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sigs" ContentType="application/vnd.openxmlformats-package.digital-signature-origin"/>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externalLinks/externalLink202.xml" ContentType="application/vnd.openxmlformats-officedocument.spreadsheetml.externalLink+xml"/>
  <Override PartName="/xl/externalLinks/externalLink203.xml" ContentType="application/vnd.openxmlformats-officedocument.spreadsheetml.externalLink+xml"/>
  <Override PartName="/xl/externalLinks/externalLink204.xml" ContentType="application/vnd.openxmlformats-officedocument.spreadsheetml.externalLink+xml"/>
  <Override PartName="/xl/externalLinks/externalLink205.xml" ContentType="application/vnd.openxmlformats-officedocument.spreadsheetml.externalLink+xml"/>
  <Override PartName="/xl/externalLinks/externalLink206.xml" ContentType="application/vnd.openxmlformats-officedocument.spreadsheetml.externalLink+xml"/>
  <Override PartName="/xl/externalLinks/externalLink207.xml" ContentType="application/vnd.openxmlformats-officedocument.spreadsheetml.externalLink+xml"/>
  <Override PartName="/xl/externalLinks/externalLink208.xml" ContentType="application/vnd.openxmlformats-officedocument.spreadsheetml.externalLink+xml"/>
  <Override PartName="/xl/externalLinks/externalLink209.xml" ContentType="application/vnd.openxmlformats-officedocument.spreadsheetml.externalLink+xml"/>
  <Override PartName="/xl/externalLinks/externalLink210.xml" ContentType="application/vnd.openxmlformats-officedocument.spreadsheetml.externalLink+xml"/>
  <Override PartName="/xl/externalLinks/externalLink211.xml" ContentType="application/vnd.openxmlformats-officedocument.spreadsheetml.externalLink+xml"/>
  <Override PartName="/xl/externalLinks/externalLink212.xml" ContentType="application/vnd.openxmlformats-officedocument.spreadsheetml.externalLink+xml"/>
  <Override PartName="/xl/externalLinks/externalLink213.xml" ContentType="application/vnd.openxmlformats-officedocument.spreadsheetml.externalLink+xml"/>
  <Override PartName="/xl/externalLinks/externalLink214.xml" ContentType="application/vnd.openxmlformats-officedocument.spreadsheetml.externalLink+xml"/>
  <Override PartName="/xl/externalLinks/externalLink215.xml" ContentType="application/vnd.openxmlformats-officedocument.spreadsheetml.externalLink+xml"/>
  <Override PartName="/xl/externalLinks/externalLink216.xml" ContentType="application/vnd.openxmlformats-officedocument.spreadsheetml.externalLink+xml"/>
  <Override PartName="/xl/externalLinks/externalLink217.xml" ContentType="application/vnd.openxmlformats-officedocument.spreadsheetml.externalLink+xml"/>
  <Override PartName="/xl/externalLinks/externalLink218.xml" ContentType="application/vnd.openxmlformats-officedocument.spreadsheetml.externalLink+xml"/>
  <Override PartName="/xl/externalLinks/externalLink219.xml" ContentType="application/vnd.openxmlformats-officedocument.spreadsheetml.externalLink+xml"/>
  <Override PartName="/xl/externalLinks/externalLink220.xml" ContentType="application/vnd.openxmlformats-officedocument.spreadsheetml.externalLink+xml"/>
  <Override PartName="/xl/externalLinks/externalLink221.xml" ContentType="application/vnd.openxmlformats-officedocument.spreadsheetml.externalLink+xml"/>
  <Override PartName="/xl/externalLinks/externalLink222.xml" ContentType="application/vnd.openxmlformats-officedocument.spreadsheetml.externalLink+xml"/>
  <Override PartName="/xl/externalLinks/externalLink223.xml" ContentType="application/vnd.openxmlformats-officedocument.spreadsheetml.externalLink+xml"/>
  <Override PartName="/xl/externalLinks/externalLink224.xml" ContentType="application/vnd.openxmlformats-officedocument.spreadsheetml.externalLink+xml"/>
  <Override PartName="/xl/externalLinks/externalLink225.xml" ContentType="application/vnd.openxmlformats-officedocument.spreadsheetml.externalLink+xml"/>
  <Override PartName="/xl/externalLinks/externalLink226.xml" ContentType="application/vnd.openxmlformats-officedocument.spreadsheetml.externalLink+xml"/>
  <Override PartName="/xl/externalLinks/externalLink227.xml" ContentType="application/vnd.openxmlformats-officedocument.spreadsheetml.externalLink+xml"/>
  <Override PartName="/xl/externalLinks/externalLink228.xml" ContentType="application/vnd.openxmlformats-officedocument.spreadsheetml.externalLink+xml"/>
  <Override PartName="/xl/externalLinks/externalLink229.xml" ContentType="application/vnd.openxmlformats-officedocument.spreadsheetml.externalLink+xml"/>
  <Override PartName="/xl/externalLinks/externalLink230.xml" ContentType="application/vnd.openxmlformats-officedocument.spreadsheetml.externalLink+xml"/>
  <Override PartName="/xl/externalLinks/externalLink231.xml" ContentType="application/vnd.openxmlformats-officedocument.spreadsheetml.externalLink+xml"/>
  <Override PartName="/xl/externalLinks/externalLink232.xml" ContentType="application/vnd.openxmlformats-officedocument.spreadsheetml.externalLink+xml"/>
  <Override PartName="/xl/externalLinks/externalLink233.xml" ContentType="application/vnd.openxmlformats-officedocument.spreadsheetml.externalLink+xml"/>
  <Override PartName="/xl/externalLinks/externalLink234.xml" ContentType="application/vnd.openxmlformats-officedocument.spreadsheetml.externalLink+xml"/>
  <Override PartName="/xl/externalLinks/externalLink235.xml" ContentType="application/vnd.openxmlformats-officedocument.spreadsheetml.externalLink+xml"/>
  <Override PartName="/xl/externalLinks/externalLink236.xml" ContentType="application/vnd.openxmlformats-officedocument.spreadsheetml.externalLink+xml"/>
  <Override PartName="/xl/externalLinks/externalLink237.xml" ContentType="application/vnd.openxmlformats-officedocument.spreadsheetml.externalLink+xml"/>
  <Override PartName="/xl/externalLinks/externalLink238.xml" ContentType="application/vnd.openxmlformats-officedocument.spreadsheetml.externalLink+xml"/>
  <Override PartName="/xl/externalLinks/externalLink239.xml" ContentType="application/vnd.openxmlformats-officedocument.spreadsheetml.externalLink+xml"/>
  <Override PartName="/xl/externalLinks/externalLink240.xml" ContentType="application/vnd.openxmlformats-officedocument.spreadsheetml.externalLink+xml"/>
  <Override PartName="/xl/externalLinks/externalLink241.xml" ContentType="application/vnd.openxmlformats-officedocument.spreadsheetml.externalLink+xml"/>
  <Override PartName="/xl/externalLinks/externalLink242.xml" ContentType="application/vnd.openxmlformats-officedocument.spreadsheetml.externalLink+xml"/>
  <Override PartName="/xl/externalLinks/externalLink243.xml" ContentType="application/vnd.openxmlformats-officedocument.spreadsheetml.externalLink+xml"/>
  <Override PartName="/xl/externalLinks/externalLink244.xml" ContentType="application/vnd.openxmlformats-officedocument.spreadsheetml.externalLink+xml"/>
  <Override PartName="/xl/externalLinks/externalLink245.xml" ContentType="application/vnd.openxmlformats-officedocument.spreadsheetml.externalLink+xml"/>
  <Override PartName="/xl/externalLinks/externalLink246.xml" ContentType="application/vnd.openxmlformats-officedocument.spreadsheetml.externalLink+xml"/>
  <Override PartName="/xl/externalLinks/externalLink247.xml" ContentType="application/vnd.openxmlformats-officedocument.spreadsheetml.externalLink+xml"/>
  <Override PartName="/xl/externalLinks/externalLink248.xml" ContentType="application/vnd.openxmlformats-officedocument.spreadsheetml.externalLink+xml"/>
  <Override PartName="/xl/externalLinks/externalLink249.xml" ContentType="application/vnd.openxmlformats-officedocument.spreadsheetml.externalLink+xml"/>
  <Override PartName="/xl/externalLinks/externalLink250.xml" ContentType="application/vnd.openxmlformats-officedocument.spreadsheetml.externalLink+xml"/>
  <Override PartName="/xl/externalLinks/externalLink251.xml" ContentType="application/vnd.openxmlformats-officedocument.spreadsheetml.externalLink+xml"/>
  <Override PartName="/xl/externalLinks/externalLink252.xml" ContentType="application/vnd.openxmlformats-officedocument.spreadsheetml.externalLink+xml"/>
  <Override PartName="/xl/externalLinks/externalLink253.xml" ContentType="application/vnd.openxmlformats-officedocument.spreadsheetml.externalLink+xml"/>
  <Override PartName="/xl/externalLinks/externalLink254.xml" ContentType="application/vnd.openxmlformats-officedocument.spreadsheetml.externalLink+xml"/>
  <Override PartName="/xl/externalLinks/externalLink255.xml" ContentType="application/vnd.openxmlformats-officedocument.spreadsheetml.externalLink+xml"/>
  <Override PartName="/xl/externalLinks/externalLink256.xml" ContentType="application/vnd.openxmlformats-officedocument.spreadsheetml.externalLink+xml"/>
  <Override PartName="/xl/externalLinks/externalLink257.xml" ContentType="application/vnd.openxmlformats-officedocument.spreadsheetml.externalLink+xml"/>
  <Override PartName="/xl/externalLinks/externalLink258.xml" ContentType="application/vnd.openxmlformats-officedocument.spreadsheetml.externalLink+xml"/>
  <Override PartName="/xl/externalLinks/externalLink259.xml" ContentType="application/vnd.openxmlformats-officedocument.spreadsheetml.externalLink+xml"/>
  <Override PartName="/xl/externalLinks/externalLink260.xml" ContentType="application/vnd.openxmlformats-officedocument.spreadsheetml.externalLink+xml"/>
  <Override PartName="/xl/externalLinks/externalLink261.xml" ContentType="application/vnd.openxmlformats-officedocument.spreadsheetml.externalLink+xml"/>
  <Override PartName="/xl/externalLinks/externalLink262.xml" ContentType="application/vnd.openxmlformats-officedocument.spreadsheetml.externalLink+xml"/>
  <Override PartName="/xl/externalLinks/externalLink263.xml" ContentType="application/vnd.openxmlformats-officedocument.spreadsheetml.externalLink+xml"/>
  <Override PartName="/xl/externalLinks/externalLink264.xml" ContentType="application/vnd.openxmlformats-officedocument.spreadsheetml.externalLink+xml"/>
  <Override PartName="/xl/externalLinks/externalLink265.xml" ContentType="application/vnd.openxmlformats-officedocument.spreadsheetml.externalLink+xml"/>
  <Override PartName="/xl/externalLinks/externalLink266.xml" ContentType="application/vnd.openxmlformats-officedocument.spreadsheetml.externalLink+xml"/>
  <Override PartName="/xl/externalLinks/externalLink267.xml" ContentType="application/vnd.openxmlformats-officedocument.spreadsheetml.externalLink+xml"/>
  <Override PartName="/xl/externalLinks/externalLink268.xml" ContentType="application/vnd.openxmlformats-officedocument.spreadsheetml.externalLink+xml"/>
  <Override PartName="/xl/externalLinks/externalLink269.xml" ContentType="application/vnd.openxmlformats-officedocument.spreadsheetml.externalLink+xml"/>
  <Override PartName="/xl/externalLinks/externalLink270.xml" ContentType="application/vnd.openxmlformats-officedocument.spreadsheetml.externalLink+xml"/>
  <Override PartName="/xl/externalLinks/externalLink271.xml" ContentType="application/vnd.openxmlformats-officedocument.spreadsheetml.externalLink+xml"/>
  <Override PartName="/xl/externalLinks/externalLink272.xml" ContentType="application/vnd.openxmlformats-officedocument.spreadsheetml.externalLink+xml"/>
  <Override PartName="/xl/externalLinks/externalLink273.xml" ContentType="application/vnd.openxmlformats-officedocument.spreadsheetml.externalLink+xml"/>
  <Override PartName="/xl/externalLinks/externalLink274.xml" ContentType="application/vnd.openxmlformats-officedocument.spreadsheetml.externalLink+xml"/>
  <Override PartName="/xl/externalLinks/externalLink275.xml" ContentType="application/vnd.openxmlformats-officedocument.spreadsheetml.externalLink+xml"/>
  <Override PartName="/xl/externalLinks/externalLink276.xml" ContentType="application/vnd.openxmlformats-officedocument.spreadsheetml.externalLink+xml"/>
  <Override PartName="/xl/externalLinks/externalLink277.xml" ContentType="application/vnd.openxmlformats-officedocument.spreadsheetml.externalLink+xml"/>
  <Override PartName="/xl/externalLinks/externalLink278.xml" ContentType="application/vnd.openxmlformats-officedocument.spreadsheetml.externalLink+xml"/>
  <Override PartName="/xl/externalLinks/externalLink279.xml" ContentType="application/vnd.openxmlformats-officedocument.spreadsheetml.externalLink+xml"/>
  <Override PartName="/xl/externalLinks/externalLink280.xml" ContentType="application/vnd.openxmlformats-officedocument.spreadsheetml.externalLink+xml"/>
  <Override PartName="/xl/externalLinks/externalLink281.xml" ContentType="application/vnd.openxmlformats-officedocument.spreadsheetml.externalLink+xml"/>
  <Override PartName="/xl/externalLinks/externalLink282.xml" ContentType="application/vnd.openxmlformats-officedocument.spreadsheetml.externalLink+xml"/>
  <Override PartName="/xl/externalLinks/externalLink283.xml" ContentType="application/vnd.openxmlformats-officedocument.spreadsheetml.externalLink+xml"/>
  <Override PartName="/xl/externalLinks/externalLink284.xml" ContentType="application/vnd.openxmlformats-officedocument.spreadsheetml.externalLink+xml"/>
  <Override PartName="/xl/externalLinks/externalLink285.xml" ContentType="application/vnd.openxmlformats-officedocument.spreadsheetml.externalLink+xml"/>
  <Override PartName="/xl/externalLinks/externalLink286.xml" ContentType="application/vnd.openxmlformats-officedocument.spreadsheetml.externalLink+xml"/>
  <Override PartName="/xl/externalLinks/externalLink287.xml" ContentType="application/vnd.openxmlformats-officedocument.spreadsheetml.externalLink+xml"/>
  <Override PartName="/xl/externalLinks/externalLink288.xml" ContentType="application/vnd.openxmlformats-officedocument.spreadsheetml.externalLink+xml"/>
  <Override PartName="/xl/externalLinks/externalLink289.xml" ContentType="application/vnd.openxmlformats-officedocument.spreadsheetml.externalLink+xml"/>
  <Override PartName="/xl/externalLinks/externalLink290.xml" ContentType="application/vnd.openxmlformats-officedocument.spreadsheetml.externalLink+xml"/>
  <Override PartName="/xl/externalLinks/externalLink291.xml" ContentType="application/vnd.openxmlformats-officedocument.spreadsheetml.externalLink+xml"/>
  <Override PartName="/xl/externalLinks/externalLink292.xml" ContentType="application/vnd.openxmlformats-officedocument.spreadsheetml.externalLink+xml"/>
  <Override PartName="/xl/externalLinks/externalLink293.xml" ContentType="application/vnd.openxmlformats-officedocument.spreadsheetml.externalLink+xml"/>
  <Override PartName="/xl/externalLinks/externalLink294.xml" ContentType="application/vnd.openxmlformats-officedocument.spreadsheetml.externalLink+xml"/>
  <Override PartName="/xl/externalLinks/externalLink295.xml" ContentType="application/vnd.openxmlformats-officedocument.spreadsheetml.externalLink+xml"/>
  <Override PartName="/xl/externalLinks/externalLink296.xml" ContentType="application/vnd.openxmlformats-officedocument.spreadsheetml.externalLink+xml"/>
  <Override PartName="/xl/externalLinks/externalLink297.xml" ContentType="application/vnd.openxmlformats-officedocument.spreadsheetml.externalLink+xml"/>
  <Override PartName="/xl/externalLinks/externalLink298.xml" ContentType="application/vnd.openxmlformats-officedocument.spreadsheetml.externalLink+xml"/>
  <Override PartName="/xl/externalLinks/externalLink299.xml" ContentType="application/vnd.openxmlformats-officedocument.spreadsheetml.externalLink+xml"/>
  <Override PartName="/xl/externalLinks/externalLink300.xml" ContentType="application/vnd.openxmlformats-officedocument.spreadsheetml.externalLink+xml"/>
  <Override PartName="/xl/externalLinks/externalLink301.xml" ContentType="application/vnd.openxmlformats-officedocument.spreadsheetml.externalLink+xml"/>
  <Override PartName="/xl/externalLinks/externalLink302.xml" ContentType="application/vnd.openxmlformats-officedocument.spreadsheetml.externalLink+xml"/>
  <Override PartName="/xl/externalLinks/externalLink303.xml" ContentType="application/vnd.openxmlformats-officedocument.spreadsheetml.externalLink+xml"/>
  <Override PartName="/xl/externalLinks/externalLink304.xml" ContentType="application/vnd.openxmlformats-officedocument.spreadsheetml.externalLink+xml"/>
  <Override PartName="/xl/externalLinks/externalLink305.xml" ContentType="application/vnd.openxmlformats-officedocument.spreadsheetml.externalLink+xml"/>
  <Override PartName="/xl/externalLinks/externalLink306.xml" ContentType="application/vnd.openxmlformats-officedocument.spreadsheetml.externalLink+xml"/>
  <Override PartName="/xl/externalLinks/externalLink307.xml" ContentType="application/vnd.openxmlformats-officedocument.spreadsheetml.externalLink+xml"/>
  <Override PartName="/xl/externalLinks/externalLink308.xml" ContentType="application/vnd.openxmlformats-officedocument.spreadsheetml.externalLink+xml"/>
  <Override PartName="/xl/externalLinks/externalLink309.xml" ContentType="application/vnd.openxmlformats-officedocument.spreadsheetml.externalLink+xml"/>
  <Override PartName="/xl/externalLinks/externalLink310.xml" ContentType="application/vnd.openxmlformats-officedocument.spreadsheetml.externalLink+xml"/>
  <Override PartName="/xl/externalLinks/externalLink311.xml" ContentType="application/vnd.openxmlformats-officedocument.spreadsheetml.externalLink+xml"/>
  <Override PartName="/xl/externalLinks/externalLink312.xml" ContentType="application/vnd.openxmlformats-officedocument.spreadsheetml.externalLink+xml"/>
  <Override PartName="/xl/externalLinks/externalLink313.xml" ContentType="application/vnd.openxmlformats-officedocument.spreadsheetml.externalLink+xml"/>
  <Override PartName="/xl/externalLinks/externalLink314.xml" ContentType="application/vnd.openxmlformats-officedocument.spreadsheetml.externalLink+xml"/>
  <Override PartName="/xl/externalLinks/externalLink315.xml" ContentType="application/vnd.openxmlformats-officedocument.spreadsheetml.externalLink+xml"/>
  <Override PartName="/xl/externalLinks/externalLink316.xml" ContentType="application/vnd.openxmlformats-officedocument.spreadsheetml.externalLink+xml"/>
  <Override PartName="/xl/externalLinks/externalLink317.xml" ContentType="application/vnd.openxmlformats-officedocument.spreadsheetml.externalLink+xml"/>
  <Override PartName="/xl/externalLinks/externalLink318.xml" ContentType="application/vnd.openxmlformats-officedocument.spreadsheetml.externalLink+xml"/>
  <Override PartName="/xl/externalLinks/externalLink319.xml" ContentType="application/vnd.openxmlformats-officedocument.spreadsheetml.externalLink+xml"/>
  <Override PartName="/xl/externalLinks/externalLink320.xml" ContentType="application/vnd.openxmlformats-officedocument.spreadsheetml.externalLink+xml"/>
  <Override PartName="/xl/externalLinks/externalLink321.xml" ContentType="application/vnd.openxmlformats-officedocument.spreadsheetml.externalLink+xml"/>
  <Override PartName="/xl/externalLinks/externalLink322.xml" ContentType="application/vnd.openxmlformats-officedocument.spreadsheetml.externalLink+xml"/>
  <Override PartName="/xl/externalLinks/externalLink323.xml" ContentType="application/vnd.openxmlformats-officedocument.spreadsheetml.externalLink+xml"/>
  <Override PartName="/xl/externalLinks/externalLink324.xml" ContentType="application/vnd.openxmlformats-officedocument.spreadsheetml.externalLink+xml"/>
  <Override PartName="/xl/externalLinks/externalLink325.xml" ContentType="application/vnd.openxmlformats-officedocument.spreadsheetml.externalLink+xml"/>
  <Override PartName="/xl/externalLinks/externalLink326.xml" ContentType="application/vnd.openxmlformats-officedocument.spreadsheetml.externalLink+xml"/>
  <Override PartName="/xl/externalLinks/externalLink327.xml" ContentType="application/vnd.openxmlformats-officedocument.spreadsheetml.externalLink+xml"/>
  <Override PartName="/xl/externalLinks/externalLink328.xml" ContentType="application/vnd.openxmlformats-officedocument.spreadsheetml.externalLink+xml"/>
  <Override PartName="/xl/externalLinks/externalLink329.xml" ContentType="application/vnd.openxmlformats-officedocument.spreadsheetml.externalLink+xml"/>
  <Override PartName="/xl/externalLinks/externalLink330.xml" ContentType="application/vnd.openxmlformats-officedocument.spreadsheetml.externalLink+xml"/>
  <Override PartName="/xl/externalLinks/externalLink331.xml" ContentType="application/vnd.openxmlformats-officedocument.spreadsheetml.externalLink+xml"/>
  <Override PartName="/xl/externalLinks/externalLink332.xml" ContentType="application/vnd.openxmlformats-officedocument.spreadsheetml.externalLink+xml"/>
  <Override PartName="/xl/externalLinks/externalLink333.xml" ContentType="application/vnd.openxmlformats-officedocument.spreadsheetml.externalLink+xml"/>
  <Override PartName="/xl/externalLinks/externalLink334.xml" ContentType="application/vnd.openxmlformats-officedocument.spreadsheetml.externalLink+xml"/>
  <Override PartName="/xl/externalLinks/externalLink335.xml" ContentType="application/vnd.openxmlformats-officedocument.spreadsheetml.externalLink+xml"/>
  <Override PartName="/xl/externalLinks/externalLink336.xml" ContentType="application/vnd.openxmlformats-officedocument.spreadsheetml.externalLink+xml"/>
  <Override PartName="/xl/externalLinks/externalLink337.xml" ContentType="application/vnd.openxmlformats-officedocument.spreadsheetml.externalLink+xml"/>
  <Override PartName="/xl/externalLinks/externalLink338.xml" ContentType="application/vnd.openxmlformats-officedocument.spreadsheetml.externalLink+xml"/>
  <Override PartName="/xl/externalLinks/externalLink339.xml" ContentType="application/vnd.openxmlformats-officedocument.spreadsheetml.externalLink+xml"/>
  <Override PartName="/xl/externalLinks/externalLink340.xml" ContentType="application/vnd.openxmlformats-officedocument.spreadsheetml.externalLink+xml"/>
  <Override PartName="/xl/externalLinks/externalLink341.xml" ContentType="application/vnd.openxmlformats-officedocument.spreadsheetml.externalLink+xml"/>
  <Override PartName="/xl/externalLinks/externalLink342.xml" ContentType="application/vnd.openxmlformats-officedocument.spreadsheetml.externalLink+xml"/>
  <Override PartName="/xl/externalLinks/externalLink343.xml" ContentType="application/vnd.openxmlformats-officedocument.spreadsheetml.externalLink+xml"/>
  <Override PartName="/xl/externalLinks/externalLink344.xml" ContentType="application/vnd.openxmlformats-officedocument.spreadsheetml.externalLink+xml"/>
  <Override PartName="/xl/externalLinks/externalLink345.xml" ContentType="application/vnd.openxmlformats-officedocument.spreadsheetml.externalLink+xml"/>
  <Override PartName="/xl/externalLinks/externalLink346.xml" ContentType="application/vnd.openxmlformats-officedocument.spreadsheetml.externalLink+xml"/>
  <Override PartName="/xl/externalLinks/externalLink347.xml" ContentType="application/vnd.openxmlformats-officedocument.spreadsheetml.externalLink+xml"/>
  <Override PartName="/xl/externalLinks/externalLink348.xml" ContentType="application/vnd.openxmlformats-officedocument.spreadsheetml.externalLink+xml"/>
  <Override PartName="/xl/externalLinks/externalLink349.xml" ContentType="application/vnd.openxmlformats-officedocument.spreadsheetml.externalLink+xml"/>
  <Override PartName="/xl/externalLinks/externalLink350.xml" ContentType="application/vnd.openxmlformats-officedocument.spreadsheetml.externalLink+xml"/>
  <Override PartName="/xl/externalLinks/externalLink351.xml" ContentType="application/vnd.openxmlformats-officedocument.spreadsheetml.externalLink+xml"/>
  <Override PartName="/xl/externalLinks/externalLink352.xml" ContentType="application/vnd.openxmlformats-officedocument.spreadsheetml.externalLink+xml"/>
  <Override PartName="/xl/externalLinks/externalLink353.xml" ContentType="application/vnd.openxmlformats-officedocument.spreadsheetml.externalLink+xml"/>
  <Override PartName="/xl/externalLinks/externalLink354.xml" ContentType="application/vnd.openxmlformats-officedocument.spreadsheetml.externalLink+xml"/>
  <Override PartName="/xl/externalLinks/externalLink355.xml" ContentType="application/vnd.openxmlformats-officedocument.spreadsheetml.externalLink+xml"/>
  <Override PartName="/xl/externalLinks/externalLink356.xml" ContentType="application/vnd.openxmlformats-officedocument.spreadsheetml.externalLink+xml"/>
  <Override PartName="/xl/externalLinks/externalLink357.xml" ContentType="application/vnd.openxmlformats-officedocument.spreadsheetml.externalLink+xml"/>
  <Override PartName="/xl/externalLinks/externalLink358.xml" ContentType="application/vnd.openxmlformats-officedocument.spreadsheetml.externalLink+xml"/>
  <Override PartName="/xl/externalLinks/externalLink359.xml" ContentType="application/vnd.openxmlformats-officedocument.spreadsheetml.externalLink+xml"/>
  <Override PartName="/xl/externalLinks/externalLink360.xml" ContentType="application/vnd.openxmlformats-officedocument.spreadsheetml.externalLink+xml"/>
  <Override PartName="/xl/externalLinks/externalLink361.xml" ContentType="application/vnd.openxmlformats-officedocument.spreadsheetml.externalLink+xml"/>
  <Override PartName="/xl/externalLinks/externalLink362.xml" ContentType="application/vnd.openxmlformats-officedocument.spreadsheetml.externalLink+xml"/>
  <Override PartName="/xl/externalLinks/externalLink363.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Nicolas\Documents\Trimestral 2021\"/>
    </mc:Choice>
  </mc:AlternateContent>
  <xr:revisionPtr revIDLastSave="0" documentId="13_ncr:1_{B6358153-B3D7-4F8A-9B2A-46B93DD3E58A}" xr6:coauthVersionLast="47" xr6:coauthVersionMax="47" xr10:uidLastSave="{00000000-0000-0000-0000-000000000000}"/>
  <bookViews>
    <workbookView xWindow="-120" yWindow="-120" windowWidth="20730" windowHeight="11160" tabRatio="914" xr2:uid="{00000000-000D-0000-FFFF-FFFF00000000}"/>
  </bookViews>
  <sheets>
    <sheet name="Identificación" sheetId="1" r:id="rId1"/>
    <sheet name="Balance" sheetId="2" r:id="rId2"/>
    <sheet name="Estado de Resultados" sheetId="3" r:id="rId3"/>
    <sheet name="Estado de flujos de efectivo" sheetId="12" r:id="rId4"/>
    <sheet name="Variacion PN" sheetId="5" r:id="rId5"/>
    <sheet name="Notas" sheetId="13"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 r:id="rId248"/>
    <externalReference r:id="rId249"/>
    <externalReference r:id="rId250"/>
    <externalReference r:id="rId251"/>
    <externalReference r:id="rId252"/>
    <externalReference r:id="rId253"/>
    <externalReference r:id="rId254"/>
    <externalReference r:id="rId255"/>
    <externalReference r:id="rId256"/>
    <externalReference r:id="rId257"/>
    <externalReference r:id="rId258"/>
    <externalReference r:id="rId259"/>
    <externalReference r:id="rId260"/>
    <externalReference r:id="rId261"/>
    <externalReference r:id="rId262"/>
    <externalReference r:id="rId263"/>
    <externalReference r:id="rId264"/>
    <externalReference r:id="rId265"/>
    <externalReference r:id="rId266"/>
    <externalReference r:id="rId267"/>
    <externalReference r:id="rId268"/>
    <externalReference r:id="rId269"/>
    <externalReference r:id="rId270"/>
    <externalReference r:id="rId271"/>
    <externalReference r:id="rId272"/>
    <externalReference r:id="rId273"/>
    <externalReference r:id="rId274"/>
    <externalReference r:id="rId275"/>
    <externalReference r:id="rId276"/>
    <externalReference r:id="rId277"/>
    <externalReference r:id="rId278"/>
    <externalReference r:id="rId279"/>
    <externalReference r:id="rId280"/>
    <externalReference r:id="rId281"/>
    <externalReference r:id="rId282"/>
    <externalReference r:id="rId283"/>
    <externalReference r:id="rId284"/>
    <externalReference r:id="rId285"/>
    <externalReference r:id="rId286"/>
    <externalReference r:id="rId287"/>
    <externalReference r:id="rId288"/>
    <externalReference r:id="rId289"/>
    <externalReference r:id="rId290"/>
    <externalReference r:id="rId291"/>
    <externalReference r:id="rId292"/>
    <externalReference r:id="rId293"/>
    <externalReference r:id="rId294"/>
    <externalReference r:id="rId295"/>
    <externalReference r:id="rId296"/>
    <externalReference r:id="rId297"/>
    <externalReference r:id="rId298"/>
    <externalReference r:id="rId299"/>
    <externalReference r:id="rId300"/>
    <externalReference r:id="rId301"/>
    <externalReference r:id="rId302"/>
    <externalReference r:id="rId303"/>
    <externalReference r:id="rId304"/>
    <externalReference r:id="rId305"/>
    <externalReference r:id="rId306"/>
    <externalReference r:id="rId307"/>
    <externalReference r:id="rId308"/>
    <externalReference r:id="rId309"/>
    <externalReference r:id="rId310"/>
    <externalReference r:id="rId311"/>
    <externalReference r:id="rId312"/>
    <externalReference r:id="rId313"/>
    <externalReference r:id="rId314"/>
    <externalReference r:id="rId315"/>
    <externalReference r:id="rId316"/>
    <externalReference r:id="rId317"/>
    <externalReference r:id="rId318"/>
    <externalReference r:id="rId319"/>
    <externalReference r:id="rId320"/>
    <externalReference r:id="rId321"/>
    <externalReference r:id="rId322"/>
    <externalReference r:id="rId323"/>
    <externalReference r:id="rId324"/>
    <externalReference r:id="rId325"/>
    <externalReference r:id="rId326"/>
    <externalReference r:id="rId327"/>
    <externalReference r:id="rId328"/>
    <externalReference r:id="rId329"/>
    <externalReference r:id="rId330"/>
    <externalReference r:id="rId331"/>
    <externalReference r:id="rId332"/>
    <externalReference r:id="rId333"/>
    <externalReference r:id="rId334"/>
    <externalReference r:id="rId335"/>
    <externalReference r:id="rId336"/>
    <externalReference r:id="rId337"/>
    <externalReference r:id="rId338"/>
    <externalReference r:id="rId339"/>
    <externalReference r:id="rId340"/>
    <externalReference r:id="rId341"/>
    <externalReference r:id="rId342"/>
    <externalReference r:id="rId343"/>
    <externalReference r:id="rId344"/>
    <externalReference r:id="rId345"/>
    <externalReference r:id="rId346"/>
    <externalReference r:id="rId347"/>
    <externalReference r:id="rId348"/>
    <externalReference r:id="rId349"/>
    <externalReference r:id="rId350"/>
    <externalReference r:id="rId351"/>
    <externalReference r:id="rId352"/>
    <externalReference r:id="rId353"/>
    <externalReference r:id="rId354"/>
    <externalReference r:id="rId355"/>
    <externalReference r:id="rId356"/>
    <externalReference r:id="rId357"/>
    <externalReference r:id="rId358"/>
    <externalReference r:id="rId359"/>
    <externalReference r:id="rId360"/>
    <externalReference r:id="rId361"/>
    <externalReference r:id="rId362"/>
    <externalReference r:id="rId363"/>
    <externalReference r:id="rId364"/>
    <externalReference r:id="rId365"/>
    <externalReference r:id="rId366"/>
    <externalReference r:id="rId367"/>
    <externalReference r:id="rId368"/>
    <externalReference r:id="rId369"/>
  </externalReferences>
  <definedNames>
    <definedName name="\0">#REF!</definedName>
    <definedName name="\A" localSheetId="3">#REF!</definedName>
    <definedName name="\A" localSheetId="5">#REF!</definedName>
    <definedName name="\A">#REF!</definedName>
    <definedName name="\B">#REF!</definedName>
    <definedName name="\C">#REF!</definedName>
    <definedName name="\d" localSheetId="3">#REF!</definedName>
    <definedName name="\d" localSheetId="5">#REF!</definedName>
    <definedName name="\d">#REF!</definedName>
    <definedName name="\E" localSheetId="3">#REF!</definedName>
    <definedName name="\E" localSheetId="5">#REF!</definedName>
    <definedName name="\E">#REF!</definedName>
    <definedName name="\F">[1]Tartan!#REF!</definedName>
    <definedName name="\G">[1]Tartan!#REF!</definedName>
    <definedName name="\H">#REF!</definedName>
    <definedName name="\i">#REF!</definedName>
    <definedName name="\J">#REF!</definedName>
    <definedName name="\k">#REF!</definedName>
    <definedName name="\L">'[2]tgs-Aluar'!#REF!</definedName>
    <definedName name="\m">#REF!</definedName>
    <definedName name="\n">#N/A</definedName>
    <definedName name="\O">#REF!</definedName>
    <definedName name="\P" localSheetId="5">#REF!</definedName>
    <definedName name="\P">#REF!</definedName>
    <definedName name="\pi">'[3]STAFF TRAVEL'!#REF!</definedName>
    <definedName name="\S">[4]SCHV!#REF!</definedName>
    <definedName name="\SA">#REF!</definedName>
    <definedName name="\t">#REF!</definedName>
    <definedName name="\w">[5]MRMCR!#REF!</definedName>
    <definedName name="\x">#REF!</definedName>
    <definedName name="\Y">'[6]Datos ADESA'!#REF!</definedName>
    <definedName name="\z">#REF!</definedName>
    <definedName name="_">#REF!</definedName>
    <definedName name="_\N">#N/A</definedName>
    <definedName name="_______________________________________________________________________________________________Excel_BuiltIn_Print_Area_4_1_1_1_1_1_1">"$#REF!.$A$1:$H$383"</definedName>
    <definedName name="______________________________________________________________________________________________Excel_BuiltIn_Print_Area_4_1_1_1_1_1_1">"$#REF!.$A$1:$H$383"</definedName>
    <definedName name="_____________________________________________________________________________________________Excel_BuiltIn_Print_Area_4_1_1_1_1_1_1">"$#REF!.$A$1:$H$383"</definedName>
    <definedName name="____________________________________________________________________________________________Excel_BuiltIn_Print_Area_4_1_1_1_1_1_1">"$#REF!.$A$1:$H$383"</definedName>
    <definedName name="___________________________________________________________________________________________Excel_BuiltIn_Print_Area_4_1_1_1_1_1_1">"$#REF!.$A$1:$H$383"</definedName>
    <definedName name="__________________________________________________________________________________________Excel_BuiltIn_Print_Area_4_1_1_1_1_1_1">"$#REF!.$A$1:$H$383"</definedName>
    <definedName name="_________________________________________________________________________________________Excel_BuiltIn_Print_Area_4_1_1_1_1_1_1">"$#REF!.$A$1:$H$383"</definedName>
    <definedName name="________________________________________________________________________________________Excel_BuiltIn_Print_Area_4_1_1_1_1_1_1">"$#REF!.$A$1:$H$383"</definedName>
    <definedName name="_______________________________________________________________________________________Excel_BuiltIn_Print_Area_4_1_1_1_1_1_1">"$#REF!.$A$1:$H$383"</definedName>
    <definedName name="______________________________________________________________________________________Excel_BuiltIn_Print_Area_4_1_1_1_1_1_1">"$#REF!.$A$1:$H$383"</definedName>
    <definedName name="_____________________________________________________________________________________Excel_BuiltIn_Print_Area_4_1_1_1_1_1_1">"$#REF!.$A$1:$H$383"</definedName>
    <definedName name="____________________________________________________________________________________Excel_BuiltIn_Print_Area_4_1_1_1_1_1_1">"$#REF!.$A$1:$H$383"</definedName>
    <definedName name="___________________________________________________________________________________Excel_BuiltIn_Print_Area_4_1_1_1_1_1_1">"$#REF!.$A$1:$H$383"</definedName>
    <definedName name="__________________________________________________________________________________Excel_BuiltIn_Print_Area_4_1_1_1_1_1_1">"$#REF!.$A$1:$H$383"</definedName>
    <definedName name="_________________________________________________________________________________Excel_BuiltIn_Print_Area_4_1_1_1_1_1_1">"$#REF!.$A$1:$H$383"</definedName>
    <definedName name="________________________________________________________________________________Excel_BuiltIn_Print_Area_4_1_1_1_1_1_1">"$#REF!.$A$1:$H$383"</definedName>
    <definedName name="_______________________________________________________________________________Excel_BuiltIn_Print_Area_4_1_1_1_1_1_1">"$#REF!.$A$1:$H$383"</definedName>
    <definedName name="______________________________________________________________________________Excel_BuiltIn_Print_Area_4_1_1_1_1_1_1">"$#REF!.$A$1:$H$383"</definedName>
    <definedName name="_____________________________________________________________________________Excel_BuiltIn_Print_Area_4_1_1_1_1_1_1">"$#REF!.$A$1:$H$383"</definedName>
    <definedName name="____________________________________________________________________________Excel_BuiltIn_Print_Area_4_1_1_1_1_1_1">"$#REF!.$A$1:$H$383"</definedName>
    <definedName name="___________________________________________________________________________Excel_BuiltIn_Print_Area_4_1_1_1_1_1_1">"$#REF!.$A$1:$H$383"</definedName>
    <definedName name="__________________________________________________________________________Excel_BuiltIn_Print_Area_4_1_1_1_1_1_1">"$#REF!.$A$1:$H$383"</definedName>
    <definedName name="_________________________________________________________________________Excel_BuiltIn_Print_Area_4_1_1_1_1_1_1">"$#REF!.$A$1:$H$383"</definedName>
    <definedName name="________________________________________________________________________Excel_BuiltIn_Print_Area_4_1_1_1_1_1_1">"$#REF!.$A$1:$H$383"</definedName>
    <definedName name="_______________________________________________________________________Excel_BuiltIn_Print_Area_4_1_1_1_1_1_1">"$#REF!.$A$1:$H$383"</definedName>
    <definedName name="______________________________________________________________________Excel_BuiltIn_Print_Area_4_1_1_1_1_1_1">"$#REF!.$A$1:$H$383"</definedName>
    <definedName name="_____________________________________________________________________Excel_BuiltIn_Print_Area_4_1_1_1_1_1_1">"$#REF!.$A$1:$H$383"</definedName>
    <definedName name="____________________________________________________________________Excel_BuiltIn_Print_Area_4_1_1_1_1_1_1">"$#REF!.$A$1:$H$383"</definedName>
    <definedName name="___________________________________________________________________Excel_BuiltIn_Print_Area_4_1_1_1_1_1_1">"$#REF!.$A$1:$H$383"</definedName>
    <definedName name="__________________________________________________________________Excel_BuiltIn_Print_Area_4_1_1_1_1_1_1">"$#REF!.$A$1:$H$383"</definedName>
    <definedName name="_________________________________________________________________Excel_BuiltIn_Print_Area_4_1_1_1_1_1_1">"$#REF!.$A$1:$H$383"</definedName>
    <definedName name="________________________________________________________________Excel_BuiltIn_Print_Area_4_1_1_1_1_1_1">"$#REF!.$A$1:$H$383"</definedName>
    <definedName name="_______________________________________________________________Excel_BuiltIn_Print_Area_4_1_1_1_1_1_1">"$#REF!.$A$1:$H$383"</definedName>
    <definedName name="______________________________________________________________Excel_BuiltIn_Print_Area_4_1_1_1_1_1_1">"$#REF!.$A$1:$H$383"</definedName>
    <definedName name="_____________________________________________________________Excel_BuiltIn_Print_Area_4_1_1_1_1_1_1">"$#REF!.$A$1:$H$383"</definedName>
    <definedName name="____________________________________________________________Excel_BuiltIn_Print_Area_4_1_1_1_1_1_1">"$#REF!.$A$1:$H$383"</definedName>
    <definedName name="___________________________________________________________Excel_BuiltIn_Print_Area_4_1_1_1_1_1_1">"$#REF!.$A$1:$H$383"</definedName>
    <definedName name="__________________________________________________________Excel_BuiltIn_Print_Area_4_1_1_1_1_1_1">"$#REF!.$A$1:$H$383"</definedName>
    <definedName name="_________________________________________________________Excel_BuiltIn_Print_Area_4_1_1_1_1_1_1">"$#REF!.$A$1:$H$383"</definedName>
    <definedName name="________________________________________________________Excel_BuiltIn_Print_Area_4_1_1_1_1_1_1">"$#REF!.$A$1:$H$383"</definedName>
    <definedName name="_______________________________________________________Excel_BuiltIn_Print_Area_4_1_1_1_1_1_1">"$#REF!.$A$1:$H$383"</definedName>
    <definedName name="______________________________________________________Excel_BuiltIn_Print_Area_4_1_1_1_1_1_1">"$#REF!.$A$1:$H$383"</definedName>
    <definedName name="_____________________________________________________Excel_BuiltIn_Print_Area_4_1_1_1_1_1_1">"$#REF!.$A$1:$H$383"</definedName>
    <definedName name="____________________________________________________Excel_BuiltIn_Print_Area_4_1_1_1_1_1_1">"$#REF!.$A$1:$H$383"</definedName>
    <definedName name="___________________________________________________Excel_BuiltIn_Print_Area_4_1_1_1_1_1_1">"$#REF!.$A$1:$H$383"</definedName>
    <definedName name="__________________________________________________Excel_BuiltIn_Print_Area_4_1_1_1_1_1_1">"$#REF!.$A$1:$H$383"</definedName>
    <definedName name="_________________________________________________Excel_BuiltIn_Print_Area_4_1_1_1_1_1_1">"$#REF!.$A$1:$H$383"</definedName>
    <definedName name="________________________________________________Excel_BuiltIn_Print_Area_4_1_1_1_1_1_1">"$#REF!.$A$1:$H$383"</definedName>
    <definedName name="_______________________________________________Excel_BuiltIn_Print_Area_4_1_1_1_1_1_1">"$#REF!.$A$1:$H$383"</definedName>
    <definedName name="______________________________________________Excel_BuiltIn_Print_Area_4_1_1_1_1_1_1">"$#REF!.$A$1:$H$383"</definedName>
    <definedName name="_____________________________________________Excel_BuiltIn_Print_Area_4_1_1_1_1_1_1">"$#REF!.$A$1:$H$383"</definedName>
    <definedName name="____________________________________________Excel_BuiltIn_Print_Area_4_1_1_1_1_1_1">"$#REF!.$A$1:$H$383"</definedName>
    <definedName name="___________________________________________Excel_BuiltIn_Print_Area_4_1_1_1_1_1_1">"$#REF!.$A$1:$H$383"</definedName>
    <definedName name="__________________________________________Excel_BuiltIn_Print_Area_4_1_1_1_1_1_1">"$#REF!.$A$1:$H$383"</definedName>
    <definedName name="_________________________________________Excel_BuiltIn_Print_Area_4_1_1_1_1_1_1">"$#REF!.$A$1:$H$383"</definedName>
    <definedName name="________________________________________Excel_BuiltIn_Print_Area_4_1_1_1_1_1_1">"$#REF!.$A$1:$H$383"</definedName>
    <definedName name="_______________________________________Excel_BuiltIn_Print_Area_4_1_1_1_1_1_1">"$#REF!.$A$1:$H$383"</definedName>
    <definedName name="______________________________________Excel_BuiltIn_Print_Area_4_1_1_1_1_1_1">"$#REF!.$A$1:$H$383"</definedName>
    <definedName name="_____________________________________Excel_BuiltIn_Print_Area_4_1_1_1_1_1_1">"$#REF!.$A$1:$H$383"</definedName>
    <definedName name="____________________________________Excel_BuiltIn_Print_Area_4_1_1_1_1_1_1">"$#REF!.$A$1:$H$383"</definedName>
    <definedName name="___________________________________Excel_BuiltIn_Print_Area_4_1_1_1_1_1_1">"$#REF!.$A$1:$H$383"</definedName>
    <definedName name="__________________________________Excel_BuiltIn_Print_Area_4_1_1_1_1_1_1">"$#REF!.$A$1:$H$383"</definedName>
    <definedName name="_________________________________Excel_BuiltIn_Print_Area_4_1_1_1_1_1_1">"$#REF!.$A$1:$H$383"</definedName>
    <definedName name="________________________________Excel_BuiltIn_Print_Area_4_1_1_1_1_1_1">"$#REF!.$A$1:$H$383"</definedName>
    <definedName name="_______________________________Excel_BuiltIn_Print_Area_4_1_1_1_1_1_1">"$#REF!.$A$1:$H$383"</definedName>
    <definedName name="______________________________Excel_BuiltIn_Print_Area_4_1_1_1_1_1_1">"$#REF!.$A$1:$H$383"</definedName>
    <definedName name="_____________________________Excel_BuiltIn_Print_Area_4_1_1_1_1_1_1">"$#REF!.$A$1:$H$383"</definedName>
    <definedName name="____________________________Excel_BuiltIn_Print_Area_4_1_1_1_1_1_1">"$#REF!.$A$1:$H$383"</definedName>
    <definedName name="___________________________Excel_BuiltIn_Print_Area_4_1_1_1_1_1_1">"$#REF!.$A$1:$H$383"</definedName>
    <definedName name="__________________________Excel_BuiltIn_Print_Area_4_1_1_1_1_1_1">"$#REF!.$A$1:$H$383"</definedName>
    <definedName name="_________________________Excel_BuiltIn_Print_Area_4_1_1_1_1_1_1">"$#REF!.$A$1:$H$383"</definedName>
    <definedName name="________________________Excel_BuiltIn_Print_Area_4_1_1_1_1_1_1">"$#REF!.$A$1:$H$383"</definedName>
    <definedName name="_______________________Excel_BuiltIn_Print_Area_4_1_1_1_1_1_1">"$#REF!.$A$1:$H$383"</definedName>
    <definedName name="______________________Excel_BuiltIn_Print_Area_4_1_1_1_1_1_1">"$#REF!.$A$1:$H$383"</definedName>
    <definedName name="_____________________Excel_BuiltIn_Print_Area_4_1_1_1_1_1_1">"$#REF!.$A$1:$H$383"</definedName>
    <definedName name="____________________Excel_BuiltIn_Print_Area_4_1_1_1_1_1_1">"$#REF!.$A$1:$H$383"</definedName>
    <definedName name="___________________Excel_BuiltIn_Print_Area_4_1_1_1_1_1_1">"$#REF!.$A$1:$H$383"</definedName>
    <definedName name="__________________Excel_BuiltIn_Print_Area_4_1_1_1_1_1_1">"$#REF!.$A$1:$H$383"</definedName>
    <definedName name="_________________Excel_BuiltIn_Print_Area_4_1_1_1_1_1_1">"$#REF!.$A$1:$H$383"</definedName>
    <definedName name="________________Excel_BuiltIn_Print_Area_4_1_1_1_1_1_1">"$#REF!.$A$1:$H$383"</definedName>
    <definedName name="_______________Excel_BuiltIn_Print_Area_4_1_1_1_1_1_1">"$#REF!.$A$1:$H$383"</definedName>
    <definedName name="______________Excel_BuiltIn_Print_Area_4_1_1_1_1_1_1">"$#REF!.$A$1:$H$383"</definedName>
    <definedName name="_____________Excel_BuiltIn_Print_Area_4_1_1_1_1_1_1">"$#REF!.$A$1:$H$383"</definedName>
    <definedName name="____________Excel_BuiltIn_Print_Area_4_1_1_1_1_1_1">"$#REF!.$A$1:$H$383"</definedName>
    <definedName name="___________Excel_BuiltIn_Print_Area_4_1_1_1_1_1_1">"$#REF!.$A$1:$H$383"</definedName>
    <definedName name="__________DAT1" localSheetId="5">'[7]1211600001'!#REF!</definedName>
    <definedName name="__________DAT1">'[7]1211600001'!#REF!</definedName>
    <definedName name="__________DAT2" localSheetId="5">'[8]Cruce-Aging'!#REF!</definedName>
    <definedName name="__________DAT2">'[8]Cruce-Aging'!#REF!</definedName>
    <definedName name="__________DAT3" localSheetId="5">'[8]Cruce-Aging'!#REF!</definedName>
    <definedName name="__________DAT3">'[8]Cruce-Aging'!#REF!</definedName>
    <definedName name="__________DAT4" localSheetId="5">'[8]Cruce-Aging'!#REF!</definedName>
    <definedName name="__________DAT4">'[8]Cruce-Aging'!#REF!</definedName>
    <definedName name="__________DAT5" localSheetId="5">'[8]Cruce-Aging'!#REF!</definedName>
    <definedName name="__________DAT5">'[8]Cruce-Aging'!#REF!</definedName>
    <definedName name="__________DAT6" localSheetId="5">'[8]Cruce-Aging'!#REF!</definedName>
    <definedName name="__________DAT6">'[8]Cruce-Aging'!#REF!</definedName>
    <definedName name="__________DAT7" localSheetId="5">'[8]Cruce-Aging'!#REF!</definedName>
    <definedName name="__________DAT7">'[8]Cruce-Aging'!#REF!</definedName>
    <definedName name="__________DAT8" localSheetId="5">'[8]Cruce-Aging'!#REF!</definedName>
    <definedName name="__________DAT8">'[8]Cruce-Aging'!#REF!</definedName>
    <definedName name="__________Excel_BuiltIn_Print_Area_4_1_1_1_1_1_1">"$#REF!.$A$1:$H$383"</definedName>
    <definedName name="_________DAT1" localSheetId="5">'[7]1211600001'!#REF!</definedName>
    <definedName name="_________DAT1">'[7]1211600001'!#REF!</definedName>
    <definedName name="_________DAT10" localSheetId="5">'[8]Cruce-Aging'!#REF!</definedName>
    <definedName name="_________DAT10">'[8]Cruce-Aging'!#REF!</definedName>
    <definedName name="_________DAT11" localSheetId="5">'[8]Cruce-Aging'!#REF!</definedName>
    <definedName name="_________DAT11">'[8]Cruce-Aging'!#REF!</definedName>
    <definedName name="_________DAT12" localSheetId="5">'[8]Cruce-Aging'!#REF!</definedName>
    <definedName name="_________DAT12">'[8]Cruce-Aging'!#REF!</definedName>
    <definedName name="_________DAT13" localSheetId="5">'[8]Cruce-Aging'!#REF!</definedName>
    <definedName name="_________DAT13">'[8]Cruce-Aging'!#REF!</definedName>
    <definedName name="_________DAT14" localSheetId="5">'[8]Cruce-Aging'!#REF!</definedName>
    <definedName name="_________DAT14">'[8]Cruce-Aging'!#REF!</definedName>
    <definedName name="_________DAT15" localSheetId="5">'[8]Cruce-Aging'!#REF!</definedName>
    <definedName name="_________DAT15">'[8]Cruce-Aging'!#REF!</definedName>
    <definedName name="_________DAT16" localSheetId="5">'[8]Cruce-Aging'!#REF!</definedName>
    <definedName name="_________DAT16">'[8]Cruce-Aging'!#REF!</definedName>
    <definedName name="_________DAT17" localSheetId="5">'[8]Cruce-Aging'!#REF!</definedName>
    <definedName name="_________DAT17">'[8]Cruce-Aging'!#REF!</definedName>
    <definedName name="_________DAT18" localSheetId="5">'[8]Cruce-Aging'!#REF!</definedName>
    <definedName name="_________DAT18">'[8]Cruce-Aging'!#REF!</definedName>
    <definedName name="_________DAT19" localSheetId="5">'[9]diferencia cbio prest'!#REF!</definedName>
    <definedName name="_________DAT19">'[9]diferencia cbio prest'!#REF!</definedName>
    <definedName name="_________DAT2" localSheetId="5">'[8]Cruce-Aging'!#REF!</definedName>
    <definedName name="_________DAT2">'[8]Cruce-Aging'!#REF!</definedName>
    <definedName name="_________DAT20" localSheetId="5">'[9]diferencia cbio prest'!#REF!</definedName>
    <definedName name="_________DAT20">'[9]diferencia cbio prest'!#REF!</definedName>
    <definedName name="_________DAT24" localSheetId="3">#REF!</definedName>
    <definedName name="_________DAT24" localSheetId="5">#REF!</definedName>
    <definedName name="_________DAT24">#REF!</definedName>
    <definedName name="_________DAT3" localSheetId="3">'[8]Cruce-Aging'!#REF!</definedName>
    <definedName name="_________DAT3" localSheetId="5">'[8]Cruce-Aging'!#REF!</definedName>
    <definedName name="_________DAT3">'[8]Cruce-Aging'!#REF!</definedName>
    <definedName name="_________DAT4" localSheetId="5">'[8]Cruce-Aging'!#REF!</definedName>
    <definedName name="_________DAT4">'[8]Cruce-Aging'!#REF!</definedName>
    <definedName name="_________DAT5" localSheetId="5">'[8]Cruce-Aging'!#REF!</definedName>
    <definedName name="_________DAT5">'[8]Cruce-Aging'!#REF!</definedName>
    <definedName name="_________DAT6" localSheetId="5">'[8]Cruce-Aging'!#REF!</definedName>
    <definedName name="_________DAT6">'[8]Cruce-Aging'!#REF!</definedName>
    <definedName name="_________DAT7" localSheetId="5">'[8]Cruce-Aging'!#REF!</definedName>
    <definedName name="_________DAT7">'[8]Cruce-Aging'!#REF!</definedName>
    <definedName name="_________DAT8" localSheetId="5">'[8]Cruce-Aging'!#REF!</definedName>
    <definedName name="_________DAT8">'[8]Cruce-Aging'!#REF!</definedName>
    <definedName name="_________DAT9" localSheetId="5">'[8]Cruce-Aging'!#REF!</definedName>
    <definedName name="_________DAT9">'[8]Cruce-Aging'!#REF!</definedName>
    <definedName name="_________dic93" localSheetId="3">#REF!</definedName>
    <definedName name="_________dic93" localSheetId="5">#REF!</definedName>
    <definedName name="_________dic93">#REF!</definedName>
    <definedName name="_________dic94" localSheetId="3">#REF!</definedName>
    <definedName name="_________dic94" localSheetId="5">#REF!</definedName>
    <definedName name="_________dic94">#REF!</definedName>
    <definedName name="_________Excel_BuiltIn_Print_Area_4_1_1_1_1_1_1">"$#REF!.$A$1:$H$383"</definedName>
    <definedName name="_________jun93" localSheetId="3">#REF!</definedName>
    <definedName name="_________jun93" localSheetId="5">#REF!</definedName>
    <definedName name="_________jun93">#REF!</definedName>
    <definedName name="_________jun94" localSheetId="5">#REF!</definedName>
    <definedName name="_________jun94">#REF!</definedName>
    <definedName name="_________jun95">#REF!</definedName>
    <definedName name="_________mar94">#REF!</definedName>
    <definedName name="_________MAR95">#REF!</definedName>
    <definedName name="_________RIV2" localSheetId="5">'[10]Sarmiento 517'!#REF!</definedName>
    <definedName name="_________RIV2">'[11]Sarmiento 517'!#REF!</definedName>
    <definedName name="_________RIV3" localSheetId="5">'[10]Sarmiento 517'!#REF!</definedName>
    <definedName name="_________RIV3">'[11]Sarmiento 517'!#REF!</definedName>
    <definedName name="_________SAR10" localSheetId="5">'[10]Reconquista 823'!#REF!</definedName>
    <definedName name="_________SAR10">'[11]Reconquista 823'!#REF!</definedName>
    <definedName name="_________SAR5" localSheetId="5">'[10]Reconquista 823'!#REF!</definedName>
    <definedName name="_________SAR5">'[11]Reconquista 823'!#REF!</definedName>
    <definedName name="_________SAR80" localSheetId="5">'[10]Reconquista 823'!#REF!</definedName>
    <definedName name="_________SAR80">'[11]Reconquista 823'!#REF!</definedName>
    <definedName name="_________set94" localSheetId="3">#REF!</definedName>
    <definedName name="_________set94" localSheetId="5">#REF!</definedName>
    <definedName name="_________set94">#REF!</definedName>
    <definedName name="_________set95" localSheetId="3">#REF!</definedName>
    <definedName name="_________set95" localSheetId="5">#REF!</definedName>
    <definedName name="_________set95">#REF!</definedName>
    <definedName name="________DAT1" localSheetId="3">'[7]1211600001'!#REF!</definedName>
    <definedName name="________DAT1" localSheetId="5">'[7]1211600001'!#REF!</definedName>
    <definedName name="________DAT1">'[7]1211600001'!#REF!</definedName>
    <definedName name="________DAT10" localSheetId="3">'[8]Cruce-Aging'!#REF!</definedName>
    <definedName name="________DAT10" localSheetId="5">'[8]Cruce-Aging'!#REF!</definedName>
    <definedName name="________DAT10">'[8]Cruce-Aging'!#REF!</definedName>
    <definedName name="________DAT11" localSheetId="5">'[8]Cruce-Aging'!#REF!</definedName>
    <definedName name="________DAT11">'[8]Cruce-Aging'!#REF!</definedName>
    <definedName name="________DAT12" localSheetId="5">'[8]Cruce-Aging'!#REF!</definedName>
    <definedName name="________DAT12">'[8]Cruce-Aging'!#REF!</definedName>
    <definedName name="________DAT13" localSheetId="5">'[8]Cruce-Aging'!#REF!</definedName>
    <definedName name="________DAT13">'[8]Cruce-Aging'!#REF!</definedName>
    <definedName name="________DAT14" localSheetId="5">'[8]Cruce-Aging'!#REF!</definedName>
    <definedName name="________DAT14">'[8]Cruce-Aging'!#REF!</definedName>
    <definedName name="________DAT15" localSheetId="5">'[8]Cruce-Aging'!#REF!</definedName>
    <definedName name="________DAT15">'[8]Cruce-Aging'!#REF!</definedName>
    <definedName name="________DAT16" localSheetId="5">'[8]Cruce-Aging'!#REF!</definedName>
    <definedName name="________DAT16">'[8]Cruce-Aging'!#REF!</definedName>
    <definedName name="________DAT17" localSheetId="5">'[8]Cruce-Aging'!#REF!</definedName>
    <definedName name="________DAT17">'[8]Cruce-Aging'!#REF!</definedName>
    <definedName name="________DAT18" localSheetId="5">'[8]Cruce-Aging'!#REF!</definedName>
    <definedName name="________DAT18">'[8]Cruce-Aging'!#REF!</definedName>
    <definedName name="________DAT19" localSheetId="5">'[9]diferencia cbio prest'!#REF!</definedName>
    <definedName name="________DAT19">'[9]diferencia cbio prest'!#REF!</definedName>
    <definedName name="________DAT2" localSheetId="5">'[8]Cruce-Aging'!#REF!</definedName>
    <definedName name="________DAT2">'[8]Cruce-Aging'!#REF!</definedName>
    <definedName name="________DAT20" localSheetId="5">'[9]diferencia cbio prest'!#REF!</definedName>
    <definedName name="________DAT20">'[9]diferencia cbio prest'!#REF!</definedName>
    <definedName name="________DAT24" localSheetId="3">#REF!</definedName>
    <definedName name="________DAT24" localSheetId="5">#REF!</definedName>
    <definedName name="________DAT24">#REF!</definedName>
    <definedName name="________DAT3" localSheetId="3">'[8]Cruce-Aging'!#REF!</definedName>
    <definedName name="________DAT3" localSheetId="5">'[8]Cruce-Aging'!#REF!</definedName>
    <definedName name="________DAT3">'[8]Cruce-Aging'!#REF!</definedName>
    <definedName name="________DAT4" localSheetId="5">'[8]Cruce-Aging'!#REF!</definedName>
    <definedName name="________DAT4">'[8]Cruce-Aging'!#REF!</definedName>
    <definedName name="________DAT5" localSheetId="5">'[8]Cruce-Aging'!#REF!</definedName>
    <definedName name="________DAT5">'[8]Cruce-Aging'!#REF!</definedName>
    <definedName name="________DAT6" localSheetId="5">'[8]Cruce-Aging'!#REF!</definedName>
    <definedName name="________DAT6">'[8]Cruce-Aging'!#REF!</definedName>
    <definedName name="________DAT7" localSheetId="5">'[8]Cruce-Aging'!#REF!</definedName>
    <definedName name="________DAT7">'[8]Cruce-Aging'!#REF!</definedName>
    <definedName name="________DAT8" localSheetId="5">'[8]Cruce-Aging'!#REF!</definedName>
    <definedName name="________DAT8">'[8]Cruce-Aging'!#REF!</definedName>
    <definedName name="________DAT9" localSheetId="5">'[8]Cruce-Aging'!#REF!</definedName>
    <definedName name="________DAT9">'[8]Cruce-Aging'!#REF!</definedName>
    <definedName name="________dic93" localSheetId="3">#REF!</definedName>
    <definedName name="________dic93" localSheetId="5">#REF!</definedName>
    <definedName name="________dic93">#REF!</definedName>
    <definedName name="________dic94" localSheetId="3">#REF!</definedName>
    <definedName name="________dic94" localSheetId="5">#REF!</definedName>
    <definedName name="________dic94">#REF!</definedName>
    <definedName name="________Excel_BuiltIn_Print_Area_4_1_1_1_1_1_1">"$#REF!.$A$1:$H$383"</definedName>
    <definedName name="________jun93" localSheetId="3">#REF!</definedName>
    <definedName name="________jun93" localSheetId="5">#REF!</definedName>
    <definedName name="________jun93">#REF!</definedName>
    <definedName name="________jun94" localSheetId="5">#REF!</definedName>
    <definedName name="________jun94">#REF!</definedName>
    <definedName name="________jun95">#REF!</definedName>
    <definedName name="________mar94">#REF!</definedName>
    <definedName name="________MAR95">#REF!</definedName>
    <definedName name="________RIV2" localSheetId="5">'[10]Sarmiento 517'!#REF!</definedName>
    <definedName name="________RIV2">'[11]Sarmiento 517'!#REF!</definedName>
    <definedName name="________RIV3" localSheetId="5">'[10]Sarmiento 517'!#REF!</definedName>
    <definedName name="________RIV3">'[11]Sarmiento 517'!#REF!</definedName>
    <definedName name="________SAR10" localSheetId="5">'[10]Reconquista 823'!#REF!</definedName>
    <definedName name="________SAR10">'[11]Reconquista 823'!#REF!</definedName>
    <definedName name="________SAR5" localSheetId="5">'[10]Reconquista 823'!#REF!</definedName>
    <definedName name="________SAR5">'[11]Reconquista 823'!#REF!</definedName>
    <definedName name="________SAR80" localSheetId="5">'[10]Reconquista 823'!#REF!</definedName>
    <definedName name="________SAR80">'[11]Reconquista 823'!#REF!</definedName>
    <definedName name="________set94" localSheetId="3">#REF!</definedName>
    <definedName name="________set94" localSheetId="5">#REF!</definedName>
    <definedName name="________set94">#REF!</definedName>
    <definedName name="________set95" localSheetId="3">#REF!</definedName>
    <definedName name="________set95" localSheetId="5">#REF!</definedName>
    <definedName name="________set95">#REF!</definedName>
    <definedName name="_______DAT1" localSheetId="3">'[7]1211600001'!#REF!</definedName>
    <definedName name="_______DAT1" localSheetId="5">'[7]1211600001'!#REF!</definedName>
    <definedName name="_______DAT1">'[7]1211600001'!#REF!</definedName>
    <definedName name="_______DAT10" localSheetId="3">'[8]Cruce-Aging'!#REF!</definedName>
    <definedName name="_______DAT10" localSheetId="5">'[8]Cruce-Aging'!#REF!</definedName>
    <definedName name="_______DAT10">'[8]Cruce-Aging'!#REF!</definedName>
    <definedName name="_______DAT11" localSheetId="5">'[8]Cruce-Aging'!#REF!</definedName>
    <definedName name="_______DAT11">'[8]Cruce-Aging'!#REF!</definedName>
    <definedName name="_______DAT12" localSheetId="5">'[8]Cruce-Aging'!#REF!</definedName>
    <definedName name="_______DAT12">'[8]Cruce-Aging'!#REF!</definedName>
    <definedName name="_______DAT13" localSheetId="5">'[8]Cruce-Aging'!#REF!</definedName>
    <definedName name="_______DAT13">'[8]Cruce-Aging'!#REF!</definedName>
    <definedName name="_______DAT14" localSheetId="5">'[8]Cruce-Aging'!#REF!</definedName>
    <definedName name="_______DAT14">'[8]Cruce-Aging'!#REF!</definedName>
    <definedName name="_______DAT15" localSheetId="5">'[8]Cruce-Aging'!#REF!</definedName>
    <definedName name="_______DAT15">'[8]Cruce-Aging'!#REF!</definedName>
    <definedName name="_______DAT16" localSheetId="5">'[8]Cruce-Aging'!#REF!</definedName>
    <definedName name="_______DAT16">'[8]Cruce-Aging'!#REF!</definedName>
    <definedName name="_______DAT17" localSheetId="5">'[8]Cruce-Aging'!#REF!</definedName>
    <definedName name="_______DAT17">'[8]Cruce-Aging'!#REF!</definedName>
    <definedName name="_______DAT18" localSheetId="5">'[8]Cruce-Aging'!#REF!</definedName>
    <definedName name="_______DAT18">'[8]Cruce-Aging'!#REF!</definedName>
    <definedName name="_______DAT19" localSheetId="5">'[9]diferencia cbio prest'!#REF!</definedName>
    <definedName name="_______DAT19">'[9]diferencia cbio prest'!#REF!</definedName>
    <definedName name="_______DAT2" localSheetId="5">'[8]Cruce-Aging'!#REF!</definedName>
    <definedName name="_______DAT2">'[8]Cruce-Aging'!#REF!</definedName>
    <definedName name="_______DAT20" localSheetId="5">'[9]diferencia cbio prest'!#REF!</definedName>
    <definedName name="_______DAT20">'[9]diferencia cbio prest'!#REF!</definedName>
    <definedName name="_______DAT21" localSheetId="3">#REF!</definedName>
    <definedName name="_______DAT21" localSheetId="5">#REF!</definedName>
    <definedName name="_______DAT21">#REF!</definedName>
    <definedName name="_______DAT22" localSheetId="3">#REF!</definedName>
    <definedName name="_______DAT22" localSheetId="5">#REF!</definedName>
    <definedName name="_______DAT22">#REF!</definedName>
    <definedName name="_______DAT23" localSheetId="3">#REF!</definedName>
    <definedName name="_______DAT23">#REF!</definedName>
    <definedName name="_______DAT24">#REF!</definedName>
    <definedName name="_______DAT25">#REF!</definedName>
    <definedName name="_______DAT26">#REF!</definedName>
    <definedName name="_______DAT27">#REF!</definedName>
    <definedName name="_______DAT28">#REF!</definedName>
    <definedName name="_______DAT29">#REF!</definedName>
    <definedName name="_______DAT3" localSheetId="5">'[8]Cruce-Aging'!#REF!</definedName>
    <definedName name="_______DAT3">'[8]Cruce-Aging'!#REF!</definedName>
    <definedName name="_______DAT30" localSheetId="3">#REF!</definedName>
    <definedName name="_______DAT30" localSheetId="5">#REF!</definedName>
    <definedName name="_______DAT30">#REF!</definedName>
    <definedName name="_______DAT31" localSheetId="3">#REF!</definedName>
    <definedName name="_______DAT31">#REF!</definedName>
    <definedName name="_______DAT4" localSheetId="3">'[8]Cruce-Aging'!#REF!</definedName>
    <definedName name="_______DAT4" localSheetId="5">'[8]Cruce-Aging'!#REF!</definedName>
    <definedName name="_______DAT4">'[8]Cruce-Aging'!#REF!</definedName>
    <definedName name="_______DAT5" localSheetId="3">'[8]Cruce-Aging'!#REF!</definedName>
    <definedName name="_______DAT5" localSheetId="5">'[8]Cruce-Aging'!#REF!</definedName>
    <definedName name="_______DAT5">'[8]Cruce-Aging'!#REF!</definedName>
    <definedName name="_______DAT6" localSheetId="5">'[8]Cruce-Aging'!#REF!</definedName>
    <definedName name="_______DAT6">'[8]Cruce-Aging'!#REF!</definedName>
    <definedName name="_______DAT7" localSheetId="5">'[8]Cruce-Aging'!#REF!</definedName>
    <definedName name="_______DAT7">'[8]Cruce-Aging'!#REF!</definedName>
    <definedName name="_______DAT8" localSheetId="5">'[8]Cruce-Aging'!#REF!</definedName>
    <definedName name="_______DAT8">'[8]Cruce-Aging'!#REF!</definedName>
    <definedName name="_______DAT9" localSheetId="5">'[8]Cruce-Aging'!#REF!</definedName>
    <definedName name="_______DAT9">'[8]Cruce-Aging'!#REF!</definedName>
    <definedName name="_______dic20" localSheetId="3">#REF!</definedName>
    <definedName name="_______dic20" localSheetId="5">#REF!</definedName>
    <definedName name="_______dic20">#REF!</definedName>
    <definedName name="_______dic93" localSheetId="3">#REF!</definedName>
    <definedName name="_______dic93" localSheetId="5">#REF!</definedName>
    <definedName name="_______dic93">#REF!</definedName>
    <definedName name="_______dic94" localSheetId="3">#REF!</definedName>
    <definedName name="_______dic94">#REF!</definedName>
    <definedName name="_______Excel_BuiltIn_Print_Area_4_1_1_1_1_1_1">"$#REF!.$A$1:$H$383"</definedName>
    <definedName name="_______jun93" localSheetId="5">#REF!</definedName>
    <definedName name="_______jun93">#REF!</definedName>
    <definedName name="_______jun94" localSheetId="5">#REF!</definedName>
    <definedName name="_______jun94">#REF!</definedName>
    <definedName name="_______jun95">#REF!</definedName>
    <definedName name="_______mar94">#REF!</definedName>
    <definedName name="_______MAR95">#REF!</definedName>
    <definedName name="_______res12">'[12]Datos del Balance'!$B$8</definedName>
    <definedName name="_______RIV2" localSheetId="3">'[11]Sarmiento 517'!#REF!</definedName>
    <definedName name="_______RIV2" localSheetId="5">'[10]Sarmiento 517'!#REF!</definedName>
    <definedName name="_______RIV2">'[11]Sarmiento 517'!#REF!</definedName>
    <definedName name="_______RIV3" localSheetId="3">'[11]Sarmiento 517'!#REF!</definedName>
    <definedName name="_______RIV3" localSheetId="5">'[10]Sarmiento 517'!#REF!</definedName>
    <definedName name="_______RIV3">'[11]Sarmiento 517'!#REF!</definedName>
    <definedName name="_______SAR10" localSheetId="3">'[11]Reconquista 823'!#REF!</definedName>
    <definedName name="_______SAR10" localSheetId="5">'[10]Reconquista 823'!#REF!</definedName>
    <definedName name="_______SAR10">'[11]Reconquista 823'!#REF!</definedName>
    <definedName name="_______SAR5" localSheetId="3">'[11]Reconquista 823'!#REF!</definedName>
    <definedName name="_______SAR5" localSheetId="5">'[10]Reconquista 823'!#REF!</definedName>
    <definedName name="_______SAR5">'[11]Reconquista 823'!#REF!</definedName>
    <definedName name="_______SAR80" localSheetId="5">'[10]Reconquista 823'!#REF!</definedName>
    <definedName name="_______SAR80">'[11]Reconquista 823'!#REF!</definedName>
    <definedName name="_______set94" localSheetId="3">#REF!</definedName>
    <definedName name="_______set94" localSheetId="5">#REF!</definedName>
    <definedName name="_______set94">#REF!</definedName>
    <definedName name="_______set95" localSheetId="3">#REF!</definedName>
    <definedName name="_______set95">#REF!</definedName>
    <definedName name="______ABR95" localSheetId="5">'[13]Bs.Uso Trim.'!$Z$8</definedName>
    <definedName name="______ABR95">'[14]Bs.Uso Trim.'!$Z$8</definedName>
    <definedName name="______DAT1" localSheetId="3">#REF!</definedName>
    <definedName name="______DAT1" localSheetId="5">#REF!</definedName>
    <definedName name="______DAT1">#REF!</definedName>
    <definedName name="______DAT10" localSheetId="3">#REF!</definedName>
    <definedName name="______DAT10">#REF!</definedName>
    <definedName name="______DAT11" localSheetId="3">#REF!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31">#REF!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dic20">#REF!</definedName>
    <definedName name="______dic93">#REF!</definedName>
    <definedName name="______dic94">#REF!</definedName>
    <definedName name="______ENE95" localSheetId="5">'[13]Bs.Uso Trim.'!$Z$5</definedName>
    <definedName name="______ENE95">'[14]Bs.Uso Trim.'!$Z$5</definedName>
    <definedName name="______Excel_BuiltIn_Print_Area_4_1_1_1_1_1_1">"$#REF!.$A$1:$H$383"</definedName>
    <definedName name="______FEB95" localSheetId="5">'[13]Bs.Uso Trim.'!$Z$6</definedName>
    <definedName name="______FEB95">'[14]Bs.Uso Trim.'!$Z$6</definedName>
    <definedName name="______jun93" localSheetId="3">#REF!</definedName>
    <definedName name="______jun93" localSheetId="5">#REF!</definedName>
    <definedName name="______jun93">#REF!</definedName>
    <definedName name="______jun94" localSheetId="3">#REF!</definedName>
    <definedName name="______jun94">#REF!</definedName>
    <definedName name="______jun95" localSheetId="3">#REF!</definedName>
    <definedName name="______jun95">#REF!</definedName>
    <definedName name="______mar94">#REF!</definedName>
    <definedName name="______MAR95">#REF!</definedName>
    <definedName name="______MAY95" localSheetId="5">'[13]Bs.Uso Trim.'!$Z$9</definedName>
    <definedName name="______MAY95">'[14]Bs.Uso Trim.'!$Z$9</definedName>
    <definedName name="______NBS1">#REF!</definedName>
    <definedName name="______NBS10">#REF!</definedName>
    <definedName name="______NBS11">#REF!</definedName>
    <definedName name="______NBS12">#REF!</definedName>
    <definedName name="______NBS13">#REF!</definedName>
    <definedName name="______NBS14">#REF!</definedName>
    <definedName name="______NBS15">#REF!</definedName>
    <definedName name="______NBS16">#REF!</definedName>
    <definedName name="______NBS17">#REF!</definedName>
    <definedName name="______NBS18">#REF!</definedName>
    <definedName name="______NBS19">#REF!</definedName>
    <definedName name="______NBS2">#REF!</definedName>
    <definedName name="______NBS20">#REF!</definedName>
    <definedName name="______NBS21">#REF!</definedName>
    <definedName name="______NBS22">#REF!</definedName>
    <definedName name="______NBS23">#REF!</definedName>
    <definedName name="______NBS24">#REF!</definedName>
    <definedName name="______NBS25">#REF!</definedName>
    <definedName name="______NBS26">#REF!</definedName>
    <definedName name="______NBS3">#REF!</definedName>
    <definedName name="______NBS4">#REF!</definedName>
    <definedName name="______NBS5">#REF!</definedName>
    <definedName name="______NBS6">#REF!</definedName>
    <definedName name="______NBS7">#REF!</definedName>
    <definedName name="______NBS8">#REF!</definedName>
    <definedName name="______NBS9">#REF!</definedName>
    <definedName name="______NCF1">#REF!</definedName>
    <definedName name="______NCF10">#REF!</definedName>
    <definedName name="______NCF11">#REF!</definedName>
    <definedName name="______NCF12">#REF!</definedName>
    <definedName name="______NCF13">#REF!</definedName>
    <definedName name="______NCF14">#REF!</definedName>
    <definedName name="______NCF15">#REF!</definedName>
    <definedName name="______NCF16">#REF!</definedName>
    <definedName name="______NCF2">#REF!</definedName>
    <definedName name="______NCF3">#REF!</definedName>
    <definedName name="______NCF4">#REF!</definedName>
    <definedName name="______NCF5">#REF!</definedName>
    <definedName name="______NCF6">#REF!</definedName>
    <definedName name="______NCF7">#REF!</definedName>
    <definedName name="______NCF8">#REF!</definedName>
    <definedName name="______NCF9">#REF!</definedName>
    <definedName name="______NIS1">#REF!</definedName>
    <definedName name="______NIS10">#REF!</definedName>
    <definedName name="______NIS11">#REF!</definedName>
    <definedName name="______NIS12">#REF!</definedName>
    <definedName name="______NIS2">#REF!</definedName>
    <definedName name="______NIS3">#REF!</definedName>
    <definedName name="______NIS4">#REF!</definedName>
    <definedName name="______NIS5">#REF!</definedName>
    <definedName name="______NIS6">#REF!</definedName>
    <definedName name="______NIS7">#REF!</definedName>
    <definedName name="______NIS8">#REF!</definedName>
    <definedName name="______NIS9">#REF!</definedName>
    <definedName name="______res12">'[12]Datos del Balance'!$B$8</definedName>
    <definedName name="______RIV2" localSheetId="3">'[11]Sarmiento 517'!#REF!</definedName>
    <definedName name="______RIV2" localSheetId="5">'[10]Sarmiento 517'!#REF!</definedName>
    <definedName name="______RIV2">'[11]Sarmiento 517'!#REF!</definedName>
    <definedName name="______RIV3" localSheetId="3">'[11]Sarmiento 517'!#REF!</definedName>
    <definedName name="______RIV3" localSheetId="5">'[10]Sarmiento 517'!#REF!</definedName>
    <definedName name="______RIV3">'[11]Sarmiento 517'!#REF!</definedName>
    <definedName name="______SAR10" localSheetId="3">'[11]Reconquista 823'!#REF!</definedName>
    <definedName name="______SAR10" localSheetId="5">'[10]Reconquista 823'!#REF!</definedName>
    <definedName name="______SAR10">'[11]Reconquista 823'!#REF!</definedName>
    <definedName name="______SAR5" localSheetId="3">'[11]Reconquista 823'!#REF!</definedName>
    <definedName name="______SAR5" localSheetId="5">'[10]Reconquista 823'!#REF!</definedName>
    <definedName name="______SAR5">'[11]Reconquista 823'!#REF!</definedName>
    <definedName name="______SAR80" localSheetId="5">'[10]Reconquista 823'!#REF!</definedName>
    <definedName name="______SAR80">'[11]Reconquista 823'!#REF!</definedName>
    <definedName name="______SBS1">#REF!</definedName>
    <definedName name="______SBS10">#REF!</definedName>
    <definedName name="______SBS11">#REF!</definedName>
    <definedName name="______SBS12">#REF!</definedName>
    <definedName name="______SBS13">#REF!</definedName>
    <definedName name="______SBS14">#REF!</definedName>
    <definedName name="______SBS15">#REF!</definedName>
    <definedName name="______SBS16">#REF!</definedName>
    <definedName name="______SBS17">#REF!</definedName>
    <definedName name="______SBS18">#REF!</definedName>
    <definedName name="______SBS19">#REF!</definedName>
    <definedName name="______SBS2">#REF!</definedName>
    <definedName name="______SBS20">#REF!</definedName>
    <definedName name="______SBS21">#REF!</definedName>
    <definedName name="______SBS22">#REF!</definedName>
    <definedName name="______SBS23">#REF!</definedName>
    <definedName name="______SBS24">#REF!</definedName>
    <definedName name="______SBS25">#REF!</definedName>
    <definedName name="______SBS26">#REF!</definedName>
    <definedName name="______SBS3">#REF!</definedName>
    <definedName name="______SBS4">#REF!</definedName>
    <definedName name="______SBS5">#REF!</definedName>
    <definedName name="______SBS6">#REF!</definedName>
    <definedName name="______SBS7">#REF!</definedName>
    <definedName name="______SBS8">#REF!</definedName>
    <definedName name="______SBS9">#REF!</definedName>
    <definedName name="______SCF1">#REF!</definedName>
    <definedName name="______SCF10">#REF!</definedName>
    <definedName name="______SCF11">#REF!</definedName>
    <definedName name="______SCF12">#REF!</definedName>
    <definedName name="______SCF13">#REF!</definedName>
    <definedName name="______SCF14">#REF!</definedName>
    <definedName name="______SCF15">#REF!</definedName>
    <definedName name="______SCF16">#REF!</definedName>
    <definedName name="______SCF2">#REF!</definedName>
    <definedName name="______SCF3">#REF!</definedName>
    <definedName name="______SCF4">#REF!</definedName>
    <definedName name="______SCF5">#REF!</definedName>
    <definedName name="______SCF6">#REF!</definedName>
    <definedName name="______SCF7">#REF!</definedName>
    <definedName name="______SCF8">#REF!</definedName>
    <definedName name="______SCF9">#REF!</definedName>
    <definedName name="______set94" localSheetId="3">#REF!</definedName>
    <definedName name="______set94" localSheetId="5">#REF!</definedName>
    <definedName name="______set94">#REF!</definedName>
    <definedName name="______set95" localSheetId="3">#REF!</definedName>
    <definedName name="______set95">#REF!</definedName>
    <definedName name="______SIS1">#REF!</definedName>
    <definedName name="______SIS10">#REF!</definedName>
    <definedName name="______SIS11">#REF!</definedName>
    <definedName name="______SIS12">#REF!</definedName>
    <definedName name="______SIS2">#REF!</definedName>
    <definedName name="______SIS3">#REF!</definedName>
    <definedName name="______SIS4">#REF!</definedName>
    <definedName name="______SIS5">#REF!</definedName>
    <definedName name="______SIS6">#REF!</definedName>
    <definedName name="______SIS7">#REF!</definedName>
    <definedName name="______SIS8">#REF!</definedName>
    <definedName name="______SIS9">#REF!</definedName>
    <definedName name="_____ABR95" localSheetId="5">'[13]Bs.Uso Trim.'!$Z$8</definedName>
    <definedName name="_____ABR95">'[14]Bs.Uso Trim.'!$Z$8</definedName>
    <definedName name="_____DAT1" localSheetId="3">#REF!</definedName>
    <definedName name="_____DAT1" localSheetId="5">#REF!</definedName>
    <definedName name="_____DAT1">#REF!</definedName>
    <definedName name="_____DAT10" localSheetId="3">#REF!</definedName>
    <definedName name="_____DAT10">#REF!</definedName>
    <definedName name="_____DAT11" localSheetId="3">#REF!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4">#REF!</definedName>
    <definedName name="_____DAT5">#REF!</definedName>
    <definedName name="_____DAT6">#REF!</definedName>
    <definedName name="_____DAT7">#REF!</definedName>
    <definedName name="_____DAT8">#REF!</definedName>
    <definedName name="_____DAT9">#REF!</definedName>
    <definedName name="_____dic20">#REF!</definedName>
    <definedName name="_____dic93">#REF!</definedName>
    <definedName name="_____dic94">#REF!</definedName>
    <definedName name="_____ENE95" localSheetId="5">'[13]Bs.Uso Trim.'!$Z$5</definedName>
    <definedName name="_____ENE95">'[14]Bs.Uso Trim.'!$Z$5</definedName>
    <definedName name="_____Excel_BuiltIn_Print_Area_4_1_1_1_1_1_1">"$#REF!.$A$1:$H$383"</definedName>
    <definedName name="_____FEB95" localSheetId="5">'[13]Bs.Uso Trim.'!$Z$6</definedName>
    <definedName name="_____FEB95">'[14]Bs.Uso Trim.'!$Z$6</definedName>
    <definedName name="_____jun93" localSheetId="3">#REF!</definedName>
    <definedName name="_____jun93" localSheetId="5">#REF!</definedName>
    <definedName name="_____jun93">#REF!</definedName>
    <definedName name="_____jun94" localSheetId="3">#REF!</definedName>
    <definedName name="_____jun94">#REF!</definedName>
    <definedName name="_____jun95" localSheetId="3">#REF!</definedName>
    <definedName name="_____jun95">#REF!</definedName>
    <definedName name="_____mar94">#REF!</definedName>
    <definedName name="_____MAR95">#REF!</definedName>
    <definedName name="_____MAY95" localSheetId="5">'[13]Bs.Uso Trim.'!$Z$9</definedName>
    <definedName name="_____MAY95">'[14]Bs.Uso Trim.'!$Z$9</definedName>
    <definedName name="_____NBS1">#REF!</definedName>
    <definedName name="_____NBS10">#REF!</definedName>
    <definedName name="_____NBS11">#REF!</definedName>
    <definedName name="_____NBS12">#REF!</definedName>
    <definedName name="_____NBS13">#REF!</definedName>
    <definedName name="_____NBS14">#REF!</definedName>
    <definedName name="_____NBS15">#REF!</definedName>
    <definedName name="_____NBS16">#REF!</definedName>
    <definedName name="_____NBS17">#REF!</definedName>
    <definedName name="_____NBS18">#REF!</definedName>
    <definedName name="_____NBS19">#REF!</definedName>
    <definedName name="_____NBS2">#REF!</definedName>
    <definedName name="_____NBS20">#REF!</definedName>
    <definedName name="_____NBS21">#REF!</definedName>
    <definedName name="_____NBS22">#REF!</definedName>
    <definedName name="_____NBS23">#REF!</definedName>
    <definedName name="_____NBS24">#REF!</definedName>
    <definedName name="_____NBS25">#REF!</definedName>
    <definedName name="_____NBS26">#REF!</definedName>
    <definedName name="_____NBS3">#REF!</definedName>
    <definedName name="_____NBS4">#REF!</definedName>
    <definedName name="_____NBS5">#REF!</definedName>
    <definedName name="_____NBS6">#REF!</definedName>
    <definedName name="_____NBS7">#REF!</definedName>
    <definedName name="_____NBS8">#REF!</definedName>
    <definedName name="_____NBS9">#REF!</definedName>
    <definedName name="_____NCF1">#REF!</definedName>
    <definedName name="_____NCF10">#REF!</definedName>
    <definedName name="_____NCF11">#REF!</definedName>
    <definedName name="_____NCF12">#REF!</definedName>
    <definedName name="_____NCF13">#REF!</definedName>
    <definedName name="_____NCF14">#REF!</definedName>
    <definedName name="_____NCF15">#REF!</definedName>
    <definedName name="_____NCF16">#REF!</definedName>
    <definedName name="_____NCF2">#REF!</definedName>
    <definedName name="_____NCF3">#REF!</definedName>
    <definedName name="_____NCF4">#REF!</definedName>
    <definedName name="_____NCF5">#REF!</definedName>
    <definedName name="_____NCF6">#REF!</definedName>
    <definedName name="_____NCF7">#REF!</definedName>
    <definedName name="_____NCF8">#REF!</definedName>
    <definedName name="_____NCF9">#REF!</definedName>
    <definedName name="_____NIS1">#REF!</definedName>
    <definedName name="_____NIS10">#REF!</definedName>
    <definedName name="_____NIS11">#REF!</definedName>
    <definedName name="_____NIS12">#REF!</definedName>
    <definedName name="_____NIS2">#REF!</definedName>
    <definedName name="_____NIS3">#REF!</definedName>
    <definedName name="_____NIS4">#REF!</definedName>
    <definedName name="_____NIS5">#REF!</definedName>
    <definedName name="_____NIS6">#REF!</definedName>
    <definedName name="_____NIS7">#REF!</definedName>
    <definedName name="_____NIS8">#REF!</definedName>
    <definedName name="_____NIS9">#REF!</definedName>
    <definedName name="_____res12">'[12]Datos del Balance'!$B$8</definedName>
    <definedName name="_____RIV2" localSheetId="3">'[11]Sarmiento 517'!#REF!</definedName>
    <definedName name="_____RIV2" localSheetId="5">'[10]Sarmiento 517'!#REF!</definedName>
    <definedName name="_____RIV2">'[11]Sarmiento 517'!#REF!</definedName>
    <definedName name="_____RIV3" localSheetId="3">'[11]Sarmiento 517'!#REF!</definedName>
    <definedName name="_____RIV3" localSheetId="5">'[10]Sarmiento 517'!#REF!</definedName>
    <definedName name="_____RIV3">'[11]Sarmiento 517'!#REF!</definedName>
    <definedName name="_____SAR10" localSheetId="3">'[11]Reconquista 823'!#REF!</definedName>
    <definedName name="_____SAR10" localSheetId="5">'[10]Reconquista 823'!#REF!</definedName>
    <definedName name="_____SAR10">'[11]Reconquista 823'!#REF!</definedName>
    <definedName name="_____SAR5" localSheetId="3">'[11]Reconquista 823'!#REF!</definedName>
    <definedName name="_____SAR5" localSheetId="5">'[10]Reconquista 823'!#REF!</definedName>
    <definedName name="_____SAR5">'[11]Reconquista 823'!#REF!</definedName>
    <definedName name="_____SAR80" localSheetId="5">'[10]Reconquista 823'!#REF!</definedName>
    <definedName name="_____SAR80">'[11]Reconquista 823'!#REF!</definedName>
    <definedName name="_____SBS1">#REF!</definedName>
    <definedName name="_____SBS10">#REF!</definedName>
    <definedName name="_____SBS11">#REF!</definedName>
    <definedName name="_____SBS12">#REF!</definedName>
    <definedName name="_____SBS13">#REF!</definedName>
    <definedName name="_____SBS14">#REF!</definedName>
    <definedName name="_____SBS15">#REF!</definedName>
    <definedName name="_____SBS16">#REF!</definedName>
    <definedName name="_____SBS17">#REF!</definedName>
    <definedName name="_____SBS18">#REF!</definedName>
    <definedName name="_____SBS19">#REF!</definedName>
    <definedName name="_____SBS2">#REF!</definedName>
    <definedName name="_____SBS20">#REF!</definedName>
    <definedName name="_____SBS21">#REF!</definedName>
    <definedName name="_____SBS22">#REF!</definedName>
    <definedName name="_____SBS23">#REF!</definedName>
    <definedName name="_____SBS24">#REF!</definedName>
    <definedName name="_____SBS25">#REF!</definedName>
    <definedName name="_____SBS26">#REF!</definedName>
    <definedName name="_____SBS3">#REF!</definedName>
    <definedName name="_____SBS4">#REF!</definedName>
    <definedName name="_____SBS5">#REF!</definedName>
    <definedName name="_____SBS6">#REF!</definedName>
    <definedName name="_____SBS7">#REF!</definedName>
    <definedName name="_____SBS8">#REF!</definedName>
    <definedName name="_____SBS9">#REF!</definedName>
    <definedName name="_____SCF1">#REF!</definedName>
    <definedName name="_____SCF10">#REF!</definedName>
    <definedName name="_____SCF11">#REF!</definedName>
    <definedName name="_____SCF12">#REF!</definedName>
    <definedName name="_____SCF13">#REF!</definedName>
    <definedName name="_____SCF14">#REF!</definedName>
    <definedName name="_____SCF15">#REF!</definedName>
    <definedName name="_____SCF16">#REF!</definedName>
    <definedName name="_____SCF2">#REF!</definedName>
    <definedName name="_____SCF3">#REF!</definedName>
    <definedName name="_____SCF4">#REF!</definedName>
    <definedName name="_____SCF5">#REF!</definedName>
    <definedName name="_____SCF6">#REF!</definedName>
    <definedName name="_____SCF7">#REF!</definedName>
    <definedName name="_____SCF8">#REF!</definedName>
    <definedName name="_____SCF9">#REF!</definedName>
    <definedName name="_____set94" localSheetId="3">#REF!</definedName>
    <definedName name="_____set94" localSheetId="5">#REF!</definedName>
    <definedName name="_____set94">#REF!</definedName>
    <definedName name="_____set95" localSheetId="3">#REF!</definedName>
    <definedName name="_____set95">#REF!</definedName>
    <definedName name="_____SIS1">#REF!</definedName>
    <definedName name="_____SIS10">#REF!</definedName>
    <definedName name="_____SIS11">#REF!</definedName>
    <definedName name="_____SIS12">#REF!</definedName>
    <definedName name="_____SIS2">#REF!</definedName>
    <definedName name="_____SIS3">#REF!</definedName>
    <definedName name="_____SIS4">#REF!</definedName>
    <definedName name="_____SIS5">#REF!</definedName>
    <definedName name="_____SIS6">#REF!</definedName>
    <definedName name="_____SIS7">#REF!</definedName>
    <definedName name="_____SIS8">#REF!</definedName>
    <definedName name="_____SIS9">#REF!</definedName>
    <definedName name="_____TPy530231">'[15]#REF'!$A$4</definedName>
    <definedName name="____1">#REF!</definedName>
    <definedName name="____2">#REF!</definedName>
    <definedName name="____5">#REF!</definedName>
    <definedName name="____ABR95" localSheetId="5">'[13]Bs.Uso Trim.'!$Z$8</definedName>
    <definedName name="____ABR95">'[14]Bs.Uso Trim.'!$Z$8</definedName>
    <definedName name="____ARP99">#REF!</definedName>
    <definedName name="____AUD99">#REF!</definedName>
    <definedName name="____BRR99">#REF!</definedName>
    <definedName name="____CAD99">#REF!</definedName>
    <definedName name="____COM6">#REF!</definedName>
    <definedName name="____DAT1" localSheetId="3">#REF!</definedName>
    <definedName name="____DAT1" localSheetId="5">#REF!</definedName>
    <definedName name="____DAT1">#REF!</definedName>
    <definedName name="____DAT10" localSheetId="3">#REF!</definedName>
    <definedName name="____DAT10">#REF!</definedName>
    <definedName name="____DAT11" localSheetId="3">#REF!</definedName>
    <definedName name="____DAT11" localSheetId="5">#REF!</definedName>
    <definedName name="____DAT11">#REF!</definedName>
    <definedName name="____DAT12" localSheetId="5">#REF!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0" localSheetId="5">#REF!</definedName>
    <definedName name="____DAT20">#REF!</definedName>
    <definedName name="____DAT21" localSheetId="5">#REF!</definedName>
    <definedName name="____DAT21">#REF!</definedName>
    <definedName name="____DAT22" localSheetId="5">#REF!</definedName>
    <definedName name="____DAT22">#REF!</definedName>
    <definedName name="____DAT23" localSheetId="5">#REF!</definedName>
    <definedName name="____DAT23">#REF!</definedName>
    <definedName name="____DAT24" localSheetId="5">#REF!</definedName>
    <definedName name="____DAT24">#REF!</definedName>
    <definedName name="____DAT25">#REF!</definedName>
    <definedName name="____DAT26">#REF!</definedName>
    <definedName name="____DAT27">#REF!</definedName>
    <definedName name="____DAT28">#REF!</definedName>
    <definedName name="____DAT29">#REF!</definedName>
    <definedName name="____DAT3">#REF!</definedName>
    <definedName name="____DAT30">#REF!</definedName>
    <definedName name="____DAT31">#REF!</definedName>
    <definedName name="____DAT32">#REF!</definedName>
    <definedName name="____DAT33">#REF!</definedName>
    <definedName name="____DAT34">#REF!</definedName>
    <definedName name="____DAT4">#REF!</definedName>
    <definedName name="____DAT5">#REF!</definedName>
    <definedName name="____DAT6">#REF!</definedName>
    <definedName name="____DAT7">#REF!</definedName>
    <definedName name="____DAT8">#REF!</definedName>
    <definedName name="____DAT9">#REF!</definedName>
    <definedName name="____dic20">#REF!</definedName>
    <definedName name="____dic93">#REF!</definedName>
    <definedName name="____dic94">#REF!</definedName>
    <definedName name="____ENE95" localSheetId="5">'[13]Bs.Uso Trim.'!$Z$5</definedName>
    <definedName name="____ENE95">'[14]Bs.Uso Trim.'!$Z$5</definedName>
    <definedName name="____Excel_BuiltIn_Print_Area_4_1_1_1_1_1_1">"$#REF!.$A$1:$H$383"</definedName>
    <definedName name="____FEB95" localSheetId="5">'[13]Bs.Uso Trim.'!$Z$6</definedName>
    <definedName name="____FEB95">'[14]Bs.Uso Trim.'!$Z$6</definedName>
    <definedName name="____GBP99">#REF!</definedName>
    <definedName name="____HOE1">[16]FINANCIERO!#REF!</definedName>
    <definedName name="____HOE2">[16]FINANCIERO!#REF!</definedName>
    <definedName name="____HOE3">[16]FINANCIERO!#REF!</definedName>
    <definedName name="____IMP1">[16]FINANCIERO!#REF!</definedName>
    <definedName name="____IMP2">[16]FINANCIERO!#REF!</definedName>
    <definedName name="____IMP3">[16]FINANCIERO!#REF!</definedName>
    <definedName name="____IMP4">[16]FINANCIERO!#REF!</definedName>
    <definedName name="____IMP5">[16]FINANCIERO!#REF!</definedName>
    <definedName name="____IMP6">[16]FINANCIERO!#REF!</definedName>
    <definedName name="____IMP7">[16]FINANCIERO!#REF!</definedName>
    <definedName name="____IMP8">[16]FINANCIERO!#REF!</definedName>
    <definedName name="____ipc01">+[17]tabla!$B$636</definedName>
    <definedName name="____ipc2000">#REF!</definedName>
    <definedName name="____ipc2001">#REF!</definedName>
    <definedName name="____IPC2002">[18]ipc!$B$637</definedName>
    <definedName name="____IPC2003">[18]ipc!$B$649</definedName>
    <definedName name="____IPC50">'[19]IPC 1984'!$B$16:$L$214</definedName>
    <definedName name="____ipc98">[20]IPC!$B$589</definedName>
    <definedName name="____IPC99">[21]TABLAIPC!$B$608</definedName>
    <definedName name="____jun93" localSheetId="3">#REF!</definedName>
    <definedName name="____jun93" localSheetId="5">#REF!</definedName>
    <definedName name="____jun93">#REF!</definedName>
    <definedName name="____jun94" localSheetId="3">#REF!</definedName>
    <definedName name="____jun94" localSheetId="5">#REF!</definedName>
    <definedName name="____jun94">#REF!</definedName>
    <definedName name="____jun95" localSheetId="3">#REF!</definedName>
    <definedName name="____jun95">#REF!</definedName>
    <definedName name="____mar94">#REF!</definedName>
    <definedName name="____MAR95">#REF!</definedName>
    <definedName name="____MAY95" localSheetId="5">'[13]Bs.Uso Trim.'!$Z$9</definedName>
    <definedName name="____MAY95">'[14]Bs.Uso Trim.'!$Z$9</definedName>
    <definedName name="____Mes1">#REF!</definedName>
    <definedName name="____mov03">'[22]140103'!#REF!</definedName>
    <definedName name="____MXP99">#REF!</definedName>
    <definedName name="____NBS1">#REF!</definedName>
    <definedName name="____NBS10">#REF!</definedName>
    <definedName name="____NBS11">#REF!</definedName>
    <definedName name="____NBS12">#REF!</definedName>
    <definedName name="____NBS13">#REF!</definedName>
    <definedName name="____NBS14">#REF!</definedName>
    <definedName name="____NBS15">#REF!</definedName>
    <definedName name="____NBS16">#REF!</definedName>
    <definedName name="____NBS17">#REF!</definedName>
    <definedName name="____NBS18">#REF!</definedName>
    <definedName name="____NBS19">#REF!</definedName>
    <definedName name="____NBS2">#REF!</definedName>
    <definedName name="____NBS20">#REF!</definedName>
    <definedName name="____NBS21">#REF!</definedName>
    <definedName name="____NBS22">#REF!</definedName>
    <definedName name="____NBS23">#REF!</definedName>
    <definedName name="____NBS24">#REF!</definedName>
    <definedName name="____NBS25">#REF!</definedName>
    <definedName name="____NBS26">#REF!</definedName>
    <definedName name="____NBS3">#REF!</definedName>
    <definedName name="____NBS4">#REF!</definedName>
    <definedName name="____NBS5">#REF!</definedName>
    <definedName name="____NBS6">#REF!</definedName>
    <definedName name="____NBS7">#REF!</definedName>
    <definedName name="____NBS8">#REF!</definedName>
    <definedName name="____NBS9">#REF!</definedName>
    <definedName name="____NCF1">#REF!</definedName>
    <definedName name="____NCF10">#REF!</definedName>
    <definedName name="____NCF11">#REF!</definedName>
    <definedName name="____NCF12">#REF!</definedName>
    <definedName name="____NCF13">#REF!</definedName>
    <definedName name="____NCF14">#REF!</definedName>
    <definedName name="____NCF15">#REF!</definedName>
    <definedName name="____NCF16">#REF!</definedName>
    <definedName name="____NCF2">#REF!</definedName>
    <definedName name="____NCF3">#REF!</definedName>
    <definedName name="____NCF4">#REF!</definedName>
    <definedName name="____NCF5">#REF!</definedName>
    <definedName name="____NCF6">#REF!</definedName>
    <definedName name="____NCF7">#REF!</definedName>
    <definedName name="____NCF8">#REF!</definedName>
    <definedName name="____NCF9">#REF!</definedName>
    <definedName name="____NIS1">#REF!</definedName>
    <definedName name="____NIS10">#REF!</definedName>
    <definedName name="____NIS11">#REF!</definedName>
    <definedName name="____NIS12">#REF!</definedName>
    <definedName name="____NIS2">#REF!</definedName>
    <definedName name="____NIS3">#REF!</definedName>
    <definedName name="____NIS4">#REF!</definedName>
    <definedName name="____NIS5">#REF!</definedName>
    <definedName name="____NIS6">#REF!</definedName>
    <definedName name="____NIS7">#REF!</definedName>
    <definedName name="____NIS8">#REF!</definedName>
    <definedName name="____NIS9">#REF!</definedName>
    <definedName name="____NZD99">#REF!</definedName>
    <definedName name="____PLZ99">#REF!</definedName>
    <definedName name="____REN1">[16]FINANCIERO!#REF!</definedName>
    <definedName name="____REN2">[16]FINANCIERO!#REF!</definedName>
    <definedName name="____REN3">[16]FINANCIERO!#REF!</definedName>
    <definedName name="____REN4">[16]FINANCIERO!#REF!</definedName>
    <definedName name="____res12">'[12]Datos del Balance'!$B$8</definedName>
    <definedName name="____RIV2" localSheetId="3">#REF!</definedName>
    <definedName name="____RIV2" localSheetId="5">#REF!</definedName>
    <definedName name="____RIV2">#REF!</definedName>
    <definedName name="____RIV3" localSheetId="3">#REF!</definedName>
    <definedName name="____RIV3">#REF!</definedName>
    <definedName name="____ruc1">[23]RUC!$A$2:$B$39</definedName>
    <definedName name="____SAR10" localSheetId="3">#REF!</definedName>
    <definedName name="____SAR10" localSheetId="5">#REF!</definedName>
    <definedName name="____SAR10">#REF!</definedName>
    <definedName name="____SAR5" localSheetId="5">#REF!</definedName>
    <definedName name="____SAR5">#REF!</definedName>
    <definedName name="____SAR80">#REF!</definedName>
    <definedName name="____SBS1">#REF!</definedName>
    <definedName name="____SBS10">#REF!</definedName>
    <definedName name="____SBS11">#REF!</definedName>
    <definedName name="____SBS12">#REF!</definedName>
    <definedName name="____SBS13">#REF!</definedName>
    <definedName name="____SBS14">#REF!</definedName>
    <definedName name="____SBS15">#REF!</definedName>
    <definedName name="____SBS16">#REF!</definedName>
    <definedName name="____SBS17">#REF!</definedName>
    <definedName name="____SBS18">#REF!</definedName>
    <definedName name="____SBS19">#REF!</definedName>
    <definedName name="____SBS2">#REF!</definedName>
    <definedName name="____SBS20">#REF!</definedName>
    <definedName name="____SBS21">#REF!</definedName>
    <definedName name="____SBS22">#REF!</definedName>
    <definedName name="____SBS23">#REF!</definedName>
    <definedName name="____SBS24">#REF!</definedName>
    <definedName name="____SBS25">#REF!</definedName>
    <definedName name="____SBS26">#REF!</definedName>
    <definedName name="____SBS3">#REF!</definedName>
    <definedName name="____SBS4">#REF!</definedName>
    <definedName name="____SBS5">#REF!</definedName>
    <definedName name="____SBS6">#REF!</definedName>
    <definedName name="____SBS7">#REF!</definedName>
    <definedName name="____SBS8">#REF!</definedName>
    <definedName name="____SBS9">#REF!</definedName>
    <definedName name="____SCF1">#REF!</definedName>
    <definedName name="____SCF10">#REF!</definedName>
    <definedName name="____SCF11">#REF!</definedName>
    <definedName name="____SCF12">#REF!</definedName>
    <definedName name="____SCF13">#REF!</definedName>
    <definedName name="____SCF14">#REF!</definedName>
    <definedName name="____SCF15">#REF!</definedName>
    <definedName name="____SCF16">#REF!</definedName>
    <definedName name="____SCF2">#REF!</definedName>
    <definedName name="____SCF3">#REF!</definedName>
    <definedName name="____SCF4">#REF!</definedName>
    <definedName name="____SCF5">#REF!</definedName>
    <definedName name="____SCF6">#REF!</definedName>
    <definedName name="____SCF7">#REF!</definedName>
    <definedName name="____SCF8">#REF!</definedName>
    <definedName name="____SCF9">#REF!</definedName>
    <definedName name="____set94">#REF!</definedName>
    <definedName name="____set95">#REF!</definedName>
    <definedName name="____SGD99">#REF!</definedName>
    <definedName name="____SIS1">#REF!</definedName>
    <definedName name="____SIS10">#REF!</definedName>
    <definedName name="____SIS11">#REF!</definedName>
    <definedName name="____SIS12">#REF!</definedName>
    <definedName name="____SIS2">#REF!</definedName>
    <definedName name="____SIS3">#REF!</definedName>
    <definedName name="____SIS4">#REF!</definedName>
    <definedName name="____SIS5">#REF!</definedName>
    <definedName name="____SIS6">#REF!</definedName>
    <definedName name="____SIS7">#REF!</definedName>
    <definedName name="____SIS8">#REF!</definedName>
    <definedName name="____SIS9">#REF!</definedName>
    <definedName name="____TPy530231">'[24]#REF'!$A$4</definedName>
    <definedName name="____TWD99">#REF!</definedName>
    <definedName name="___1">#REF!</definedName>
    <definedName name="___10">#REF!</definedName>
    <definedName name="___100">[16]FINANCIERO!#REF!</definedName>
    <definedName name="___11">#REF!</definedName>
    <definedName name="___12">#REF!</definedName>
    <definedName name="___13">#REF!</definedName>
    <definedName name="___14">[16]FINANCIERO!#REF!</definedName>
    <definedName name="___15">#REF!</definedName>
    <definedName name="___16">[16]FINANCIERO!#REF!</definedName>
    <definedName name="___17">[16]FINANCIERO!#REF!</definedName>
    <definedName name="___19">[16]FINANCIERO!#REF!</definedName>
    <definedName name="___2">#REF!</definedName>
    <definedName name="___20">#REF!</definedName>
    <definedName name="___21">#REF!</definedName>
    <definedName name="___5">#REF!</definedName>
    <definedName name="___6">#REF!</definedName>
    <definedName name="___7">[16]FINANCIERO!#REF!</definedName>
    <definedName name="___8">#REF!</definedName>
    <definedName name="___9">#REF!</definedName>
    <definedName name="___AAS2" hidden="1">{#N/A,#N/A,FALSE,"Aging Summary";#N/A,#N/A,FALSE,"Ratio Analysis";#N/A,#N/A,FALSE,"Test 120 Day Accts";#N/A,#N/A,FALSE,"Tickmarks"}</definedName>
    <definedName name="___ABR95" localSheetId="5">'[13]Bs.Uso Trim.'!$Z$8</definedName>
    <definedName name="___ABR95">'[14]Bs.Uso Trim.'!$Z$8</definedName>
    <definedName name="___AP2" hidden="1">{"CAP VOL",#N/A,FALSE,"CAPITAL";"CAP VAR",#N/A,FALSE,"CAPITAL";"CAP FIJ",#N/A,FALSE,"CAPITAL";"CAP CONS",#N/A,FALSE,"CAPITAL";"CAP DATA",#N/A,FALSE,"CAPITAL"}</definedName>
    <definedName name="___ARP99">#REF!</definedName>
    <definedName name="___As1" hidden="1">#REF!</definedName>
    <definedName name="___AUD99">#REF!</definedName>
    <definedName name="___BRR99">#REF!</definedName>
    <definedName name="___CAD99">#REF!</definedName>
    <definedName name="___CCC2" hidden="1">{#N/A,#N/A,FALSE,"Aging Summary";#N/A,#N/A,FALSE,"Ratio Analysis";#N/A,#N/A,FALSE,"Test 120 Day Accts";#N/A,#N/A,FALSE,"Tickmarks"}</definedName>
    <definedName name="___COM6">#REF!</definedName>
    <definedName name="___cr410">'[25]Dados Org'!#REF!</definedName>
    <definedName name="___cr411">'[25]Dados Org'!#REF!</definedName>
    <definedName name="___DAT1" localSheetId="3">#REF!</definedName>
    <definedName name="___DAT1" localSheetId="5">#REF!</definedName>
    <definedName name="___DAT1">#REF!</definedName>
    <definedName name="___DAT10" localSheetId="3">#REF!</definedName>
    <definedName name="___DAT10" localSheetId="5">#REF!</definedName>
    <definedName name="___DAT10">#REF!</definedName>
    <definedName name="___DAT11" localSheetId="3">#REF!</definedName>
    <definedName name="___DAT11">#REF!</definedName>
    <definedName name="___DAT12" localSheetId="5">#REF!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23">#REF!</definedName>
    <definedName name="___DAT24">#REF!</definedName>
    <definedName name="___DAT25">#REF!</definedName>
    <definedName name="___DAT26">#REF!</definedName>
    <definedName name="___DAT27">#REF!</definedName>
    <definedName name="___DAT28">#REF!</definedName>
    <definedName name="___DAT29">#REF!</definedName>
    <definedName name="___DAT3" localSheetId="5">#REF!</definedName>
    <definedName name="___DAT3">#REF!</definedName>
    <definedName name="___DAT30" localSheetId="5">#REF!</definedName>
    <definedName name="___DAT30">#REF!</definedName>
    <definedName name="___DAT31">#REF!</definedName>
    <definedName name="___DAT32">#REF!</definedName>
    <definedName name="___DAT33">#REF!</definedName>
    <definedName name="___DAT34">#REF!</definedName>
    <definedName name="___DAT4">#REF!</definedName>
    <definedName name="___DAT5" localSheetId="5">#REF!</definedName>
    <definedName name="___DAT5">#REF!</definedName>
    <definedName name="___DAT6">#REF!</definedName>
    <definedName name="___DAT7">#REF!</definedName>
    <definedName name="___DAT8" localSheetId="5">#REF!</definedName>
    <definedName name="___DAT8">#REF!</definedName>
    <definedName name="___DAT9">#REF!</definedName>
    <definedName name="___DCF1">#REF!</definedName>
    <definedName name="___DCF2">#REF!</definedName>
    <definedName name="___DCF3">#REF!</definedName>
    <definedName name="___DCF4">#REF!</definedName>
    <definedName name="___dic20">#REF!</definedName>
    <definedName name="___dic93">#REF!</definedName>
    <definedName name="___dic94">#REF!</definedName>
    <definedName name="___DS2" hidden="1">{#N/A,#N/A,FALSE,"RELATÓRIO";#N/A,#N/A,FALSE,"RELATÓRIO"}</definedName>
    <definedName name="___ENE95" localSheetId="5">'[13]Bs.Uso Trim.'!$Z$5</definedName>
    <definedName name="___ENE95">'[14]Bs.Uso Trim.'!$Z$5</definedName>
    <definedName name="___Excel_BuiltIn_Print_Area_4_1_1_1_1_1_1">"$#REF!.$A$1:$H$383"</definedName>
    <definedName name="___fd4" hidden="1">#REF!</definedName>
    <definedName name="___FEB95" localSheetId="5">'[13]Bs.Uso Trim.'!$Z$6</definedName>
    <definedName name="___FEB95">'[14]Bs.Uso Trim.'!$Z$6</definedName>
    <definedName name="___GBP99">#REF!</definedName>
    <definedName name="___HOE1">[16]FINANCIERO!#REF!</definedName>
    <definedName name="___HOE2">[16]FINANCIERO!#REF!</definedName>
    <definedName name="___HOE3">[16]FINANCIERO!#REF!</definedName>
    <definedName name="___IMP1">[16]FINANCIERO!#REF!</definedName>
    <definedName name="___IMP2">[16]FINANCIERO!#REF!</definedName>
    <definedName name="___IMP3">[16]FINANCIERO!#REF!</definedName>
    <definedName name="___IMP4">[16]FINANCIERO!#REF!</definedName>
    <definedName name="___IMP5">[16]FINANCIERO!#REF!</definedName>
    <definedName name="___IMP6">[16]FINANCIERO!#REF!</definedName>
    <definedName name="___IMP7">[16]FINANCIERO!#REF!</definedName>
    <definedName name="___IMP8">[16]FINANCIERO!#REF!</definedName>
    <definedName name="___INF2">#REF!</definedName>
    <definedName name="___ipc01">+[17]tabla!$B$636</definedName>
    <definedName name="___ipc2000">#REF!</definedName>
    <definedName name="___ipc2001">#REF!</definedName>
    <definedName name="___IPC2002">[18]ipc!$B$637</definedName>
    <definedName name="___IPC2003">[18]ipc!$B$649</definedName>
    <definedName name="___IPC50">'[19]IPC 1984'!$B$16:$L$214</definedName>
    <definedName name="___ipc98">[20]IPC!$B$589</definedName>
    <definedName name="___IPC99">[21]TABLAIPC!$B$608</definedName>
    <definedName name="___IPR2">#REF!</definedName>
    <definedName name="___jun93" localSheetId="3">#REF!</definedName>
    <definedName name="___jun93" localSheetId="5">#REF!</definedName>
    <definedName name="___jun93">#REF!</definedName>
    <definedName name="___jun94" localSheetId="3">#REF!</definedName>
    <definedName name="___jun94">#REF!</definedName>
    <definedName name="___jun95" localSheetId="3">#REF!</definedName>
    <definedName name="___jun95">#REF!</definedName>
    <definedName name="___mac5">#REF!</definedName>
    <definedName name="___MAQ2">#REF!</definedName>
    <definedName name="___mar94">#REF!</definedName>
    <definedName name="___MAR95">#REF!</definedName>
    <definedName name="___MAY95" localSheetId="5">'[13]Bs.Uso Trim.'!$Z$9</definedName>
    <definedName name="___MAY95">'[14]Bs.Uso Trim.'!$Z$9</definedName>
    <definedName name="___Mes1">#REF!</definedName>
    <definedName name="___mov03">'[22]140103'!#REF!</definedName>
    <definedName name="___MP1">#REF!</definedName>
    <definedName name="___MXP99">#REF!</definedName>
    <definedName name="___NBS1">#REF!</definedName>
    <definedName name="___NBS10">#REF!</definedName>
    <definedName name="___NBS11">#REF!</definedName>
    <definedName name="___NBS12">#REF!</definedName>
    <definedName name="___NBS13">#REF!</definedName>
    <definedName name="___NBS14">#REF!</definedName>
    <definedName name="___NBS15">#REF!</definedName>
    <definedName name="___NBS16">#REF!</definedName>
    <definedName name="___NBS17">#REF!</definedName>
    <definedName name="___NBS18">#REF!</definedName>
    <definedName name="___NBS19">#REF!</definedName>
    <definedName name="___NBS2">#REF!</definedName>
    <definedName name="___NBS20">#REF!</definedName>
    <definedName name="___NBS21">#REF!</definedName>
    <definedName name="___NBS22">#REF!</definedName>
    <definedName name="___NBS23">#REF!</definedName>
    <definedName name="___NBS24">#REF!</definedName>
    <definedName name="___NBS25">#REF!</definedName>
    <definedName name="___NBS26">#REF!</definedName>
    <definedName name="___NBS3">#REF!</definedName>
    <definedName name="___NBS4">#REF!</definedName>
    <definedName name="___NBS5">#REF!</definedName>
    <definedName name="___NBS6">#REF!</definedName>
    <definedName name="___NBS7">#REF!</definedName>
    <definedName name="___NBS8">#REF!</definedName>
    <definedName name="___NBS9">#REF!</definedName>
    <definedName name="___NCF1">#REF!</definedName>
    <definedName name="___NCF10">#REF!</definedName>
    <definedName name="___NCF11">#REF!</definedName>
    <definedName name="___NCF12">#REF!</definedName>
    <definedName name="___NCF13">#REF!</definedName>
    <definedName name="___NCF14">#REF!</definedName>
    <definedName name="___NCF15">#REF!</definedName>
    <definedName name="___NCF16">#REF!</definedName>
    <definedName name="___NCF2">#REF!</definedName>
    <definedName name="___NCF3">#REF!</definedName>
    <definedName name="___NCF4">#REF!</definedName>
    <definedName name="___NCF5">#REF!</definedName>
    <definedName name="___NCF6">#REF!</definedName>
    <definedName name="___NCF7">#REF!</definedName>
    <definedName name="___NCF8">#REF!</definedName>
    <definedName name="___NCF9">#REF!</definedName>
    <definedName name="___NIS1">#REF!</definedName>
    <definedName name="___NIS10">#REF!</definedName>
    <definedName name="___NIS11">#REF!</definedName>
    <definedName name="___NIS12">#REF!</definedName>
    <definedName name="___NIS2">#REF!</definedName>
    <definedName name="___NIS3">#REF!</definedName>
    <definedName name="___NIS4">#REF!</definedName>
    <definedName name="___NIS5">#REF!</definedName>
    <definedName name="___NIS6">#REF!</definedName>
    <definedName name="___NIS7">#REF!</definedName>
    <definedName name="___NIS8">#REF!</definedName>
    <definedName name="___NIS9">#REF!</definedName>
    <definedName name="___NZD99">#REF!</definedName>
    <definedName name="___PAG3">'[26]tgs-Aluar'!#REF!</definedName>
    <definedName name="___PAG4">'[26]tgs-Aluar'!#REF!</definedName>
    <definedName name="___PAG5">'[26]tgs-Aluar'!#REF!</definedName>
    <definedName name="___PAG6">'[26]tgs-Aluar'!#REF!</definedName>
    <definedName name="___PLZ99">#REF!</definedName>
    <definedName name="___pp1" hidden="1">{#N/A,#N/A,FALSE,"Aging Summary";#N/A,#N/A,FALSE,"Ratio Analysis";#N/A,#N/A,FALSE,"Test 120 Day Accts";#N/A,#N/A,FALSE,"Tickmarks"}</definedName>
    <definedName name="___Q6" hidden="1">#REF!</definedName>
    <definedName name="___R" hidden="1">{#N/A,#N/A,FALSE,"Aging Summary";#N/A,#N/A,FALSE,"Ratio Analysis";#N/A,#N/A,FALSE,"Test 120 Day Accts";#N/A,#N/A,FALSE,"Tickmarks"}</definedName>
    <definedName name="___REN1">[16]FINANCIERO!#REF!</definedName>
    <definedName name="___REN2">[16]FINANCIERO!#REF!</definedName>
    <definedName name="___REN3">[16]FINANCIERO!#REF!</definedName>
    <definedName name="___REN4">[16]FINANCIERO!#REF!</definedName>
    <definedName name="___res12">'[12]Datos del Balance'!$B$8</definedName>
    <definedName name="___RES2" localSheetId="3">#REF!</definedName>
    <definedName name="___RES2" localSheetId="5">#REF!</definedName>
    <definedName name="___RES2">#REF!</definedName>
    <definedName name="___RIV2" localSheetId="3">#REF!</definedName>
    <definedName name="___RIV2">#REF!</definedName>
    <definedName name="___RIV3" localSheetId="3">#REF!</definedName>
    <definedName name="___RIV3">#REF!</definedName>
    <definedName name="___ruc1">[23]RUC!$A$2:$B$39</definedName>
    <definedName name="___SAR10" localSheetId="5">#REF!</definedName>
    <definedName name="___SAR10">#REF!</definedName>
    <definedName name="___SAR5" localSheetId="5">#REF!</definedName>
    <definedName name="___SAR5">#REF!</definedName>
    <definedName name="___SAR80">#REF!</definedName>
    <definedName name="___SBS1">#REF!</definedName>
    <definedName name="___SBS10">#REF!</definedName>
    <definedName name="___SBS11">#REF!</definedName>
    <definedName name="___SBS12">#REF!</definedName>
    <definedName name="___SBS13">#REF!</definedName>
    <definedName name="___SBS14">#REF!</definedName>
    <definedName name="___SBS15">#REF!</definedName>
    <definedName name="___SBS16">#REF!</definedName>
    <definedName name="___SBS17">#REF!</definedName>
    <definedName name="___SBS18">#REF!</definedName>
    <definedName name="___SBS19">#REF!</definedName>
    <definedName name="___SBS2">#REF!</definedName>
    <definedName name="___SBS20">#REF!</definedName>
    <definedName name="___SBS21">#REF!</definedName>
    <definedName name="___SBS22">#REF!</definedName>
    <definedName name="___SBS23">#REF!</definedName>
    <definedName name="___SBS24">#REF!</definedName>
    <definedName name="___SBS25">#REF!</definedName>
    <definedName name="___SBS26">#REF!</definedName>
    <definedName name="___SBS3">#REF!</definedName>
    <definedName name="___SBS4">#REF!</definedName>
    <definedName name="___SBS5">#REF!</definedName>
    <definedName name="___SBS6">#REF!</definedName>
    <definedName name="___SBS7">#REF!</definedName>
    <definedName name="___SBS8">#REF!</definedName>
    <definedName name="___SBS9">#REF!</definedName>
    <definedName name="___SCF1">#REF!</definedName>
    <definedName name="___SCF10">#REF!</definedName>
    <definedName name="___SCF11">#REF!</definedName>
    <definedName name="___SCF12">#REF!</definedName>
    <definedName name="___SCF13">#REF!</definedName>
    <definedName name="___SCF14">#REF!</definedName>
    <definedName name="___SCF15">#REF!</definedName>
    <definedName name="___SCF16">#REF!</definedName>
    <definedName name="___SCF2">#REF!</definedName>
    <definedName name="___SCF3">#REF!</definedName>
    <definedName name="___SCF4">#REF!</definedName>
    <definedName name="___SCF5">#REF!</definedName>
    <definedName name="___SCF6">#REF!</definedName>
    <definedName name="___SCF7">#REF!</definedName>
    <definedName name="___SCF8">#REF!</definedName>
    <definedName name="___SCF9">#REF!</definedName>
    <definedName name="___set2001">[27]Interface!$C$6:$L$38</definedName>
    <definedName name="___set94" localSheetId="5">#REF!</definedName>
    <definedName name="___set94">#REF!</definedName>
    <definedName name="___set95" localSheetId="5">#REF!</definedName>
    <definedName name="___set95">#REF!</definedName>
    <definedName name="___SGD99">#REF!</definedName>
    <definedName name="___SIS1">#REF!</definedName>
    <definedName name="___SIS10">#REF!</definedName>
    <definedName name="___SIS11">#REF!</definedName>
    <definedName name="___SIS12">#REF!</definedName>
    <definedName name="___SIS2">#REF!</definedName>
    <definedName name="___SIS3">#REF!</definedName>
    <definedName name="___SIS4">#REF!</definedName>
    <definedName name="___SIS5">#REF!</definedName>
    <definedName name="___SIS6">#REF!</definedName>
    <definedName name="___SIS7">#REF!</definedName>
    <definedName name="___SIS8">#REF!</definedName>
    <definedName name="___SIS9">#REF!</definedName>
    <definedName name="___TAB1">[5]MRMCR!#REF!</definedName>
    <definedName name="___TAB2">[5]MRMCR!#REF!</definedName>
    <definedName name="___tc01">'[28]TC Resumen'!$B$1</definedName>
    <definedName name="___tc02">'[28]TC Resumen'!$B$2</definedName>
    <definedName name="___tc03">'[28]TC Resumen'!$B$3</definedName>
    <definedName name="___tc04">'[28]TC Resumen'!$B$4</definedName>
    <definedName name="___tc05">'[28]TC Resumen'!$B$5</definedName>
    <definedName name="___tc06">'[28]TC Resumen'!$B$6</definedName>
    <definedName name="___tc07">'[28]TC Resumen'!$B$7</definedName>
    <definedName name="___tc1">#REF!</definedName>
    <definedName name="___tc10">'[28]TC Resumen'!$B$3</definedName>
    <definedName name="___tc11">'[28]TC Resumen'!$B$4</definedName>
    <definedName name="___tc12">'[28]TC Resumen'!$B$5</definedName>
    <definedName name="___tc13">'[28]TC Resumen'!$B$6</definedName>
    <definedName name="___tc132">'[28]TC Resumen'!$B$1</definedName>
    <definedName name="___tc15">'[28]TC Resumen'!$B$7</definedName>
    <definedName name="___tc18">#REF!</definedName>
    <definedName name="___TC2">#REF!</definedName>
    <definedName name="___tc3">#REF!</definedName>
    <definedName name="___TC4">#REF!</definedName>
    <definedName name="___tc6">'[28]TC Resumen'!$B$5</definedName>
    <definedName name="___tc8">'[28]TC Resumen'!$B$1</definedName>
    <definedName name="___tc9">'[28]TC Resumen'!$B$2</definedName>
    <definedName name="___tca04">'[28]TC Resumen'!$B$4</definedName>
    <definedName name="___TPy530231">'[24]#REF'!$A$4</definedName>
    <definedName name="___TWD99">#REF!</definedName>
    <definedName name="___Var1">#REF!</definedName>
    <definedName name="___var2">#REF!</definedName>
    <definedName name="___W1" hidden="1">#REF!</definedName>
    <definedName name="__1">#REF!</definedName>
    <definedName name="__10">#REF!</definedName>
    <definedName name="__100">[16]FINANCIERO!#REF!</definedName>
    <definedName name="__11">#REF!</definedName>
    <definedName name="__12">#REF!</definedName>
    <definedName name="__123Graph_A" hidden="1">[1]Tartan!#REF!</definedName>
    <definedName name="__123Graph_B" hidden="1">[29]CONTABLE!#REF!</definedName>
    <definedName name="__123Graph_C" hidden="1">[29]CONTABLE!#REF!</definedName>
    <definedName name="__123Graph_D" hidden="1">[29]CONTABLE!#REF!</definedName>
    <definedName name="__123Graph_E" hidden="1">[29]CONTABLE!#REF!</definedName>
    <definedName name="__123Graph_F" hidden="1">[29]CONTABLE!#REF!</definedName>
    <definedName name="__123Graph_X" hidden="1">[1]Tartan!#REF!</definedName>
    <definedName name="__13">#REF!</definedName>
    <definedName name="__14">[16]FINANCIERO!#REF!</definedName>
    <definedName name="__15">#REF!</definedName>
    <definedName name="__16">[16]FINANCIERO!#REF!</definedName>
    <definedName name="__17">[16]FINANCIERO!#REF!</definedName>
    <definedName name="__19">[16]FINANCIERO!#REF!</definedName>
    <definedName name="__2">#REF!</definedName>
    <definedName name="__20">#REF!</definedName>
    <definedName name="__21">#REF!</definedName>
    <definedName name="__5">#REF!</definedName>
    <definedName name="__6">#REF!</definedName>
    <definedName name="__7">[16]FINANCIERO!#REF!</definedName>
    <definedName name="__8">#REF!</definedName>
    <definedName name="__9">#REF!</definedName>
    <definedName name="__AAS2" hidden="1">{#N/A,#N/A,FALSE,"Aging Summary";#N/A,#N/A,FALSE,"Ratio Analysis";#N/A,#N/A,FALSE,"Test 120 Day Accts";#N/A,#N/A,FALSE,"Tickmarks"}</definedName>
    <definedName name="__ABR95" localSheetId="5">'[13]Bs.Uso Trim.'!$Z$8</definedName>
    <definedName name="__ABR95">'[14]Bs.Uso Trim.'!$Z$8</definedName>
    <definedName name="__AP2" hidden="1">{"CAP VOL",#N/A,FALSE,"CAPITAL";"CAP VAR",#N/A,FALSE,"CAPITAL";"CAP FIJ",#N/A,FALSE,"CAPITAL";"CAP CONS",#N/A,FALSE,"CAPITAL";"CAP DATA",#N/A,FALSE,"CAPITAL"}</definedName>
    <definedName name="__ARP99">#REF!</definedName>
    <definedName name="__As1" hidden="1">#REF!</definedName>
    <definedName name="__AUD99">#REF!</definedName>
    <definedName name="__B65710">#REF!</definedName>
    <definedName name="__B65901">#REF!</definedName>
    <definedName name="__B65902">#REF!</definedName>
    <definedName name="__B69709">#REF!</definedName>
    <definedName name="__B70007">#REF!</definedName>
    <definedName name="__B70099">#REF!</definedName>
    <definedName name="__B74799">#REF!</definedName>
    <definedName name="__BRR99">#REF!</definedName>
    <definedName name="__CAD99">#REF!</definedName>
    <definedName name="__CCC2" hidden="1">{#N/A,#N/A,FALSE,"Aging Summary";#N/A,#N/A,FALSE,"Ratio Analysis";#N/A,#N/A,FALSE,"Test 120 Day Accts";#N/A,#N/A,FALSE,"Tickmarks"}</definedName>
    <definedName name="__COM6">#REF!</definedName>
    <definedName name="__cr410">'[25]Dados Org'!#REF!</definedName>
    <definedName name="__cr411">'[25]Dados Org'!#REF!</definedName>
    <definedName name="__DAT1" localSheetId="3">#REF!</definedName>
    <definedName name="__DAT1" localSheetId="5">#REF!</definedName>
    <definedName name="__DAT1">#REF!</definedName>
    <definedName name="__DAT10" localSheetId="3">#REF!</definedName>
    <definedName name="__DAT10" localSheetId="5">#REF!</definedName>
    <definedName name="__DAT10">#REF!</definedName>
    <definedName name="__DAT11" localSheetId="3">#REF!</definedName>
    <definedName name="__DAT11">#REF!</definedName>
    <definedName name="__DAT12" localSheetId="5">#REF!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23">#REF!</definedName>
    <definedName name="__dat2323">#REF!</definedName>
    <definedName name="__DAT24">#REF!</definedName>
    <definedName name="__DAT25">#REF!</definedName>
    <definedName name="__DAT26">#REF!</definedName>
    <definedName name="__DAT27">#REF!</definedName>
    <definedName name="__DAT28">#REF!</definedName>
    <definedName name="__DAT29">#REF!</definedName>
    <definedName name="__DAT3" localSheetId="5">#REF!</definedName>
    <definedName name="__DAT3">#REF!</definedName>
    <definedName name="__DAT30" localSheetId="5">#REF!</definedName>
    <definedName name="__DAT30">#REF!</definedName>
    <definedName name="__DAT31">#REF!</definedName>
    <definedName name="__DAT32">#REF!</definedName>
    <definedName name="__DAT33">#REF!</definedName>
    <definedName name="__DAT34">#REF!</definedName>
    <definedName name="__DAT4">#REF!</definedName>
    <definedName name="__DAT5" localSheetId="5">#REF!</definedName>
    <definedName name="__DAT5">#REF!</definedName>
    <definedName name="__DAT6">#REF!</definedName>
    <definedName name="__DAT7">#REF!</definedName>
    <definedName name="__DAT8" localSheetId="5">#REF!</definedName>
    <definedName name="__DAT8">#REF!</definedName>
    <definedName name="__DAT9">#REF!</definedName>
    <definedName name="__DCF1">#REF!</definedName>
    <definedName name="__DCF2">#REF!</definedName>
    <definedName name="__DCF3">#REF!</definedName>
    <definedName name="__DCF4">#REF!</definedName>
    <definedName name="__dic20">#REF!</definedName>
    <definedName name="__dic93">#REF!</definedName>
    <definedName name="__dic94">#REF!</definedName>
    <definedName name="__DS2" hidden="1">{#N/A,#N/A,FALSE,"RELATÓRIO";#N/A,#N/A,FALSE,"RELATÓRIO"}</definedName>
    <definedName name="__ENE95" localSheetId="5">'[13]Bs.Uso Trim.'!$Z$5</definedName>
    <definedName name="__ENE95">'[14]Bs.Uso Trim.'!$Z$5</definedName>
    <definedName name="__Excel_BuiltIn_Print_Area_4_1_1_1_1_1_1">"$#REF!.$A$1:$H$383"</definedName>
    <definedName name="__f">#REF!</definedName>
    <definedName name="__fd4" hidden="1">#REF!</definedName>
    <definedName name="__FEB95" localSheetId="5">'[13]Bs.Uso Trim.'!$Z$6</definedName>
    <definedName name="__FEB95">'[14]Bs.Uso Trim.'!$Z$6</definedName>
    <definedName name="__GBP99">#REF!</definedName>
    <definedName name="__H90000">#REF!</definedName>
    <definedName name="__H90007">#REF!</definedName>
    <definedName name="__HOE1">[16]FINANCIERO!#REF!</definedName>
    <definedName name="__HOE2">[16]FINANCIERO!#REF!</definedName>
    <definedName name="__HOE3">[16]FINANCIERO!#REF!</definedName>
    <definedName name="__IMP1">[16]FINANCIERO!#REF!</definedName>
    <definedName name="__IMP2">[16]FINANCIERO!#REF!</definedName>
    <definedName name="__IMP3">[16]FINANCIERO!#REF!</definedName>
    <definedName name="__IMP4">[16]FINANCIERO!#REF!</definedName>
    <definedName name="__IMP5">[16]FINANCIERO!#REF!</definedName>
    <definedName name="__IMP6">[16]FINANCIERO!#REF!</definedName>
    <definedName name="__IMP7">[16]FINANCIERO!#REF!</definedName>
    <definedName name="__IMP8">[16]FINANCIERO!#REF!</definedName>
    <definedName name="__INF2">#REF!</definedName>
    <definedName name="__ipc01">+[17]tabla!$B$636</definedName>
    <definedName name="__ipc2000">#REF!</definedName>
    <definedName name="__ipc2001">#REF!</definedName>
    <definedName name="__IPC2002">[18]ipc!$B$637</definedName>
    <definedName name="__IPC2003">[18]ipc!$B$649</definedName>
    <definedName name="__IPC50">'[19]IPC 1984'!$B$16:$L$214</definedName>
    <definedName name="__ipc98">[20]IPC!$B$589</definedName>
    <definedName name="__IPC99">[21]TABLAIPC!$B$608</definedName>
    <definedName name="__IPR2">#REF!</definedName>
    <definedName name="__jun93" localSheetId="3">#REF!</definedName>
    <definedName name="__jun93" localSheetId="5">#REF!</definedName>
    <definedName name="__jun93">#REF!</definedName>
    <definedName name="__jun94" localSheetId="3">#REF!</definedName>
    <definedName name="__jun94">#REF!</definedName>
    <definedName name="__jun95" localSheetId="3">#REF!</definedName>
    <definedName name="__jun95">#REF!</definedName>
    <definedName name="__mac5">#REF!</definedName>
    <definedName name="__map2">#REF!</definedName>
    <definedName name="__MAQ2">#REF!</definedName>
    <definedName name="__mar94">#REF!</definedName>
    <definedName name="__MAR95">#REF!</definedName>
    <definedName name="__MAY95" localSheetId="5">'[13]Bs.Uso Trim.'!$Z$9</definedName>
    <definedName name="__MAY95">'[14]Bs.Uso Trim.'!$Z$9</definedName>
    <definedName name="__Mes1">#REF!</definedName>
    <definedName name="__mov03">'[22]140103'!#REF!</definedName>
    <definedName name="__MP1">#REF!</definedName>
    <definedName name="__MXP99">#REF!</definedName>
    <definedName name="__NBS1">#REF!</definedName>
    <definedName name="__NBS10">#REF!</definedName>
    <definedName name="__NBS11">#REF!</definedName>
    <definedName name="__NBS12">#REF!</definedName>
    <definedName name="__NBS13">#REF!</definedName>
    <definedName name="__NBS14">#REF!</definedName>
    <definedName name="__NBS15">#REF!</definedName>
    <definedName name="__NBS16">#REF!</definedName>
    <definedName name="__NBS17">#REF!</definedName>
    <definedName name="__NBS18">#REF!</definedName>
    <definedName name="__NBS19">#REF!</definedName>
    <definedName name="__NBS2">#REF!</definedName>
    <definedName name="__NBS20">#REF!</definedName>
    <definedName name="__NBS21">#REF!</definedName>
    <definedName name="__NBS22">#REF!</definedName>
    <definedName name="__NBS23">#REF!</definedName>
    <definedName name="__NBS24">#REF!</definedName>
    <definedName name="__NBS25">#REF!</definedName>
    <definedName name="__NBS26">#REF!</definedName>
    <definedName name="__NBS3">#REF!</definedName>
    <definedName name="__NBS4">#REF!</definedName>
    <definedName name="__NBS5">#REF!</definedName>
    <definedName name="__NBS6">#REF!</definedName>
    <definedName name="__NBS7">#REF!</definedName>
    <definedName name="__NBS8">#REF!</definedName>
    <definedName name="__NBS9">#REF!</definedName>
    <definedName name="__NCF1">#REF!</definedName>
    <definedName name="__NCF10">#REF!</definedName>
    <definedName name="__NCF11">#REF!</definedName>
    <definedName name="__NCF12">#REF!</definedName>
    <definedName name="__NCF13">#REF!</definedName>
    <definedName name="__NCF14">#REF!</definedName>
    <definedName name="__NCF15">#REF!</definedName>
    <definedName name="__NCF16">#REF!</definedName>
    <definedName name="__NCF2">#REF!</definedName>
    <definedName name="__NCF3">#REF!</definedName>
    <definedName name="__NCF4">#REF!</definedName>
    <definedName name="__NCF5">#REF!</definedName>
    <definedName name="__NCF6">#REF!</definedName>
    <definedName name="__NCF7">#REF!</definedName>
    <definedName name="__NCF8">#REF!</definedName>
    <definedName name="__NCF9">#REF!</definedName>
    <definedName name="__NIS1">#REF!</definedName>
    <definedName name="__NIS10">#REF!</definedName>
    <definedName name="__NIS11">#REF!</definedName>
    <definedName name="__NIS12">#REF!</definedName>
    <definedName name="__NIS2">#REF!</definedName>
    <definedName name="__NIS3">#REF!</definedName>
    <definedName name="__NIS4">#REF!</definedName>
    <definedName name="__NIS5">#REF!</definedName>
    <definedName name="__NIS6">#REF!</definedName>
    <definedName name="__NIS7">#REF!</definedName>
    <definedName name="__NIS8">#REF!</definedName>
    <definedName name="__NIS9">#REF!</definedName>
    <definedName name="__NZD99">#REF!</definedName>
    <definedName name="__PAG3">'[26]tgs-Aluar'!#REF!</definedName>
    <definedName name="__PAG4">'[26]tgs-Aluar'!#REF!</definedName>
    <definedName name="__PAG5">'[26]tgs-Aluar'!#REF!</definedName>
    <definedName name="__PAG6">'[26]tgs-Aluar'!#REF!</definedName>
    <definedName name="__PLZ99">#REF!</definedName>
    <definedName name="__pp1" hidden="1">{#N/A,#N/A,FALSE,"Aging Summary";#N/A,#N/A,FALSE,"Ratio Analysis";#N/A,#N/A,FALSE,"Test 120 Day Accts";#N/A,#N/A,FALSE,"Tickmarks"}</definedName>
    <definedName name="__Q6" hidden="1">#REF!</definedName>
    <definedName name="__R" hidden="1">{#N/A,#N/A,FALSE,"Aging Summary";#N/A,#N/A,FALSE,"Ratio Analysis";#N/A,#N/A,FALSE,"Test 120 Day Accts";#N/A,#N/A,FALSE,"Tickmarks"}</definedName>
    <definedName name="__REN1">[16]FINANCIERO!#REF!</definedName>
    <definedName name="__REN2">[16]FINANCIERO!#REF!</definedName>
    <definedName name="__REN3">[16]FINANCIERO!#REF!</definedName>
    <definedName name="__REN4">[16]FINANCIERO!#REF!</definedName>
    <definedName name="__res12">'[12]Datos del Balance'!$B$8</definedName>
    <definedName name="__RES2" localSheetId="3">#REF!</definedName>
    <definedName name="__RES2" localSheetId="5">#REF!</definedName>
    <definedName name="__RES2">#REF!</definedName>
    <definedName name="__RIV2" localSheetId="3">#REF!</definedName>
    <definedName name="__RIV2">#REF!</definedName>
    <definedName name="__RIV3" localSheetId="3">#REF!</definedName>
    <definedName name="__RIV3">#REF!</definedName>
    <definedName name="__ruc1">[23]RUC!$A$2:$B$39</definedName>
    <definedName name="__SAR10" localSheetId="5">#REF!</definedName>
    <definedName name="__SAR10">#REF!</definedName>
    <definedName name="__SAR5" localSheetId="5">#REF!</definedName>
    <definedName name="__SAR5">#REF!</definedName>
    <definedName name="__SAR80">#REF!</definedName>
    <definedName name="__SBS1">#REF!</definedName>
    <definedName name="__SBS10">#REF!</definedName>
    <definedName name="__SBS11">#REF!</definedName>
    <definedName name="__SBS12">#REF!</definedName>
    <definedName name="__SBS13">#REF!</definedName>
    <definedName name="__SBS14">#REF!</definedName>
    <definedName name="__SBS15">#REF!</definedName>
    <definedName name="__SBS16">#REF!</definedName>
    <definedName name="__SBS17">#REF!</definedName>
    <definedName name="__SBS18">#REF!</definedName>
    <definedName name="__SBS19">#REF!</definedName>
    <definedName name="__SBS2">#REF!</definedName>
    <definedName name="__SBS20">#REF!</definedName>
    <definedName name="__SBS21">#REF!</definedName>
    <definedName name="__SBS22">#REF!</definedName>
    <definedName name="__SBS23">#REF!</definedName>
    <definedName name="__SBS24">#REF!</definedName>
    <definedName name="__SBS25">#REF!</definedName>
    <definedName name="__SBS26">#REF!</definedName>
    <definedName name="__SBS3">#REF!</definedName>
    <definedName name="__SBS4">#REF!</definedName>
    <definedName name="__SBS5">#REF!</definedName>
    <definedName name="__SBS6">#REF!</definedName>
    <definedName name="__SBS7">#REF!</definedName>
    <definedName name="__SBS8">#REF!</definedName>
    <definedName name="__SBS9">#REF!</definedName>
    <definedName name="__SCF1">#REF!</definedName>
    <definedName name="__SCF10">#REF!</definedName>
    <definedName name="__SCF11">#REF!</definedName>
    <definedName name="__SCF12">#REF!</definedName>
    <definedName name="__SCF13">#REF!</definedName>
    <definedName name="__SCF14">#REF!</definedName>
    <definedName name="__SCF15">#REF!</definedName>
    <definedName name="__SCF16">#REF!</definedName>
    <definedName name="__SCF2">#REF!</definedName>
    <definedName name="__SCF3">#REF!</definedName>
    <definedName name="__SCF4">#REF!</definedName>
    <definedName name="__SCF5">#REF!</definedName>
    <definedName name="__SCF6">#REF!</definedName>
    <definedName name="__SCF7">#REF!</definedName>
    <definedName name="__SCF8">#REF!</definedName>
    <definedName name="__SCF9">#REF!</definedName>
    <definedName name="__set2001">[27]Interface!$C$6:$L$38</definedName>
    <definedName name="__set94" localSheetId="5">#REF!</definedName>
    <definedName name="__set94">#REF!</definedName>
    <definedName name="__set95" localSheetId="5">#REF!</definedName>
    <definedName name="__set95">#REF!</definedName>
    <definedName name="__SGD99">#REF!</definedName>
    <definedName name="__SIS1">#REF!</definedName>
    <definedName name="__SIS10">#REF!</definedName>
    <definedName name="__SIS11">#REF!</definedName>
    <definedName name="__SIS12">#REF!</definedName>
    <definedName name="__SIS2">#REF!</definedName>
    <definedName name="__SIS3">#REF!</definedName>
    <definedName name="__SIS4">#REF!</definedName>
    <definedName name="__SIS5">#REF!</definedName>
    <definedName name="__SIS6">#REF!</definedName>
    <definedName name="__SIS7">#REF!</definedName>
    <definedName name="__SIS8">#REF!</definedName>
    <definedName name="__SIS9">#REF!</definedName>
    <definedName name="__TAB1">[5]MRMCR!#REF!</definedName>
    <definedName name="__TAB2">[5]MRMCR!#REF!</definedName>
    <definedName name="__TB2001">#REF!</definedName>
    <definedName name="__tb2002">#REF!</definedName>
    <definedName name="__tc01">'[28]TC Resumen'!$B$1</definedName>
    <definedName name="__tc02">'[28]TC Resumen'!$B$2</definedName>
    <definedName name="__tc03">'[28]TC Resumen'!$B$3</definedName>
    <definedName name="__tc04">'[28]TC Resumen'!$B$4</definedName>
    <definedName name="__tc05">'[28]TC Resumen'!$B$5</definedName>
    <definedName name="__tc06">'[28]TC Resumen'!$B$6</definedName>
    <definedName name="__tc07">'[28]TC Resumen'!$B$7</definedName>
    <definedName name="__tc1">#REF!</definedName>
    <definedName name="__tc10">'[28]TC Resumen'!$B$3</definedName>
    <definedName name="__tc11">'[28]TC Resumen'!$B$4</definedName>
    <definedName name="__tc12">'[28]TC Resumen'!$B$5</definedName>
    <definedName name="__tc13">'[28]TC Resumen'!$B$6</definedName>
    <definedName name="__tc132">'[28]TC Resumen'!$B$1</definedName>
    <definedName name="__tc15">'[28]TC Resumen'!$B$7</definedName>
    <definedName name="__tc18">#REF!</definedName>
    <definedName name="__TC2">#REF!</definedName>
    <definedName name="__tc3">#REF!</definedName>
    <definedName name="__TC4">#REF!</definedName>
    <definedName name="__tc6">'[28]TC Resumen'!$B$5</definedName>
    <definedName name="__tc8">'[28]TC Resumen'!$B$1</definedName>
    <definedName name="__tc9">'[28]TC Resumen'!$B$2</definedName>
    <definedName name="__tca04">'[28]TC Resumen'!$B$4</definedName>
    <definedName name="__TPy530231">'[24]#REF'!$A$4</definedName>
    <definedName name="__TWD99">#REF!</definedName>
    <definedName name="__Var1">#REF!</definedName>
    <definedName name="__var2">#REF!</definedName>
    <definedName name="__vlt1">#REF!</definedName>
    <definedName name="__W1" hidden="1">#REF!</definedName>
    <definedName name="__xlfn_SUMIFS">#N/A</definedName>
    <definedName name="_1">#N/A</definedName>
    <definedName name="_1_______________________________________________________________________________________________________________________________________________________________________________________________Excel_BuiltIn_Print_Area_4_1_1_1_1_1_1">"$#REF!.$A$1:$H$383"</definedName>
    <definedName name="_1___123Graph_ACHART_3" hidden="1">[30]Borrowing!$C$9:$C$20</definedName>
    <definedName name="_1_2_04_0_3">#REF!</definedName>
    <definedName name="_1_2_51_0_2">#REF!</definedName>
    <definedName name="_10">#REF!</definedName>
    <definedName name="_10______________________________________________________________________________________________________________________________________________________________________________________Excel_BuiltIn_Print_Area_4_1_1_1_1_1_1">"$#REF!.$A$1:$H$383"</definedName>
    <definedName name="_10_16">[16]FINANCIERO!#REF!</definedName>
    <definedName name="_100">[16]FINANCIERO!#REF!</definedName>
    <definedName name="_100____________________________________________________________________________________________Excel_BuiltIn_Print_Area_4_1_1_1_1_1_1">"$#REF!.$A$1:$H$383"</definedName>
    <definedName name="_101___________________________________________________________________________________________Excel_BuiltIn_Print_Area_4_1_1_1_1_1_1">"$#REF!.$A$1:$H$383"</definedName>
    <definedName name="_102__________________________________________________________________________________________Excel_BuiltIn_Print_Area_4_1_1_1_1_1_1">"$#REF!.$A$1:$H$383"</definedName>
    <definedName name="_103_________________________________________________________________________________________Excel_BuiltIn_Print_Area_4_1_1_1_1_1_1">"$#REF!.$A$1:$H$383"</definedName>
    <definedName name="_104________________________________________________________________________________________Excel_BuiltIn_Print_Area_4_1_1_1_1_1_1">"$#REF!.$A$1:$H$383"</definedName>
    <definedName name="_105_______________________________________________________________________________________Excel_BuiltIn_Print_Area_4_1_1_1_1_1_1">"$#REF!.$A$1:$H$383"</definedName>
    <definedName name="_106______________________________________________________________________________________Excel_BuiltIn_Print_Area_4_1_1_1_1_1_1">"$#REF!.$A$1:$H$383"</definedName>
    <definedName name="_107_____________________________________________________________________________________Excel_BuiltIn_Print_Area_4_1_1_1_1_1_1">"$#REF!.$A$1:$H$383"</definedName>
    <definedName name="_108____________________________________________________________________________________Excel_BuiltIn_Print_Area_4_1_1_1_1_1_1">"$#REF!.$A$1:$H$383"</definedName>
    <definedName name="_109___________________________________________________________________________________Excel_BuiltIn_Print_Area_4_1_1_1_1_1_1">"$#REF!.$A$1:$H$383"</definedName>
    <definedName name="_11">#REF!</definedName>
    <definedName name="_11_____________________________________________________________________________________________________________________________________________________________________________________Excel_BuiltIn_Print_Area_4_1_1_1_1_1_1">"$#REF!.$A$1:$H$383"</definedName>
    <definedName name="_11_17">[16]FINANCIERO!#REF!</definedName>
    <definedName name="_110__________________________________________________________________________________Excel_BuiltIn_Print_Area_4_1_1_1_1_1_1">"$#REF!.$A$1:$H$383"</definedName>
    <definedName name="_111_________________________________________________________________________________Excel_BuiltIn_Print_Area_4_1_1_1_1_1_1">"$#REF!.$A$1:$H$383"</definedName>
    <definedName name="_112________________________________________________________________________________Excel_BuiltIn_Print_Area_4_1_1_1_1_1_1">"$#REF!.$A$1:$H$383"</definedName>
    <definedName name="_113_______________________________________________________________________________Excel_BuiltIn_Print_Area_4_1_1_1_1_1_1">"$#REF!.$A$1:$H$383"</definedName>
    <definedName name="_114______________________________________________________________________________Excel_BuiltIn_Print_Area_4_1_1_1_1_1_1">"$#REF!.$A$1:$H$383"</definedName>
    <definedName name="_115_____________________________________________________________________________Excel_BuiltIn_Print_Area_4_1_1_1_1_1_1">"$#REF!.$A$1:$H$383"</definedName>
    <definedName name="_116____________________________________________________________________________Excel_BuiltIn_Print_Area_4_1_1_1_1_1_1">"$#REF!.$A$1:$H$383"</definedName>
    <definedName name="_117___________________________________________________________________________Excel_BuiltIn_Print_Area_4_1_1_1_1_1_1">"$#REF!.$A$1:$H$383"</definedName>
    <definedName name="_118__________________________________________________________________________Excel_BuiltIn_Print_Area_4_1_1_1_1_1_1">"$#REF!.$A$1:$H$383"</definedName>
    <definedName name="_119_________________________________________________________________________Excel_BuiltIn_Print_Area_4_1_1_1_1_1_1">"$#REF!.$A$1:$H$383"</definedName>
    <definedName name="_12">#REF!</definedName>
    <definedName name="_12____________________________________________________________________________________________________________________________________________________________________________________Excel_BuiltIn_Print_Area_4_1_1_1_1_1_1">"$#REF!.$A$1:$H$383"</definedName>
    <definedName name="_12_19">[16]FINANCIERO!#REF!</definedName>
    <definedName name="_120________________________________________________________________________Excel_BuiltIn_Print_Area_4_1_1_1_1_1_1">"$#REF!.$A$1:$H$383"</definedName>
    <definedName name="_121_______________________________________________________________________Excel_BuiltIn_Print_Area_4_1_1_1_1_1_1">"$#REF!.$A$1:$H$383"</definedName>
    <definedName name="_122______________________________________________________________________Excel_BuiltIn_Print_Area_4_1_1_1_1_1_1">"$#REF!.$A$1:$H$383"</definedName>
    <definedName name="_123_____________________________________________________________________Excel_BuiltIn_Print_Area_4_1_1_1_1_1_1">"$#REF!.$A$1:$H$383"</definedName>
    <definedName name="_124____________________________________________________________________Excel_BuiltIn_Print_Area_4_1_1_1_1_1_1">"$#REF!.$A$1:$H$383"</definedName>
    <definedName name="_125___________________________________________________________________Excel_BuiltIn_Print_Area_4_1_1_1_1_1_1">"$#REF!.$A$1:$H$383"</definedName>
    <definedName name="_126__________________________________________________________________Excel_BuiltIn_Print_Area_4_1_1_1_1_1_1">"$#REF!.$A$1:$H$383"</definedName>
    <definedName name="_127_________________________________________________________________Excel_BuiltIn_Print_Area_4_1_1_1_1_1_1">"$#REF!.$A$1:$H$383"</definedName>
    <definedName name="_128________________________________________________________________Excel_BuiltIn_Print_Area_4_1_1_1_1_1_1">"$#REF!.$A$1:$H$383"</definedName>
    <definedName name="_129_______________________________________________________________Excel_BuiltIn_Print_Area_4_1_1_1_1_1_1">"$#REF!.$A$1:$H$383"</definedName>
    <definedName name="_13">#REF!</definedName>
    <definedName name="_13___________________________________________________________________________________________________________________________________________________________________________________Excel_BuiltIn_Print_Area_4_1_1_1_1_1_1">"$#REF!.$A$1:$H$383"</definedName>
    <definedName name="_13_2">#REF!</definedName>
    <definedName name="_130______________________________________________________________Excel_BuiltIn_Print_Area_4_1_1_1_1_1_1">"$#REF!.$A$1:$H$383"</definedName>
    <definedName name="_131_____________________________________________________________Excel_BuiltIn_Print_Area_4_1_1_1_1_1_1">"$#REF!.$A$1:$H$383"</definedName>
    <definedName name="_132____________________________________________________________Excel_BuiltIn_Print_Area_4_1_1_1_1_1_1">"$#REF!.$A$1:$H$383"</definedName>
    <definedName name="_133___________________________________________________________Excel_BuiltIn_Print_Area_4_1_1_1_1_1_1">"$#REF!.$A$1:$H$383"</definedName>
    <definedName name="_134__________________________________________________________Excel_BuiltIn_Print_Area_4_1_1_1_1_1_1">"$#REF!.$A$1:$H$383"</definedName>
    <definedName name="_135_________________________________________________________Excel_BuiltIn_Print_Area_4_1_1_1_1_1_1">"$#REF!.$A$1:$H$383"</definedName>
    <definedName name="_136________________________________________________________Excel_BuiltIn_Print_Area_4_1_1_1_1_1_1">"$#REF!.$A$1:$H$383"</definedName>
    <definedName name="_137_______________________________________________________Excel_BuiltIn_Print_Area_4_1_1_1_1_1_1">"$#REF!.$A$1:$H$383"</definedName>
    <definedName name="_138______________________________________________________Excel_BuiltIn_Print_Area_4_1_1_1_1_1_1">"$#REF!.$A$1:$H$383"</definedName>
    <definedName name="_139_____________________________________________________Excel_BuiltIn_Print_Area_4_1_1_1_1_1_1">"$#REF!.$A$1:$H$383"</definedName>
    <definedName name="_14">[16]FINANCIERO!#REF!</definedName>
    <definedName name="_14__________________________________________________________________________________________________________________________________________________________________________________Excel_BuiltIn_Print_Area_4_1_1_1_1_1_1">"$#REF!.$A$1:$H$383"</definedName>
    <definedName name="_14_20">#REF!</definedName>
    <definedName name="_140____________________________________________________Excel_BuiltIn_Print_Area_4_1_1_1_1_1_1">"$#REF!.$A$1:$H$383"</definedName>
    <definedName name="_141___________________________________________________Excel_BuiltIn_Print_Area_4_1_1_1_1_1_1">"$#REF!.$A$1:$H$383"</definedName>
    <definedName name="_142__________________________________________________Excel_BuiltIn_Print_Area_4_1_1_1_1_1_1">"$#REF!.$A$1:$H$383"</definedName>
    <definedName name="_143_________________________________________________Excel_BuiltIn_Print_Area_4_1_1_1_1_1_1">"$#REF!.$A$1:$H$383"</definedName>
    <definedName name="_1436">[1]Tartan!#REF!</definedName>
    <definedName name="_144________________________________________________Excel_BuiltIn_Print_Area_4_1_1_1_1_1_1">"$#REF!.$A$1:$H$383"</definedName>
    <definedName name="_1443">[1]Tartan!#REF!</definedName>
    <definedName name="_1443B">[1]Tartan!#REF!</definedName>
    <definedName name="_145_______________________________________________Excel_BuiltIn_Print_Area_4_1_1_1_1_1_1">"$#REF!.$A$1:$H$383"</definedName>
    <definedName name="_146______________________________________________Excel_BuiltIn_Print_Area_4_1_1_1_1_1_1">"$#REF!.$A$1:$H$383"</definedName>
    <definedName name="_147_____________________________________________Excel_BuiltIn_Print_Area_4_1_1_1_1_1_1">"$#REF!.$A$1:$H$383"</definedName>
    <definedName name="_148____________________________________________Excel_BuiltIn_Print_Area_4_1_1_1_1_1_1">"$#REF!.$A$1:$H$383"</definedName>
    <definedName name="_149___________________________________________Excel_BuiltIn_Print_Area_4_1_1_1_1_1_1">"$#REF!.$A$1:$H$383"</definedName>
    <definedName name="_15">#REF!</definedName>
    <definedName name="_15_________________________________________________________________________________________________________________________________________________________________________________Excel_BuiltIn_Print_Area_4_1_1_1_1_1_1">"$#REF!.$A$1:$H$383"</definedName>
    <definedName name="_15_21">#REF!</definedName>
    <definedName name="_150__________________________________________Excel_BuiltIn_Print_Area_4_1_1_1_1_1_1">"$#REF!.$A$1:$H$383"</definedName>
    <definedName name="_151_________________________________________Excel_BuiltIn_Print_Area_4_1_1_1_1_1_1">"$#REF!.$A$1:$H$383"</definedName>
    <definedName name="_152________________________________________Excel_BuiltIn_Print_Area_4_1_1_1_1_1_1">"$#REF!.$A$1:$H$383"</definedName>
    <definedName name="_153_______________________________________Excel_BuiltIn_Print_Area_4_1_1_1_1_1_1">"$#REF!.$A$1:$H$383"</definedName>
    <definedName name="_154______________________________________Excel_BuiltIn_Print_Area_4_1_1_1_1_1_1">"$#REF!.$A$1:$H$383"</definedName>
    <definedName name="_155_____________________________________Excel_BuiltIn_Print_Area_4_1_1_1_1_1_1">"$#REF!.$A$1:$H$383"</definedName>
    <definedName name="_156____________________________________Excel_BuiltIn_Print_Area_4_1_1_1_1_1_1">"$#REF!.$A$1:$H$383"</definedName>
    <definedName name="_157___________________________________Excel_BuiltIn_Print_Area_4_1_1_1_1_1_1">"$#REF!.$A$1:$H$383"</definedName>
    <definedName name="_158__________________________________Excel_BuiltIn_Print_Area_4_1_1_1_1_1_1">"$#REF!.$A$1:$H$383"</definedName>
    <definedName name="_159_________________________________Excel_BuiltIn_Print_Area_4_1_1_1_1_1_1">"$#REF!.$A$1:$H$383"</definedName>
    <definedName name="_16">[16]FINANCIERO!#REF!</definedName>
    <definedName name="_16________________________________________________________________________________________________________________________________________________________________________________Excel_BuiltIn_Print_Area_4_1_1_1_1_1_1">"$#REF!.$A$1:$H$383"</definedName>
    <definedName name="_16_5">#REF!</definedName>
    <definedName name="_160________________________________Excel_BuiltIn_Print_Area_4_1_1_1_1_1_1">"$#REF!.$A$1:$H$383"</definedName>
    <definedName name="_161_______________________________Excel_BuiltIn_Print_Area_4_1_1_1_1_1_1">"$#REF!.$A$1:$H$383"</definedName>
    <definedName name="_162______________________________Excel_BuiltIn_Print_Area_4_1_1_1_1_1_1">"$#REF!.$A$1:$H$383"</definedName>
    <definedName name="_163_____________________________Excel_BuiltIn_Print_Area_4_1_1_1_1_1_1">"$#REF!.$A$1:$H$383"</definedName>
    <definedName name="_164____________________________Excel_BuiltIn_Print_Area_4_1_1_1_1_1_1">"$#REF!.$A$1:$H$383"</definedName>
    <definedName name="_1641">[1]Tartan!#REF!</definedName>
    <definedName name="_165___________________________Excel_BuiltIn_Print_Area_4_1_1_1_1_1_1">"$#REF!.$A$1:$H$383"</definedName>
    <definedName name="_166__________________________Excel_BuiltIn_Print_Area_4_1_1_1_1_1_1">"$#REF!.$A$1:$H$383"</definedName>
    <definedName name="_167_________________________Excel_BuiltIn_Print_Area_4_1_1_1_1_1_1">"$#REF!.$A$1:$H$383"</definedName>
    <definedName name="_168________________________Excel_BuiltIn_Print_Area_4_1_1_1_1_1_1">"$#REF!.$A$1:$H$383"</definedName>
    <definedName name="_169_______________________Excel_BuiltIn_Print_Area_4_1_1_1_1_1_1">"$#REF!.$A$1:$H$383"</definedName>
    <definedName name="_17">[16]FINANCIERO!#REF!</definedName>
    <definedName name="_17_______________________________________________________________________________________________________________________________________________________________________________Excel_BuiltIn_Print_Area_4_1_1_1_1_1_1">"$#REF!.$A$1:$H$383"</definedName>
    <definedName name="_17_6">#REF!</definedName>
    <definedName name="_170______________________Excel_BuiltIn_Print_Area_4_1_1_1_1_1_1">"$#REF!.$A$1:$H$383"</definedName>
    <definedName name="_171_____________________Excel_BuiltIn_Print_Area_4_1_1_1_1_1_1">"$#REF!.$A$1:$H$383"</definedName>
    <definedName name="_172____________________Excel_BuiltIn_Print_Area_4_1_1_1_1_1_1">"$#REF!.$A$1:$H$383"</definedName>
    <definedName name="_1722">[1]Tartan!#REF!</definedName>
    <definedName name="_173___________________Excel_BuiltIn_Print_Area_4_1_1_1_1_1_1">"$#REF!.$A$1:$H$383"</definedName>
    <definedName name="_174__________________Excel_BuiltIn_Print_Area_4_1_1_1_1_1_1">"$#REF!.$A$1:$H$383"</definedName>
    <definedName name="_1743A">[1]Tartan!#REF!</definedName>
    <definedName name="_175_________________Excel_BuiltIn_Print_Area_4_1_1_1_1_1_1">"$#REF!.$A$1:$H$383"</definedName>
    <definedName name="_176________________Excel_BuiltIn_Print_Area_4_1_1_1_1_1_1">"$#REF!.$A$1:$H$383"</definedName>
    <definedName name="_177_______________Excel_BuiltIn_Print_Area_4_1_1_1_1_1_1">"$#REF!.$A$1:$H$383"</definedName>
    <definedName name="_1771">[1]Tartan!#REF!</definedName>
    <definedName name="_1771a">[1]Tartan!#REF!</definedName>
    <definedName name="_1771b">[1]Tartan!#REF!</definedName>
    <definedName name="_1771i">[1]Tartan!#REF!</definedName>
    <definedName name="_178______________Excel_BuiltIn_Print_Area_4_1_1_1_1_1_1">"$#REF!.$A$1:$H$383"</definedName>
    <definedName name="_1783">[1]Tartan!#REF!</definedName>
    <definedName name="_179_____________Excel_BuiltIn_Print_Area_4_1_1_1_1_1_1">"$#REF!.$A$1:$H$383"</definedName>
    <definedName name="_18______________________________________________________________________________________________________________________________________________________________________________Excel_BuiltIn_Print_Area_4_1_1_1_1_1_1">"$#REF!.$A$1:$H$383"</definedName>
    <definedName name="_18_7">[16]FINANCIERO!#REF!</definedName>
    <definedName name="_180____________Excel_BuiltIn_Print_Area_4_1_1_1_1_1_1">"$#REF!.$A$1:$H$383"</definedName>
    <definedName name="_181___________Excel_BuiltIn_Print_Area_4_1_1_1_1_1_1">"$#REF!.$A$1:$H$383"</definedName>
    <definedName name="_182__________Excel_BuiltIn_Print_Area_4_1_1_1_1_1_1">"$#REF!.$A$1:$H$383"</definedName>
    <definedName name="_183_________Excel_BuiltIn_Print_Area_4_1_1_1_1_1_1">"$#REF!.$A$1:$H$383"</definedName>
    <definedName name="_184________Excel_BuiltIn_Print_Area_4_1_1_1_1_1_1">"$#REF!.$A$1:$H$383"</definedName>
    <definedName name="_185_______Excel_BuiltIn_Print_Area_4_1_1_1_1_1_1">"$#REF!.$A$1:$H$383"</definedName>
    <definedName name="_186______Excel_BuiltIn_Print_Area_4_1_1_1_1_1_1">"$#REF!.$A$1:$H$383"</definedName>
    <definedName name="_1860">[1]Tartan!#REF!</definedName>
    <definedName name="_1867A">[1]Tartan!#REF!</definedName>
    <definedName name="_187_____Excel_BuiltIn_Print_Area_4_1_1_1_1_1_1">"$#REF!.$A$1:$H$383"</definedName>
    <definedName name="_188____Excel_BuiltIn_Print_Area_4_1_1_1_1_1_1">"$#REF!.$A$1:$H$383"</definedName>
    <definedName name="_1883">[1]Tartan!#REF!</definedName>
    <definedName name="_189___Excel_BuiltIn_Print_Area_4_1_1_1_1_1_1">"$#REF!.$A$1:$H$383"</definedName>
    <definedName name="_19">[16]FINANCIERO!#REF!</definedName>
    <definedName name="_19_____________________________________________________________________________________________________________________________________________________________________________Excel_BuiltIn_Print_Area_4_1_1_1_1_1_1">"$#REF!.$A$1:$H$383"</definedName>
    <definedName name="_19_8">#REF!</definedName>
    <definedName name="_190__Excel_BuiltIn_Print_Area_4_1_1_1_1_1_1">"$#REF!.$A$1:$H$383"</definedName>
    <definedName name="_191_Excel_BuiltIn_Print_Area_4_1_1_1_1_1_1">"$#REF!.$A$1:$H$383"</definedName>
    <definedName name="_192Excel_BuiltIn_Print_Area_4_1_1_1_1_1_1">"$#REF!.$A$1:$H$383"</definedName>
    <definedName name="_1ANEX_A" localSheetId="3">#REF!</definedName>
    <definedName name="_1ANEX_A" localSheetId="5">#REF!</definedName>
    <definedName name="_1ANEX_A">#REF!</definedName>
    <definedName name="_1diario1997a">[19]Diario!$B$227:$K$268</definedName>
    <definedName name="_1Excel_BuiltIn_Print_Area_1">#REF!</definedName>
    <definedName name="_1Excel_BuiltIn_Print_Area_4_1_1_1_1_1_1">"$#REF!.$A$1:$H$383"</definedName>
    <definedName name="_2">#N/A</definedName>
    <definedName name="_2______________________________________________________________________________________________________________________________________________________________________________________________Excel_BuiltIn_Print_Area_4_1_1_1_1_1_1">"$#REF!.$A$1:$H$383"</definedName>
    <definedName name="_2___123Graph_AGRAFICO_1" hidden="1">[30]Borrowing!$C$9:$C$20</definedName>
    <definedName name="_2_1">#REF!</definedName>
    <definedName name="_20">#REF!</definedName>
    <definedName name="_20____________________________________________________________________________________________________________________________________________________________________________Excel_BuiltIn_Print_Area_4_1_1_1_1_1_1">"$#REF!.$A$1:$H$383"</definedName>
    <definedName name="_20_9">#REF!</definedName>
    <definedName name="_2035">[1]Tartan!#REF!</definedName>
    <definedName name="_2036">[1]Tartan!#REF!</definedName>
    <definedName name="_21">#REF!</definedName>
    <definedName name="_21___________________________________________________________________________________________________________________________________________________________________________Excel_BuiltIn_Print_Area_4_1_1_1_1_1_1">"$#REF!.$A$1:$H$383"</definedName>
    <definedName name="_2178">[1]Tartan!#REF!</definedName>
    <definedName name="_21BORDER_1_L">[16]FINANCIERO!$B$1:$B$48</definedName>
    <definedName name="_22__________________________________________________________________________________________________________________________________________________________________________Excel_BuiltIn_Print_Area_4_1_1_1_1_1_1">"$#REF!.$A$1:$H$383"</definedName>
    <definedName name="_22BORDER_1_T">[16]FINANCIERO!$B$1:$B$5</definedName>
    <definedName name="_23_________________________________________________________________________________________________________________________________________________________________________Excel_BuiltIn_Print_Area_4_1_1_1_1_1_1">"$#REF!.$A$1:$H$383"</definedName>
    <definedName name="_23RANGE_1">[16]FINANCIERO!#REF!</definedName>
    <definedName name="_24________________________________________________________________________________________________________________________________________________________________________Excel_BuiltIn_Print_Area_4_1_1_1_1_1_1">"$#REF!.$A$1:$H$383"</definedName>
    <definedName name="_2493">[1]Tartan!#REF!</definedName>
    <definedName name="_25_______________________________________________________________________________________________________________________________________________________________________Excel_BuiltIn_Print_Area_4_1_1_1_1_1_1">"$#REF!.$A$1:$H$383"</definedName>
    <definedName name="_2513">[1]Tartan!#REF!</definedName>
    <definedName name="_2559">[1]Tartan!#REF!</definedName>
    <definedName name="_2559A">[1]Tartan!#REF!</definedName>
    <definedName name="_2559I">[1]Tartan!#REF!</definedName>
    <definedName name="_2582">[1]Tartan!#REF!</definedName>
    <definedName name="_26______________________________________________________________________________________________________________________________________________________________________Excel_BuiltIn_Print_Area_4_1_1_1_1_1_1">"$#REF!.$A$1:$H$383"</definedName>
    <definedName name="_2671">[1]Tartan!#REF!</definedName>
    <definedName name="_27_____________________________________________________________________________________________________________________________________________________________________Excel_BuiltIn_Print_Area_4_1_1_1_1_1_1">"$#REF!.$A$1:$H$383"</definedName>
    <definedName name="_2725">[1]Tartan!#REF!</definedName>
    <definedName name="_2746">[1]Tartan!#REF!</definedName>
    <definedName name="_2746A">[1]Tartan!#REF!</definedName>
    <definedName name="_2746B">[1]Tartan!#REF!</definedName>
    <definedName name="_2753">[1]Tartan!#REF!</definedName>
    <definedName name="_2763">[1]Tartan!#REF!</definedName>
    <definedName name="_2777">[1]Tartan!#REF!</definedName>
    <definedName name="_2783">[1]Tartan!#REF!</definedName>
    <definedName name="_28____________________________________________________________________________________________________________________________________________________________________Excel_BuiltIn_Print_Area_4_1_1_1_1_1_1">"$#REF!.$A$1:$H$383"</definedName>
    <definedName name="_2805">[1]Tartan!#REF!</definedName>
    <definedName name="_2805A">[1]Tartan!#REF!</definedName>
    <definedName name="_2812">[1]Tartan!#REF!</definedName>
    <definedName name="_2813">[1]Tartan!#REF!</definedName>
    <definedName name="_2817">[1]Tartan!#REF!</definedName>
    <definedName name="_2819">[1]Tartan!#REF!</definedName>
    <definedName name="_2842">[1]Tartan!#REF!</definedName>
    <definedName name="_2853">[1]Tartan!#REF!</definedName>
    <definedName name="_29___________________________________________________________________________________________________________________________________________________________________Excel_BuiltIn_Print_Area_4_1_1_1_1_1_1">"$#REF!.$A$1:$H$383"</definedName>
    <definedName name="_2905">[1]Tartan!#REF!</definedName>
    <definedName name="_2906">[1]Tartan!#REF!</definedName>
    <definedName name="_2ANEX_A" localSheetId="3">#REF!</definedName>
    <definedName name="_2ANEX_A" localSheetId="5">#REF!</definedName>
    <definedName name="_2ANEX_A">#REF!</definedName>
    <definedName name="_2ANEX_H" localSheetId="3">#REF!</definedName>
    <definedName name="_2ANEX_H" localSheetId="5">#REF!</definedName>
    <definedName name="_2ANEX_H">#REF!</definedName>
    <definedName name="_3">#REF!</definedName>
    <definedName name="_3_____________________________________________________________________________________________________________________________________________________________________________________________Excel_BuiltIn_Print_Area_4_1_1_1_1_1_1">"$#REF!.$A$1:$H$383"</definedName>
    <definedName name="_3___123Graph_AGRAFICO_2" hidden="1">[30]Borrowing!$K$9:$K$20</definedName>
    <definedName name="_3_10">#REF!</definedName>
    <definedName name="_3_Apr_03">"Today_FXDeals"</definedName>
    <definedName name="_30__________________________________________________________________________________________________________________________________________________________________Excel_BuiltIn_Print_Area_4_1_1_1_1_1_1">"$#REF!.$A$1:$H$383"</definedName>
    <definedName name="_3010">[1]Tartan!#REF!</definedName>
    <definedName name="_3010A">[1]Tartan!#REF!</definedName>
    <definedName name="_3010b">[1]Tartan!#REF!</definedName>
    <definedName name="_3025">[1]Tartan!#REF!</definedName>
    <definedName name="_3025A">[1]Tartan!#REF!</definedName>
    <definedName name="_3025AA">[1]Tartan!#REF!</definedName>
    <definedName name="_3025i">[1]Tartan!#REF!</definedName>
    <definedName name="_3025t">[1]Tartan!#REF!</definedName>
    <definedName name="_3025uk">[1]Tartan!#REF!</definedName>
    <definedName name="_3027">[1]Tartan!#REF!</definedName>
    <definedName name="_3033">[1]Tartan!#REF!</definedName>
    <definedName name="_3073">[1]Tartan!#REF!</definedName>
    <definedName name="_3085">[1]Tartan!#REF!</definedName>
    <definedName name="_3085A">[1]Tartan!#REF!</definedName>
    <definedName name="_3085B">[1]Tartan!#REF!</definedName>
    <definedName name="_3094">[1]Tartan!#REF!</definedName>
    <definedName name="_31_________________________________________________________________________________________________________________________________________________________________Excel_BuiltIn_Print_Area_4_1_1_1_1_1_1">"$#REF!.$A$1:$H$383"</definedName>
    <definedName name="_3107">[1]Tartan!#REF!</definedName>
    <definedName name="_3107A">[1]Tartan!#REF!</definedName>
    <definedName name="_3107B">[1]Tartan!#REF!</definedName>
    <definedName name="_3107i">[1]Tartan!#REF!</definedName>
    <definedName name="_3143">[1]Tartan!#REF!</definedName>
    <definedName name="_32________________________________________________________________________________________________________________________________________________________________Excel_BuiltIn_Print_Area_4_1_1_1_1_1_1">"$#REF!.$A$1:$H$383"</definedName>
    <definedName name="_3207">[1]Tartan!#REF!</definedName>
    <definedName name="_3208">[1]Tartan!#REF!</definedName>
    <definedName name="_3215">[1]Tartan!#REF!</definedName>
    <definedName name="_3223">[1]Tartan!#REF!</definedName>
    <definedName name="_3224">[1]Tartan!#REF!</definedName>
    <definedName name="_3224A">[1]Tartan!#REF!</definedName>
    <definedName name="_3224b">[1]Tartan!#REF!</definedName>
    <definedName name="_3230">[1]Tartan!#REF!</definedName>
    <definedName name="_3231">[1]Tartan!#REF!</definedName>
    <definedName name="_3235">[1]Tartan!#REF!</definedName>
    <definedName name="_3250">[1]Tartan!#REF!</definedName>
    <definedName name="_3250B">[1]Tartan!#REF!</definedName>
    <definedName name="_3250I">[1]Tartan!#REF!</definedName>
    <definedName name="_33_______________________________________________________________________________________________________________________________________________________________Excel_BuiltIn_Print_Area_4_1_1_1_1_1_1">"$#REF!.$A$1:$H$383"</definedName>
    <definedName name="_3328">[1]Tartan!#REF!</definedName>
    <definedName name="_3330">[1]Tartan!#REF!</definedName>
    <definedName name="_3334">[1]Tartan!#REF!</definedName>
    <definedName name="_34______________________________________________________________________________________________________________________________________________________________Excel_BuiltIn_Print_Area_4_1_1_1_1_1_1">"$#REF!.$A$1:$H$383"</definedName>
    <definedName name="_3401">[1]Tartan!#REF!</definedName>
    <definedName name="_3401A">[1]Tartan!#REF!</definedName>
    <definedName name="_3403">[1]Tartan!#REF!</definedName>
    <definedName name="_3405">[1]Tartan!#REF!</definedName>
    <definedName name="_3416">[1]Tartan!#REF!</definedName>
    <definedName name="_3422">[1]Tartan!#REF!</definedName>
    <definedName name="_3424">[1]Tartan!#REF!</definedName>
    <definedName name="_3430">[1]Tartan!#REF!</definedName>
    <definedName name="_3434">[1]Tartan!#REF!</definedName>
    <definedName name="_3436">[1]Tartan!#REF!</definedName>
    <definedName name="_3438">[1]Tartan!#REF!</definedName>
    <definedName name="_3441">[1]Tartan!#REF!</definedName>
    <definedName name="_3442">[1]Tartan!#REF!</definedName>
    <definedName name="_3446">[1]Tartan!#REF!</definedName>
    <definedName name="_3481">[1]Tartan!#REF!</definedName>
    <definedName name="_3481I">[1]Tartan!#REF!</definedName>
    <definedName name="_3483">[1]Tartan!#REF!</definedName>
    <definedName name="_3488">[1]Tartan!#REF!</definedName>
    <definedName name="_35_____________________________________________________________________________________________________________________________________________________________Excel_BuiltIn_Print_Area_4_1_1_1_1_1_1">"$#REF!.$A$1:$H$383"</definedName>
    <definedName name="_3554">[1]Tartan!#REF!</definedName>
    <definedName name="_3560">[1]Tartan!#REF!</definedName>
    <definedName name="_36____________________________________________________________________________________________________________________________________________________________Excel_BuiltIn_Print_Area_4_1_1_1_1_1_1">"$#REF!.$A$1:$H$383"</definedName>
    <definedName name="_3652">[1]Tartan!#REF!</definedName>
    <definedName name="_37___________________________________________________________________________________________________________________________________________________________Excel_BuiltIn_Print_Area_4_1_1_1_1_1_1">"$#REF!.$A$1:$H$383"</definedName>
    <definedName name="_3723">[1]Tartan!#REF!</definedName>
    <definedName name="_3723a">[1]Tartan!#REF!</definedName>
    <definedName name="_3723B">[1]Tartan!#REF!</definedName>
    <definedName name="_3762">[1]Tartan!#REF!</definedName>
    <definedName name="_38__________________________________________________________________________________________________________________________________________________________Excel_BuiltIn_Print_Area_4_1_1_1_1_1_1">"$#REF!.$A$1:$H$383"</definedName>
    <definedName name="_3808">[1]Tartan!#REF!</definedName>
    <definedName name="_3810">[1]Tartan!#REF!</definedName>
    <definedName name="_3810a">[1]Tartan!#REF!</definedName>
    <definedName name="_3852">[1]Tartan!#REF!</definedName>
    <definedName name="_39_________________________________________________________________________________________________________________________________________________________Excel_BuiltIn_Print_Area_4_1_1_1_1_1_1">"$#REF!.$A$1:$H$383"</definedName>
    <definedName name="_3905">[1]Tartan!#REF!</definedName>
    <definedName name="_3962">[1]Tartan!#REF!</definedName>
    <definedName name="_4">#REF!</definedName>
    <definedName name="_4____________________________________________________________________________________________________________________________________________________________________________________________Excel_BuiltIn_Print_Area_4_1_1_1_1_1_1">"$#REF!.$A$1:$H$383"</definedName>
    <definedName name="_4___123Graph_BCHART_3" hidden="1">[30]Borrowing!$D$9:$D$20</definedName>
    <definedName name="_4_1_50_0_1">#REF!</definedName>
    <definedName name="_4_100">[16]FINANCIERO!#REF!</definedName>
    <definedName name="_40________________________________________________________________________________________________________________________________________________________Excel_BuiltIn_Print_Area_4_1_1_1_1_1_1">"$#REF!.$A$1:$H$383"</definedName>
    <definedName name="_4006">[1]Tartan!#REF!</definedName>
    <definedName name="_4006b">[1]Tartan!#REF!</definedName>
    <definedName name="_4006i">[1]Tartan!#REF!</definedName>
    <definedName name="_4007">[1]Tartan!#REF!</definedName>
    <definedName name="_4009">[1]Tartan!#REF!</definedName>
    <definedName name="_4018">[1]Tartan!#REF!</definedName>
    <definedName name="_4026">[1]Tartan!#REF!</definedName>
    <definedName name="_4092">[1]Tartan!#REF!</definedName>
    <definedName name="_41_______________________________________________________________________________________________________________________________________________________Excel_BuiltIn_Print_Area_4_1_1_1_1_1_1">"$#REF!.$A$1:$H$383"</definedName>
    <definedName name="_42______________________________________________________________________________________________________________________________________________________Excel_BuiltIn_Print_Area_4_1_1_1_1_1_1">"$#REF!.$A$1:$H$383"</definedName>
    <definedName name="_4205">[1]Tartan!#REF!</definedName>
    <definedName name="_4205A">[1]Tartan!#REF!</definedName>
    <definedName name="_4252">[1]Tartan!#REF!</definedName>
    <definedName name="_4252a">[1]Tartan!#REF!</definedName>
    <definedName name="_4252b">[1]Tartan!#REF!</definedName>
    <definedName name="_43_____________________________________________________________________________________________________________________________________________________Excel_BuiltIn_Print_Area_4_1_1_1_1_1_1">"$#REF!.$A$1:$H$383"</definedName>
    <definedName name="_4315b">[1]Tartan!#REF!</definedName>
    <definedName name="_4318A">[1]Tartan!#REF!</definedName>
    <definedName name="_4318b">[1]Tartan!#REF!</definedName>
    <definedName name="_44____________________________________________________________________________________________________________________________________________________Excel_BuiltIn_Print_Area_4_1_1_1_1_1_1">"$#REF!.$A$1:$H$383"</definedName>
    <definedName name="_4408">[1]Tartan!#REF!</definedName>
    <definedName name="_4451">[1]Tartan!#REF!</definedName>
    <definedName name="_4453">[1]Tartan!#REF!</definedName>
    <definedName name="_4474">[1]Tartan!#REF!</definedName>
    <definedName name="_45___________________________________________________________________________________________________________________________________________________Excel_BuiltIn_Print_Area_4_1_1_1_1_1_1">"$#REF!.$A$1:$H$383"</definedName>
    <definedName name="_4534A">[1]Tartan!#REF!</definedName>
    <definedName name="_4572">[1]Tartan!#REF!</definedName>
    <definedName name="_46__________________________________________________________________________________________________________________________________________________Excel_BuiltIn_Print_Area_4_1_1_1_1_1_1">"$#REF!.$A$1:$H$383"</definedName>
    <definedName name="_4607">[1]Tartan!#REF!</definedName>
    <definedName name="_4607A">[1]Tartan!#REF!</definedName>
    <definedName name="_4607B">[1]Tartan!#REF!</definedName>
    <definedName name="_4622">[1]Tartan!#REF!</definedName>
    <definedName name="_4639">[1]Tartan!#REF!</definedName>
    <definedName name="_4648">[1]Tartan!#REF!</definedName>
    <definedName name="_47_________________________________________________________________________________________________________________________________________________Excel_BuiltIn_Print_Area_4_1_1_1_1_1_1">"$#REF!.$A$1:$H$383"</definedName>
    <definedName name="_4701">[1]Tartan!#REF!</definedName>
    <definedName name="_4744">[1]Tartan!#REF!</definedName>
    <definedName name="_4744i">[1]Tartan!#REF!</definedName>
    <definedName name="_48________________________________________________________________________________________________________________________________________________Excel_BuiltIn_Print_Area_4_1_1_1_1_1_1">"$#REF!.$A$1:$H$383"</definedName>
    <definedName name="_49_______________________________________________________________________________________________________________________________________________Excel_BuiltIn_Print_Area_4_1_1_1_1_1_1">"$#REF!.$A$1:$H$383"</definedName>
    <definedName name="_4902">[1]Tartan!#REF!</definedName>
    <definedName name="_4905">[1]Tartan!#REF!</definedName>
    <definedName name="_4907">[1]Tartan!#REF!</definedName>
    <definedName name="_4952">[1]Tartan!#REF!</definedName>
    <definedName name="_4954">[1]Tartan!#REF!</definedName>
    <definedName name="_4955">[1]Tartan!#REF!</definedName>
    <definedName name="_4ANEX_H" localSheetId="5">#REF!</definedName>
    <definedName name="_4ANEX_H">#REF!</definedName>
    <definedName name="_5">#REF!</definedName>
    <definedName name="_5___________________________________________________________________________________________________________________________________________________________________________________________Excel_BuiltIn_Print_Area_4_1_1_1_1_1_1">"$#REF!.$A$1:$H$383"</definedName>
    <definedName name="_5___123Graph_CCHART_3" hidden="1">[30]Borrowing!$F$9:$F$20</definedName>
    <definedName name="_5_11">#REF!</definedName>
    <definedName name="_50______________________________________________________________________________________________________________________________________________Excel_BuiltIn_Print_Area_4_1_1_1_1_1_1">"$#REF!.$A$1:$H$383"</definedName>
    <definedName name="_5000">[1]Tartan!#REF!</definedName>
    <definedName name="_5002">[1]Tartan!#REF!</definedName>
    <definedName name="_5011">[1]Tartan!#REF!</definedName>
    <definedName name="_5020">[1]Tartan!#REF!</definedName>
    <definedName name="_5026">[1]Tartan!#REF!</definedName>
    <definedName name="_5032">[1]Tartan!#REF!</definedName>
    <definedName name="_5049">[1]Tartan!#REF!</definedName>
    <definedName name="_5069">[1]Tartan!#REF!</definedName>
    <definedName name="_5074">[1]Tartan!#REF!</definedName>
    <definedName name="_51_____________________________________________________________________________________________________________________________________________Excel_BuiltIn_Print_Area_4_1_1_1_1_1_1">"$#REF!.$A$1:$H$383"</definedName>
    <definedName name="_5188">[1]Tartan!#REF!</definedName>
    <definedName name="_52____________________________________________________________________________________________________________________________________________Excel_BuiltIn_Print_Area_4_1_1_1_1_1_1">"$#REF!.$A$1:$H$383"</definedName>
    <definedName name="_5238">[1]Tartan!#REF!</definedName>
    <definedName name="_53___________________________________________________________________________________________________________________________________________Excel_BuiltIn_Print_Area_4_1_1_1_1_1_1">"$#REF!.$A$1:$H$383"</definedName>
    <definedName name="_5305">[1]Tartan!#REF!</definedName>
    <definedName name="_5305b">[1]Tartan!#REF!</definedName>
    <definedName name="_54__________________________________________________________________________________________________________________________________________Excel_BuiltIn_Print_Area_4_1_1_1_1_1_1">"$#REF!.$A$1:$H$383"</definedName>
    <definedName name="_5405">[1]Tartan!#REF!</definedName>
    <definedName name="_55_________________________________________________________________________________________________________________________________________Excel_BuiltIn_Print_Area_4_1_1_1_1_1_1">"$#REF!.$A$1:$H$383"</definedName>
    <definedName name="_5511">[1]Tartan!#REF!</definedName>
    <definedName name="_5511A">[1]Tartan!#REF!</definedName>
    <definedName name="_5511B">[1]Tartan!#REF!</definedName>
    <definedName name="_56________________________________________________________________________________________________________________________________________Excel_BuiltIn_Print_Area_4_1_1_1_1_1_1">"$#REF!.$A$1:$H$383"</definedName>
    <definedName name="_5604">[1]Tartan!#REF!</definedName>
    <definedName name="_5604A">[1]Tartan!#REF!</definedName>
    <definedName name="_5604B">[1]Tartan!#REF!</definedName>
    <definedName name="_5623">[1]Tartan!#REF!</definedName>
    <definedName name="_5623A">[1]Tartan!#REF!</definedName>
    <definedName name="_5623B">[1]Tartan!#REF!</definedName>
    <definedName name="_5623i">[1]Tartan!#REF!</definedName>
    <definedName name="_5632">[1]Tartan!#REF!</definedName>
    <definedName name="_5641">[1]Tartan!#REF!</definedName>
    <definedName name="_5641b">[1]Tartan!#REF!</definedName>
    <definedName name="_57_______________________________________________________________________________________________________________________________________Excel_BuiltIn_Print_Area_4_1_1_1_1_1_1">"$#REF!.$A$1:$H$383"</definedName>
    <definedName name="_5708">[1]Tartan!#REF!</definedName>
    <definedName name="_58______________________________________________________________________________________________________________________________________Excel_BuiltIn_Print_Area_4_1_1_1_1_1_1">"$#REF!.$A$1:$H$383"</definedName>
    <definedName name="_5807">[1]Tartan!#REF!</definedName>
    <definedName name="_5807a">[1]Tartan!#REF!</definedName>
    <definedName name="_5807i">[1]Tartan!#REF!</definedName>
    <definedName name="_59_____________________________________________________________________________________________________________________________________Excel_BuiltIn_Print_Area_4_1_1_1_1_1_1">"$#REF!.$A$1:$H$383"</definedName>
    <definedName name="_5907">[1]Tartan!#REF!</definedName>
    <definedName name="_5907A">[1]Tartan!#REF!</definedName>
    <definedName name="_5907B">[1]Tartan!#REF!</definedName>
    <definedName name="_5908">[1]Tartan!#REF!</definedName>
    <definedName name="_5920">[1]Tartan!#REF!</definedName>
    <definedName name="_6">#REF!</definedName>
    <definedName name="_6__________________________________________________________________________________________________________________________________________________________________________________________Excel_BuiltIn_Print_Area_4_1_1_1_1_1_1">"$#REF!.$A$1:$H$383"</definedName>
    <definedName name="_6___123Graph_XCHART_3" hidden="1">[30]Borrowing!$B$9:$B$20</definedName>
    <definedName name="_6_12">#REF!</definedName>
    <definedName name="_60____________________________________________________________________________________________________________________________________Excel_BuiltIn_Print_Area_4_1_1_1_1_1_1">"$#REF!.$A$1:$H$383"</definedName>
    <definedName name="_6005">[1]Tartan!#REF!</definedName>
    <definedName name="_61___________________________________________________________________________________________________________________________________Excel_BuiltIn_Print_Area_4_1_1_1_1_1_1">"$#REF!.$A$1:$H$383"</definedName>
    <definedName name="_6112">[1]Tartan!#REF!</definedName>
    <definedName name="_6116">[1]Tartan!#REF!</definedName>
    <definedName name="_6119">[1]Tartan!#REF!</definedName>
    <definedName name="_6159">[1]Tartan!#REF!</definedName>
    <definedName name="_6162">[1]Tartan!#REF!</definedName>
    <definedName name="_6167">[1]Tartan!#REF!</definedName>
    <definedName name="_6176">[1]Tartan!#REF!</definedName>
    <definedName name="_62__________________________________________________________________________________________________________________________________Excel_BuiltIn_Print_Area_4_1_1_1_1_1_1">"$#REF!.$A$1:$H$383"</definedName>
    <definedName name="_6206">[1]Tartan!#REF!</definedName>
    <definedName name="_6206A">[1]Tartan!#REF!</definedName>
    <definedName name="_6206B">[1]Tartan!#REF!</definedName>
    <definedName name="_6281">[1]Tartan!#REF!</definedName>
    <definedName name="_6281A">[1]Tartan!#REF!</definedName>
    <definedName name="_6291">[1]Tartan!#REF!</definedName>
    <definedName name="_6291a">[1]Tartan!#REF!</definedName>
    <definedName name="_63_________________________________________________________________________________________________________________________________Excel_BuiltIn_Print_Area_4_1_1_1_1_1_1">"$#REF!.$A$1:$H$383"</definedName>
    <definedName name="_6305">[1]Tartan!#REF!</definedName>
    <definedName name="_6305A">[1]Tartan!#REF!</definedName>
    <definedName name="_6340">[1]Tartan!#REF!</definedName>
    <definedName name="_6350">[1]Tartan!#REF!</definedName>
    <definedName name="_6350A">[1]Tartan!#REF!</definedName>
    <definedName name="_64________________________________________________________________________________________________________________________________Excel_BuiltIn_Print_Area_4_1_1_1_1_1_1">"$#REF!.$A$1:$H$383"</definedName>
    <definedName name="_6402">[1]Tartan!#REF!</definedName>
    <definedName name="_6402A">[1]Tartan!#REF!</definedName>
    <definedName name="_6402I">[1]Tartan!#REF!</definedName>
    <definedName name="_6450">[1]Tartan!#REF!</definedName>
    <definedName name="_6450a">[1]Tartan!#REF!</definedName>
    <definedName name="_65_______________________________________________________________________________________________________________________________Excel_BuiltIn_Print_Area_4_1_1_1_1_1_1">"$#REF!.$A$1:$H$383"</definedName>
    <definedName name="_6504">[1]Tartan!#REF!</definedName>
    <definedName name="_6505">[1]Tartan!#REF!</definedName>
    <definedName name="_6505A">[1]Tartan!#REF!</definedName>
    <definedName name="_6505B">[1]Tartan!#REF!</definedName>
    <definedName name="_6513">[1]Tartan!#REF!</definedName>
    <definedName name="_6520">[1]Tartan!#REF!</definedName>
    <definedName name="_66______________________________________________________________________________________________________________________________Excel_BuiltIn_Print_Area_4_1_1_1_1_1_1">"$#REF!.$A$1:$H$383"</definedName>
    <definedName name="_6605">[1]Tartan!#REF!</definedName>
    <definedName name="_6605A">[1]Tartan!#REF!</definedName>
    <definedName name="_67_____________________________________________________________________________________________________________________________Excel_BuiltIn_Print_Area_4_1_1_1_1_1_1">"$#REF!.$A$1:$H$383"</definedName>
    <definedName name="_6706">[1]Tartan!#REF!</definedName>
    <definedName name="_6706a">[1]Tartan!#REF!</definedName>
    <definedName name="_68____________________________________________________________________________________________________________________________Excel_BuiltIn_Print_Area_4_1_1_1_1_1_1">"$#REF!.$A$1:$H$383"</definedName>
    <definedName name="_6822">[1]Tartan!#REF!</definedName>
    <definedName name="_69___________________________________________________________________________________________________________________________Excel_BuiltIn_Print_Area_4_1_1_1_1_1_1">"$#REF!.$A$1:$H$383"</definedName>
    <definedName name="_6905">[1]Tartan!#REF!</definedName>
    <definedName name="_6905A">[1]Tartan!#REF!</definedName>
    <definedName name="_6906a">[1]Tartan!#REF!</definedName>
    <definedName name="_7">[16]FINANCIERO!#REF!</definedName>
    <definedName name="_7_________________________________________________________________________________________________________________________________________________________________________________________Excel_BuiltIn_Print_Area_4_1_1_1_1_1_1">"$#REF!.$A$1:$H$383"</definedName>
    <definedName name="_7___123Graph_XGRAFICO_2" hidden="1">[30]Borrowing!$J$9:$J$20</definedName>
    <definedName name="_7_13">#REF!</definedName>
    <definedName name="_70__________________________________________________________________________________________________________________________Excel_BuiltIn_Print_Area_4_1_1_1_1_1_1">"$#REF!.$A$1:$H$383"</definedName>
    <definedName name="_7007">[1]Tartan!#REF!</definedName>
    <definedName name="_7007A">[1]Tartan!#REF!</definedName>
    <definedName name="_7007B">[1]Tartan!#REF!</definedName>
    <definedName name="_7008">[1]Tartan!#REF!</definedName>
    <definedName name="_7009">[1]Tartan!#REF!</definedName>
    <definedName name="_7010">[1]Tartan!#REF!</definedName>
    <definedName name="_7016">[1]Tartan!#REF!</definedName>
    <definedName name="_7018">[1]Tartan!#REF!</definedName>
    <definedName name="_71_________________________________________________________________________________________________________________________Excel_BuiltIn_Print_Area_4_1_1_1_1_1_1">"$#REF!.$A$1:$H$383"</definedName>
    <definedName name="_72________________________________________________________________________________________________________________________Excel_BuiltIn_Print_Area_4_1_1_1_1_1_1">"$#REF!.$A$1:$H$383"</definedName>
    <definedName name="_73_______________________________________________________________________________________________________________________Excel_BuiltIn_Print_Area_4_1_1_1_1_1_1">"$#REF!.$A$1:$H$383"</definedName>
    <definedName name="_7302">[1]Tartan!#REF!</definedName>
    <definedName name="_7322">[1]Tartan!#REF!</definedName>
    <definedName name="_7323">[1]Tartan!#REF!</definedName>
    <definedName name="_74______________________________________________________________________________________________________________________Excel_BuiltIn_Print_Area_4_1_1_1_1_1_1">"$#REF!.$A$1:$H$383"</definedName>
    <definedName name="_7405">[1]Tartan!#REF!</definedName>
    <definedName name="_7405A">[1]Tartan!#REF!</definedName>
    <definedName name="_7405B">[1]Tartan!#REF!</definedName>
    <definedName name="_7405I">[1]Tartan!#REF!</definedName>
    <definedName name="_7411a">[1]Tartan!#REF!</definedName>
    <definedName name="_75_____________________________________________________________________________________________________________________Excel_BuiltIn_Print_Area_4_1_1_1_1_1_1">"$#REF!.$A$1:$H$383"</definedName>
    <definedName name="_7505">[1]Tartan!#REF!</definedName>
    <definedName name="_76____________________________________________________________________________________________________________________Excel_BuiltIn_Print_Area_4_1_1_1_1_1_1">"$#REF!.$A$1:$H$383"</definedName>
    <definedName name="_7609">[1]Tartan!#REF!</definedName>
    <definedName name="_7610">[1]Tartan!#REF!</definedName>
    <definedName name="_7610B">[1]Tartan!#REF!</definedName>
    <definedName name="_7612">[1]Tartan!#REF!</definedName>
    <definedName name="_7613">[1]Tartan!#REF!</definedName>
    <definedName name="_7613a">[1]Tartan!#REF!</definedName>
    <definedName name="_7613I">[1]Tartan!#REF!</definedName>
    <definedName name="_7614">[1]Tartan!#REF!</definedName>
    <definedName name="_7615">[1]Tartan!#REF!</definedName>
    <definedName name="_7631">[1]Tartan!#REF!</definedName>
    <definedName name="_77___________________________________________________________________________________________________________________Excel_BuiltIn_Print_Area_4_1_1_1_1_1_1">"$#REF!.$A$1:$H$383"</definedName>
    <definedName name="_78__________________________________________________________________________________________________________________Excel_BuiltIn_Print_Area_4_1_1_1_1_1_1">"$#REF!.$A$1:$H$383"</definedName>
    <definedName name="_7805">[1]Tartan!#REF!</definedName>
    <definedName name="_7805A">[1]Tartan!#REF!</definedName>
    <definedName name="_7818">[1]Tartan!#REF!</definedName>
    <definedName name="_79_________________________________________________________________________________________________________________Excel_BuiltIn_Print_Area_4_1_1_1_1_1_1">"$#REF!.$A$1:$H$383"</definedName>
    <definedName name="_7903">[1]Tartan!#REF!</definedName>
    <definedName name="_8">#REF!</definedName>
    <definedName name="_8________________________________________________________________________________________________________________________________________________________________________________________Excel_BuiltIn_Print_Area_4_1_1_1_1_1_1">"$#REF!.$A$1:$H$383"</definedName>
    <definedName name="_8_14">[16]FINANCIERO!#REF!</definedName>
    <definedName name="_80________________________________________________________________________________________________________________Excel_BuiltIn_Print_Area_4_1_1_1_1_1_1">"$#REF!.$A$1:$H$383"</definedName>
    <definedName name="_81_______________________________________________________________________________________________________________Excel_BuiltIn_Print_Area_4_1_1_1_1_1_1">"$#REF!.$A$1:$H$383"</definedName>
    <definedName name="_82______________________________________________________________________________________________________________Excel_BuiltIn_Print_Area_4_1_1_1_1_1_1">"$#REF!.$A$1:$H$383"</definedName>
    <definedName name="_8212">[1]Tartan!#REF!</definedName>
    <definedName name="_8212F">[1]Tartan!#REF!</definedName>
    <definedName name="_8213">[1]Tartan!#REF!</definedName>
    <definedName name="_8215">[1]Tartan!#REF!</definedName>
    <definedName name="_8218">[1]Tartan!#REF!</definedName>
    <definedName name="_83_____________________________________________________________________________________________________________Excel_BuiltIn_Print_Area_4_1_1_1_1_1_1">"$#REF!.$A$1:$H$383"</definedName>
    <definedName name="_8302">[1]Tartan!#REF!</definedName>
    <definedName name="_8302a">[1]Tartan!#REF!</definedName>
    <definedName name="_8302b">[1]Tartan!#REF!</definedName>
    <definedName name="_8302I">[1]Tartan!#REF!</definedName>
    <definedName name="_8310">[1]Tartan!#REF!</definedName>
    <definedName name="_8316">[1]Tartan!#REF!</definedName>
    <definedName name="_8323">[1]Tartan!#REF!</definedName>
    <definedName name="_84____________________________________________________________________________________________________________Excel_BuiltIn_Print_Area_4_1_1_1_1_1_1">"$#REF!.$A$1:$H$383"</definedName>
    <definedName name="_8405">[1]Tartan!#REF!</definedName>
    <definedName name="_8405A">[1]Tartan!#REF!</definedName>
    <definedName name="_8405b">[1]Tartan!#REF!</definedName>
    <definedName name="_8415">[1]Tartan!#REF!</definedName>
    <definedName name="_8415a">[1]Tartan!#REF!</definedName>
    <definedName name="_8457">[1]Tartan!#REF!</definedName>
    <definedName name="_8462">[1]Tartan!#REF!</definedName>
    <definedName name="_8477">[1]Tartan!#REF!</definedName>
    <definedName name="_85___________________________________________________________________________________________________________Excel_BuiltIn_Print_Area_4_1_1_1_1_1_1">"$#REF!.$A$1:$H$383"</definedName>
    <definedName name="_8512">[1]Tartan!#REF!</definedName>
    <definedName name="_8512a">[1]Tartan!#REF!</definedName>
    <definedName name="_8517">[1]Tartan!#REF!</definedName>
    <definedName name="_8522">[1]Tartan!#REF!</definedName>
    <definedName name="_8527">[1]Tartan!#REF!</definedName>
    <definedName name="_8537">[1]Tartan!#REF!</definedName>
    <definedName name="_8542">[1]Tartan!#REF!</definedName>
    <definedName name="_8547">[1]Tartan!#REF!</definedName>
    <definedName name="_8552">[1]Tartan!#REF!</definedName>
    <definedName name="_8557">[1]Tartan!#REF!</definedName>
    <definedName name="_8562">[1]Tartan!#REF!</definedName>
    <definedName name="_8562a">[1]Tartan!#REF!</definedName>
    <definedName name="_8567i">[1]Tartan!#REF!</definedName>
    <definedName name="_8572">[1]Tartan!#REF!</definedName>
    <definedName name="_8577">[1]Tartan!#REF!</definedName>
    <definedName name="_8592">[1]Tartan!#REF!</definedName>
    <definedName name="_8597">[1]Tartan!#REF!</definedName>
    <definedName name="_86__________________________________________________________________________________________________________Excel_BuiltIn_Print_Area_4_1_1_1_1_1_1">"$#REF!.$A$1:$H$383"</definedName>
    <definedName name="_8623">[1]Tartan!#REF!</definedName>
    <definedName name="_8623A">[1]Tartan!#REF!</definedName>
    <definedName name="_8625">[1]Tartan!#REF!</definedName>
    <definedName name="_8625a">[1]Tartan!#REF!</definedName>
    <definedName name="_8628">[1]Tartan!#REF!</definedName>
    <definedName name="_8650">[1]Tartan!#REF!</definedName>
    <definedName name="_87_________________________________________________________________________________________________________Excel_BuiltIn_Print_Area_4_1_1_1_1_1_1">"$#REF!.$A$1:$H$383"</definedName>
    <definedName name="_88________________________________________________________________________________________________________Excel_BuiltIn_Print_Area_4_1_1_1_1_1_1">"$#REF!.$A$1:$H$383"</definedName>
    <definedName name="_89_______________________________________________________________________________________________________Excel_BuiltIn_Print_Area_4_1_1_1_1_1_1">"$#REF!.$A$1:$H$383"</definedName>
    <definedName name="_8902">[1]Tartan!#REF!</definedName>
    <definedName name="_8907">[1]Tartan!#REF!</definedName>
    <definedName name="_8911">[1]Tartan!#REF!</definedName>
    <definedName name="_8922">[1]Tartan!#REF!</definedName>
    <definedName name="_8927">[1]Tartan!#REF!</definedName>
    <definedName name="_8952">[1]Tartan!#REF!</definedName>
    <definedName name="_9">#REF!</definedName>
    <definedName name="_9_______________________________________________________________________________________________________________________________________________________________________________________Excel_BuiltIn_Print_Area_4_1_1_1_1_1_1">"$#REF!.$A$1:$H$383"</definedName>
    <definedName name="_9_15">#REF!</definedName>
    <definedName name="_90______________________________________________________________________________________________________Excel_BuiltIn_Print_Area_4_1_1_1_1_1_1">"$#REF!.$A$1:$H$383"</definedName>
    <definedName name="_9019">[1]Tartan!#REF!</definedName>
    <definedName name="_9019a">[1]Tartan!#REF!</definedName>
    <definedName name="_9020">[1]Tartan!#REF!</definedName>
    <definedName name="_9032">[1]Tartan!#REF!</definedName>
    <definedName name="_9033">[1]Tartan!#REF!</definedName>
    <definedName name="_9036">[1]Tartan!#REF!</definedName>
    <definedName name="_9037">[1]Tartan!#REF!</definedName>
    <definedName name="_9047">[1]Tartan!#REF!</definedName>
    <definedName name="_9049">[1]Tartan!#REF!</definedName>
    <definedName name="_9087">[1]Tartan!#REF!</definedName>
    <definedName name="_9088">[1]Tartan!#REF!</definedName>
    <definedName name="_91_____________________________________________________________________________________________________Excel_BuiltIn_Print_Area_4_1_1_1_1_1_1">"$#REF!.$A$1:$H$383"</definedName>
    <definedName name="_9107">[1]Tartan!#REF!</definedName>
    <definedName name="_9147">[1]Tartan!#REF!</definedName>
    <definedName name="_92____________________________________________________________________________________________________Excel_BuiltIn_Print_Area_4_1_1_1_1_1_1">"$#REF!.$A$1:$H$383"</definedName>
    <definedName name="_93___________________________________________________________________________________________________Excel_BuiltIn_Print_Area_4_1_1_1_1_1_1">"$#REF!.$A$1:$H$383"</definedName>
    <definedName name="_94__________________________________________________________________________________________________Excel_BuiltIn_Print_Area_4_1_1_1_1_1_1">"$#REF!.$A$1:$H$383"</definedName>
    <definedName name="_95_________________________________________________________________________________________________Excel_BuiltIn_Print_Area_4_1_1_1_1_1_1">"$#REF!.$A$1:$H$383"</definedName>
    <definedName name="_96________________________________________________________________________________________________Excel_BuiltIn_Print_Area_4_1_1_1_1_1_1">"$#REF!.$A$1:$H$383"</definedName>
    <definedName name="_97_______________________________________________________________________________________________Excel_BuiltIn_Print_Area_4_1_1_1_1_1_1">"$#REF!.$A$1:$H$383"</definedName>
    <definedName name="_98______________________________________________________________________________________________Excel_BuiltIn_Print_Area_4_1_1_1_1_1_1">"$#REF!.$A$1:$H$383"</definedName>
    <definedName name="_99_____________________________________________________________________________________________Excel_BuiltIn_Print_Area_4_1_1_1_1_1_1">"$#REF!.$A$1:$H$383"</definedName>
    <definedName name="_9971">[1]Tartan!#REF!</definedName>
    <definedName name="_9971A">[1]Tartan!#REF!</definedName>
    <definedName name="_9974">[1]Tartan!#REF!</definedName>
    <definedName name="_9974A">[1]Tartan!#REF!</definedName>
    <definedName name="_9974I">[1]Tartan!#REF!</definedName>
    <definedName name="_9988">[1]Tartan!#REF!</definedName>
    <definedName name="_9997">[1]Tartan!#REF!</definedName>
    <definedName name="_9999">[1]Tartan!#REF!</definedName>
    <definedName name="_AAS2" hidden="1">{#N/A,#N/A,FALSE,"Aging Summary";#N/A,#N/A,FALSE,"Ratio Analysis";#N/A,#N/A,FALSE,"Test 120 Day Accts";#N/A,#N/A,FALSE,"Tickmarks"}</definedName>
    <definedName name="_ABR95" localSheetId="5">'[13]Bs.Uso Trim.'!$Z$8</definedName>
    <definedName name="_ABR95">'[14]Bs.Uso Trim.'!$Z$8</definedName>
    <definedName name="_AP2" hidden="1">{"CAP VOL",#N/A,FALSE,"CAPITAL";"CAP VAR",#N/A,FALSE,"CAPITAL";"CAP FIJ",#N/A,FALSE,"CAPITAL";"CAP CONS",#N/A,FALSE,"CAPITAL";"CAP DATA",#N/A,FALSE,"CAPITAL"}</definedName>
    <definedName name="_ARP99" localSheetId="3">#REF!</definedName>
    <definedName name="_ARP99" localSheetId="5">#REF!</definedName>
    <definedName name="_ARP99">#REF!</definedName>
    <definedName name="_As1" hidden="1">#REF!</definedName>
    <definedName name="_AUD99" localSheetId="3">#REF!</definedName>
    <definedName name="_AUD99">#REF!</definedName>
    <definedName name="_b">#REF!</definedName>
    <definedName name="_B65710">#REF!</definedName>
    <definedName name="_B65901">#REF!</definedName>
    <definedName name="_B65902">#REF!</definedName>
    <definedName name="_B69709">#REF!</definedName>
    <definedName name="_B70007">#REF!</definedName>
    <definedName name="_B70099">#REF!</definedName>
    <definedName name="_B74799">#REF!</definedName>
    <definedName name="_bce0399">'[31]CUENTAS SAP'!$1:$1048576</definedName>
    <definedName name="_BRR99" localSheetId="3">#REF!</definedName>
    <definedName name="_BRR99" localSheetId="5">#REF!</definedName>
    <definedName name="_BRR99">#REF!</definedName>
    <definedName name="_CAD99" localSheetId="3">#REF!</definedName>
    <definedName name="_CAD99" localSheetId="5">#REF!</definedName>
    <definedName name="_CAD99">#REF!</definedName>
    <definedName name="_CCC2" hidden="1">{#N/A,#N/A,FALSE,"Aging Summary";#N/A,#N/A,FALSE,"Ratio Analysis";#N/A,#N/A,FALSE,"Test 120 Day Accts";#N/A,#N/A,FALSE,"Tickmarks"}</definedName>
    <definedName name="_CDS1" localSheetId="3">#REF!</definedName>
    <definedName name="_CDS1" localSheetId="5">#REF!</definedName>
    <definedName name="_CDS1">#REF!</definedName>
    <definedName name="_CDS2" localSheetId="5">#REF!</definedName>
    <definedName name="_CDS2">#REF!</definedName>
    <definedName name="_COM6">#REF!</definedName>
    <definedName name="_cr410">'[25]Dados Org'!#REF!</definedName>
    <definedName name="_cr411">'[25]Dados Org'!#REF!</definedName>
    <definedName name="_CUA150">#REF!</definedName>
    <definedName name="_CUA501">#REF!</definedName>
    <definedName name="_CUA502">#REF!</definedName>
    <definedName name="_D">#N/A</definedName>
    <definedName name="_DAT1" localSheetId="5">#REF!</definedName>
    <definedName name="_DAT1">#REF!</definedName>
    <definedName name="_DAT10" localSheetId="5">#REF!</definedName>
    <definedName name="_DAT10">#REF!</definedName>
    <definedName name="_DAT11">#REF!</definedName>
    <definedName name="_DAT12" localSheetId="5">#REF!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323">#REF!</definedName>
    <definedName name="_DAT24">#REF!</definedName>
    <definedName name="_DAT25">#REF!</definedName>
    <definedName name="_DAT26">#REF!</definedName>
    <definedName name="_DAT27">#REF!</definedName>
    <definedName name="_DAT28">#REF!</definedName>
    <definedName name="_DAT29">#REF!</definedName>
    <definedName name="_DAT3" localSheetId="5">#REF!</definedName>
    <definedName name="_DAT3">#REF!</definedName>
    <definedName name="_DAT30" localSheetId="5">#REF!</definedName>
    <definedName name="_DAT30">#REF!</definedName>
    <definedName name="_DAT31">#REF!</definedName>
    <definedName name="_DAT32">#REF!</definedName>
    <definedName name="_DAT33">#REF!</definedName>
    <definedName name="_DAT34">#REF!</definedName>
    <definedName name="_DAT4">#REF!</definedName>
    <definedName name="_DAT5" localSheetId="5">#REF!</definedName>
    <definedName name="_DAT5">#REF!</definedName>
    <definedName name="_DAT6">#REF!</definedName>
    <definedName name="_DAT7">#REF!</definedName>
    <definedName name="_DAT8" localSheetId="5">#REF!</definedName>
    <definedName name="_DAT8">#REF!</definedName>
    <definedName name="_DAT9">#REF!</definedName>
    <definedName name="_DCF1">#REF!</definedName>
    <definedName name="_DCF2">#REF!</definedName>
    <definedName name="_DCF3">#REF!</definedName>
    <definedName name="_DCF4">#REF!</definedName>
    <definedName name="_DÉBITO_">#REF!</definedName>
    <definedName name="_dic20">#REF!</definedName>
    <definedName name="_dic93">#REF!</definedName>
    <definedName name="_dic94">#REF!</definedName>
    <definedName name="_DS2" hidden="1">{#N/A,#N/A,FALSE,"RELATÓRIO";#N/A,#N/A,FALSE,"RELATÓRIO"}</definedName>
    <definedName name="_ENE95" localSheetId="5">'[13]Bs.Uso Trim.'!$Z$5</definedName>
    <definedName name="_ENE95">'[14]Bs.Uso Trim.'!$Z$5</definedName>
    <definedName name="_Excel_BuiltIn_Print_Area_4_1_1_1_1_1_1">"$#REF!.$A$1:$H$383"</definedName>
    <definedName name="_f" hidden="1">{#N/A,#N/A,FALSE,"Aging Summary";#N/A,#N/A,FALSE,"Ratio Analysis";#N/A,#N/A,FALSE,"Test 120 Day Accts";#N/A,#N/A,FALSE,"Tickmarks"}</definedName>
    <definedName name="_fd4" hidden="1">#REF!</definedName>
    <definedName name="_FEB95" localSheetId="5">'[13]Bs.Uso Trim.'!$Z$6</definedName>
    <definedName name="_FEB95">'[14]Bs.Uso Trim.'!$Z$6</definedName>
    <definedName name="_Fill" localSheetId="3" hidden="1">#REF!</definedName>
    <definedName name="_Fill" localSheetId="5" hidden="1">#REF!</definedName>
    <definedName name="_Fill" hidden="1">#REF!</definedName>
    <definedName name="_xlnm._FilterDatabase" localSheetId="3" hidden="1">#REF!</definedName>
    <definedName name="_xlnm._FilterDatabase" localSheetId="5" hidden="1">#REF!</definedName>
    <definedName name="_xlnm._FilterDatabase" hidden="1">#REF!</definedName>
    <definedName name="_GBP99" localSheetId="3">#REF!</definedName>
    <definedName name="_GBP99" localSheetId="5">#REF!</definedName>
    <definedName name="_GBP99">#REF!</definedName>
    <definedName name="_GCS1">#REF!</definedName>
    <definedName name="_GCS2">#REF!</definedName>
    <definedName name="_GYP1">#REF!</definedName>
    <definedName name="_GYP2">#REF!</definedName>
    <definedName name="_H90000">#REF!</definedName>
    <definedName name="_H90007">#REF!</definedName>
    <definedName name="_HOE1">[16]FINANCIERO!#REF!</definedName>
    <definedName name="_HOE2">[16]FINANCIERO!#REF!</definedName>
    <definedName name="_HOE3">[16]FINANCIERO!#REF!</definedName>
    <definedName name="_i">#REF!</definedName>
    <definedName name="_IMP1">[16]FINANCIERO!#REF!</definedName>
    <definedName name="_IMP2">[16]FINANCIERO!#REF!</definedName>
    <definedName name="_IMP3">[16]FINANCIERO!#REF!</definedName>
    <definedName name="_IMP4">[16]FINANCIERO!#REF!</definedName>
    <definedName name="_IMP5">[16]FINANCIERO!#REF!</definedName>
    <definedName name="_IMP6">[16]FINANCIERO!#REF!</definedName>
    <definedName name="_IMP7">[16]FINANCIERO!#REF!</definedName>
    <definedName name="_IMP8">[16]FINANCIERO!#REF!</definedName>
    <definedName name="_INF2">#REF!</definedName>
    <definedName name="_ipc01">+[17]tabla!$B$636</definedName>
    <definedName name="_ipc2000">#REF!</definedName>
    <definedName name="_ipc2001">#REF!</definedName>
    <definedName name="_IPC2002">[18]ipc!$B$637</definedName>
    <definedName name="_IPC2003">[18]ipc!$B$649</definedName>
    <definedName name="_IPC50">'[19]IPC 1984'!$B$16:$L$214</definedName>
    <definedName name="_ipc98">[20]IPC!$B$589</definedName>
    <definedName name="_IPC99">[32]TABLAIPC!$B$608</definedName>
    <definedName name="_IPR2">#REF!</definedName>
    <definedName name="_jh">[1]Tartan!#REF!</definedName>
    <definedName name="_jun93" localSheetId="5">#REF!</definedName>
    <definedName name="_jun93">#REF!</definedName>
    <definedName name="_jun94" localSheetId="5">#REF!</definedName>
    <definedName name="_jun94">#REF!</definedName>
    <definedName name="_jun95">#REF!</definedName>
    <definedName name="_Key1" hidden="1">#REF!</definedName>
    <definedName name="_Key2" hidden="1">#REF!</definedName>
    <definedName name="_key3" hidden="1">#REF!</definedName>
    <definedName name="_Key4" hidden="1">#REF!</definedName>
    <definedName name="_KM16">'[6]Datos ADESA'!#REF!</definedName>
    <definedName name="_KM5">'[6]Datos ADESA'!#REF!</definedName>
    <definedName name="_mac5" localSheetId="5">#REF!</definedName>
    <definedName name="_mac5">#REF!</definedName>
    <definedName name="_map2">#REF!</definedName>
    <definedName name="_MAQ2">#REF!</definedName>
    <definedName name="_mar94">#REF!</definedName>
    <definedName name="_MAR95">#REF!</definedName>
    <definedName name="_MAY95" localSheetId="5">'[13]Bs.Uso Trim.'!$Z$9</definedName>
    <definedName name="_MAY95">'[14]Bs.Uso Trim.'!$Z$9</definedName>
    <definedName name="_Mes1">#REF!</definedName>
    <definedName name="_mov03">'[22]140103'!#REF!</definedName>
    <definedName name="_MP1">#REF!</definedName>
    <definedName name="_MXP99" localSheetId="3">#REF!</definedName>
    <definedName name="_MXP99" localSheetId="5">#REF!</definedName>
    <definedName name="_MXP99">#REF!</definedName>
    <definedName name="_mycogen">[1]Tartan!#REF!</definedName>
    <definedName name="_NB57">#REF!</definedName>
    <definedName name="_NBS1">#REF!</definedName>
    <definedName name="_NBS10">#REF!</definedName>
    <definedName name="_NBS11">#REF!</definedName>
    <definedName name="_NBS12">#REF!</definedName>
    <definedName name="_NBS13">#REF!</definedName>
    <definedName name="_NBS14">#REF!</definedName>
    <definedName name="_NBS15">#REF!</definedName>
    <definedName name="_NBS16">#REF!</definedName>
    <definedName name="_NBS17">#REF!</definedName>
    <definedName name="_NBS18">#REF!</definedName>
    <definedName name="_NBS19">#REF!</definedName>
    <definedName name="_NBS2">#REF!</definedName>
    <definedName name="_NBS20">#REF!</definedName>
    <definedName name="_NBS21">#REF!</definedName>
    <definedName name="_NBS22">#REF!</definedName>
    <definedName name="_NBS23">#REF!</definedName>
    <definedName name="_NBS24">#REF!</definedName>
    <definedName name="_NBS25">#REF!</definedName>
    <definedName name="_NBS26">#REF!</definedName>
    <definedName name="_NBS3">#REF!</definedName>
    <definedName name="_NBS4">#REF!</definedName>
    <definedName name="_NBS5">#REF!</definedName>
    <definedName name="_NBS6">#REF!</definedName>
    <definedName name="_NBS7">#REF!</definedName>
    <definedName name="_NBS8">#REF!</definedName>
    <definedName name="_NBS9">#REF!</definedName>
    <definedName name="_NCF1">#REF!</definedName>
    <definedName name="_NCF10">#REF!</definedName>
    <definedName name="_NCF11">#REF!</definedName>
    <definedName name="_NCF12">#REF!</definedName>
    <definedName name="_NCF13">#REF!</definedName>
    <definedName name="_NCF14">#REF!</definedName>
    <definedName name="_NCF15">#REF!</definedName>
    <definedName name="_NCF16">#REF!</definedName>
    <definedName name="_NCF2">#REF!</definedName>
    <definedName name="_NCF3">#REF!</definedName>
    <definedName name="_NCF4">#REF!</definedName>
    <definedName name="_NCF5">#REF!</definedName>
    <definedName name="_NCF6">#REF!</definedName>
    <definedName name="_NCF7">#REF!</definedName>
    <definedName name="_NCF8">#REF!</definedName>
    <definedName name="_NCF9">#REF!</definedName>
    <definedName name="_NIS1">#REF!</definedName>
    <definedName name="_NIS10">#REF!</definedName>
    <definedName name="_NIS11">#REF!</definedName>
    <definedName name="_NIS12">#REF!</definedName>
    <definedName name="_NIS2">#REF!</definedName>
    <definedName name="_NIS3">#REF!</definedName>
    <definedName name="_NIS4">#REF!</definedName>
    <definedName name="_NIS5">#REF!</definedName>
    <definedName name="_NIS6">#REF!</definedName>
    <definedName name="_NIS7">#REF!</definedName>
    <definedName name="_NIS8">#REF!</definedName>
    <definedName name="_NIS9">#REF!</definedName>
    <definedName name="_NZD99" localSheetId="3">#REF!</definedName>
    <definedName name="_NZD99">#REF!</definedName>
    <definedName name="_Order1" hidden="1">255</definedName>
    <definedName name="_Order2" hidden="1">255</definedName>
    <definedName name="_PAG3">'[2]tgs-Aluar'!#REF!</definedName>
    <definedName name="_PAG4">'[2]tgs-Aluar'!#REF!</definedName>
    <definedName name="_PAG5">'[2]tgs-Aluar'!#REF!</definedName>
    <definedName name="_PAG6">'[2]tgs-Aluar'!#REF!</definedName>
    <definedName name="_Parse_In" localSheetId="3" hidden="1">[33]AP!#REF!</definedName>
    <definedName name="_Parse_In" hidden="1">[33]AP!#REF!</definedName>
    <definedName name="_Parse_Out" localSheetId="3" hidden="1">[33]AP!#REF!</definedName>
    <definedName name="_Parse_Out" hidden="1">[33]AP!#REF!</definedName>
    <definedName name="_PBS2" localSheetId="3">#REF!</definedName>
    <definedName name="_PBS2" localSheetId="5">#REF!</definedName>
    <definedName name="_PBS2">#REF!</definedName>
    <definedName name="_PLZ99" localSheetId="3">#REF!</definedName>
    <definedName name="_PLZ99" localSheetId="5">#REF!</definedName>
    <definedName name="_PLZ99">#REF!</definedName>
    <definedName name="_pp1" hidden="1">{#N/A,#N/A,FALSE,"Aging Summary";#N/A,#N/A,FALSE,"Ratio Analysis";#N/A,#N/A,FALSE,"Test 120 Day Accts";#N/A,#N/A,FALSE,"Tickmarks"}</definedName>
    <definedName name="_Q6" hidden="1">#REF!</definedName>
    <definedName name="_R" hidden="1">{#N/A,#N/A,FALSE,"Aging Summary";#N/A,#N/A,FALSE,"Ratio Analysis";#N/A,#N/A,FALSE,"Test 120 Day Accts";#N/A,#N/A,FALSE,"Tickmarks"}</definedName>
    <definedName name="_R8_">#REF!</definedName>
    <definedName name="_Regression_Int" hidden="1">1</definedName>
    <definedName name="_REN1">[16]FINANCIERO!#REF!</definedName>
    <definedName name="_REN2">[16]FINANCIERO!#REF!</definedName>
    <definedName name="_REN3">[16]FINANCIERO!#REF!</definedName>
    <definedName name="_REN4">[16]FINANCIERO!#REF!</definedName>
    <definedName name="_res12" localSheetId="5">'[34]Datos del Balance'!$B$8</definedName>
    <definedName name="_res12">'[35]Datos del Balance'!$B$8</definedName>
    <definedName name="_RES2" localSheetId="3">#REF!</definedName>
    <definedName name="_RES2" localSheetId="5">#REF!</definedName>
    <definedName name="_RES2">#REF!</definedName>
    <definedName name="_RIV2" localSheetId="3">#REF!</definedName>
    <definedName name="_RIV2" localSheetId="5">#REF!</definedName>
    <definedName name="_RIV2">#REF!</definedName>
    <definedName name="_RIV3" localSheetId="3">#REF!</definedName>
    <definedName name="_RIV3">#REF!</definedName>
    <definedName name="_ruc1">[36]RUC!$A$2:$B$39</definedName>
    <definedName name="_S">#N/A</definedName>
    <definedName name="_SAR10" localSheetId="5">#REF!</definedName>
    <definedName name="_SAR10">#REF!</definedName>
    <definedName name="_SAR5" localSheetId="5">#REF!</definedName>
    <definedName name="_SAR5">#REF!</definedName>
    <definedName name="_SAR80">#REF!</definedName>
    <definedName name="_SBS1">#REF!</definedName>
    <definedName name="_SBS10">#REF!</definedName>
    <definedName name="_SBS11">#REF!</definedName>
    <definedName name="_SBS12">#REF!</definedName>
    <definedName name="_SBS13">#REF!</definedName>
    <definedName name="_SBS14">#REF!</definedName>
    <definedName name="_SBS15">#REF!</definedName>
    <definedName name="_SBS16">#REF!</definedName>
    <definedName name="_SBS17">#REF!</definedName>
    <definedName name="_SBS18">#REF!</definedName>
    <definedName name="_SBS19">#REF!</definedName>
    <definedName name="_SBS2">#REF!</definedName>
    <definedName name="_SBS20">#REF!</definedName>
    <definedName name="_SBS21">#REF!</definedName>
    <definedName name="_SBS22">#REF!</definedName>
    <definedName name="_SBS23">#REF!</definedName>
    <definedName name="_SBS24">#REF!</definedName>
    <definedName name="_SBS25">#REF!</definedName>
    <definedName name="_SBS26">#REF!</definedName>
    <definedName name="_SBS3">#REF!</definedName>
    <definedName name="_SBS4">#REF!</definedName>
    <definedName name="_SBS5">#REF!</definedName>
    <definedName name="_SBS6">#REF!</definedName>
    <definedName name="_SBS7">#REF!</definedName>
    <definedName name="_SBS8">#REF!</definedName>
    <definedName name="_SBS9">#REF!</definedName>
    <definedName name="_SCF1">#REF!</definedName>
    <definedName name="_SCF10">#REF!</definedName>
    <definedName name="_SCF11">#REF!</definedName>
    <definedName name="_SCF12">#REF!</definedName>
    <definedName name="_SCF13">#REF!</definedName>
    <definedName name="_SCF14">#REF!</definedName>
    <definedName name="_SCF15">#REF!</definedName>
    <definedName name="_SCF16">#REF!</definedName>
    <definedName name="_SCF2">#REF!</definedName>
    <definedName name="_SCF3">#REF!</definedName>
    <definedName name="_SCF4">#REF!</definedName>
    <definedName name="_SCF5">#REF!</definedName>
    <definedName name="_SCF6">#REF!</definedName>
    <definedName name="_SCF7">#REF!</definedName>
    <definedName name="_SCF8">#REF!</definedName>
    <definedName name="_SCF9">#REF!</definedName>
    <definedName name="_set2001">[37]Interface!$C$6:$L$38</definedName>
    <definedName name="_set94" localSheetId="5">#REF!</definedName>
    <definedName name="_set94">#REF!</definedName>
    <definedName name="_set95" localSheetId="5">#REF!</definedName>
    <definedName name="_set95">#REF!</definedName>
    <definedName name="_SGD99">#REF!</definedName>
    <definedName name="_SIS1">#REF!</definedName>
    <definedName name="_SIS10">#REF!</definedName>
    <definedName name="_SIS11">#REF!</definedName>
    <definedName name="_SIS12">#REF!</definedName>
    <definedName name="_SIS2">#REF!</definedName>
    <definedName name="_SIS3">#REF!</definedName>
    <definedName name="_SIS4">#REF!</definedName>
    <definedName name="_SIS5">#REF!</definedName>
    <definedName name="_SIS6">#REF!</definedName>
    <definedName name="_SIS7">#REF!</definedName>
    <definedName name="_SIS8">#REF!</definedName>
    <definedName name="_SIS9">#REF!</definedName>
    <definedName name="_Sort" localSheetId="5" hidden="1">[38]PIC98!$A$29:$D$184</definedName>
    <definedName name="_Sort" hidden="1">[39]PIC98!$A$29:$D$184</definedName>
    <definedName name="_sort1" hidden="1">#REF!</definedName>
    <definedName name="_sort2" hidden="1">#REF!</definedName>
    <definedName name="_sort3" hidden="1">#REF!</definedName>
    <definedName name="_TAB1">[5]MRMCR!#REF!</definedName>
    <definedName name="_TAB2">[5]MRMCR!#REF!</definedName>
    <definedName name="_Table1_In1" hidden="1">#REF!</definedName>
    <definedName name="_Table1_Out" hidden="1">#REF!</definedName>
    <definedName name="_Table2_In1" hidden="1">#REF!</definedName>
    <definedName name="_Table2_In2" hidden="1">#REF!</definedName>
    <definedName name="_TB2001">#REF!</definedName>
    <definedName name="_tb2002">#REF!</definedName>
    <definedName name="_tc01">'[28]TC Resumen'!$B$1</definedName>
    <definedName name="_tc02">'[28]TC Resumen'!$B$2</definedName>
    <definedName name="_tc03">'[28]TC Resumen'!$B$3</definedName>
    <definedName name="_tc04">'[28]TC Resumen'!$B$4</definedName>
    <definedName name="_tc05">'[28]TC Resumen'!$B$5</definedName>
    <definedName name="_tc06">'[28]TC Resumen'!$B$6</definedName>
    <definedName name="_tc07">'[28]TC Resumen'!$B$7</definedName>
    <definedName name="_tc1">#REF!</definedName>
    <definedName name="_tc10">'[28]TC Resumen'!$B$3</definedName>
    <definedName name="_tc11">'[28]TC Resumen'!$B$4</definedName>
    <definedName name="_tc12">'[28]TC Resumen'!$B$5</definedName>
    <definedName name="_tc13">'[28]TC Resumen'!$B$6</definedName>
    <definedName name="_tc132">'[28]TC Resumen'!$B$1</definedName>
    <definedName name="_tc15">'[28]TC Resumen'!$B$7</definedName>
    <definedName name="_tc18">#REF!</definedName>
    <definedName name="_TC2" localSheetId="3">#REF!</definedName>
    <definedName name="_TC2" localSheetId="5">#REF!</definedName>
    <definedName name="_TC2">#REF!</definedName>
    <definedName name="_tc3">#REF!</definedName>
    <definedName name="_TC4">#REF!</definedName>
    <definedName name="_tc6">'[28]TC Resumen'!$B$5</definedName>
    <definedName name="_tc8">'[28]TC Resumen'!$B$1</definedName>
    <definedName name="_tc9">'[28]TC Resumen'!$B$2</definedName>
    <definedName name="_tca04">'[28]TC Resumen'!$B$4</definedName>
    <definedName name="_TPy530231">'[24]#REF'!$A$4</definedName>
    <definedName name="_TWD99" localSheetId="3">#REF!</definedName>
    <definedName name="_TWD99" localSheetId="5">#REF!</definedName>
    <definedName name="_TWD99">#REF!</definedName>
    <definedName name="_Var1">#REF!</definedName>
    <definedName name="_var2">#REF!</definedName>
    <definedName name="_vlt1">#REF!</definedName>
    <definedName name="_VOL1">#REF!</definedName>
    <definedName name="_W1" hidden="1">#REF!</definedName>
    <definedName name="_WM">[1]Tartan!#REF!</definedName>
    <definedName name="_XS1" localSheetId="3">#REF!</definedName>
    <definedName name="_XS1" localSheetId="5">#REF!</definedName>
    <definedName name="_XS1">#REF!</definedName>
    <definedName name="_XS2" localSheetId="3">#REF!</definedName>
    <definedName name="_XS2" localSheetId="5">#REF!</definedName>
    <definedName name="_XS2">#REF!</definedName>
    <definedName name="_XS3">#REF!</definedName>
    <definedName name="_XS4">#REF!</definedName>
    <definedName name="_XS5">#REF!</definedName>
    <definedName name="_XS6">#REF!</definedName>
    <definedName name="_XS7">#REF!</definedName>
    <definedName name="_XS8">#REF!</definedName>
    <definedName name="A" localSheetId="5">'[40]Tipo de cambio'!#REF!</definedName>
    <definedName name="A">'[41]Tipo de cambio'!#REF!</definedName>
    <definedName name="A._SILVEIRA">#REF!</definedName>
    <definedName name="A.R.T.">#REF!</definedName>
    <definedName name="A_" localSheetId="3">#REF!</definedName>
    <definedName name="A_" localSheetId="5">#REF!</definedName>
    <definedName name="A_">#REF!</definedName>
    <definedName name="A_IMPRESION_IM">#REF!</definedName>
    <definedName name="A_impresión_IM" localSheetId="3">#REF!</definedName>
    <definedName name="A_impresión_IM">#REF!</definedName>
    <definedName name="aa" localSheetId="3">'[41]Tipo de cambio'!#REF!</definedName>
    <definedName name="aa" localSheetId="5">'[40]Tipo de cambio'!#REF!</definedName>
    <definedName name="aa">'[41]Tipo de cambio'!#REF!</definedName>
    <definedName name="aaa">'[28]TC Resumen'!$B$2</definedName>
    <definedName name="aaaa">'[28]TC Resumen'!$B$3</definedName>
    <definedName name="aaaaa">'[28]TC Resumen'!$B$4</definedName>
    <definedName name="aaaaaa" hidden="1">{#N/A,#N/A,FALSE,"Aging Summary";#N/A,#N/A,FALSE,"Ratio Analysis";#N/A,#N/A,FALSE,"Test 120 Day Accts";#N/A,#N/A,FALSE,"Tickmarks"}</definedName>
    <definedName name="aaaaaaa">'[42]Dados Org'!#REF!</definedName>
    <definedName name="AAAAAAAA" hidden="1">{#N/A,#N/A,FALSE,"Aging Summary";#N/A,#N/A,FALSE,"Ratio Analysis";#N/A,#N/A,FALSE,"Test 120 Day Accts";#N/A,#N/A,FALSE,"Tickmarks"}</definedName>
    <definedName name="aaaaaaaaa" hidden="1">{#N/A,#N/A,FALSE,"Aging Summary";#N/A,#N/A,FALSE,"Ratio Analysis";#N/A,#N/A,FALSE,"Test 120 Day Accts";#N/A,#N/A,FALSE,"Tickmarks"}</definedName>
    <definedName name="aaaaaaaaaaa">'[43]Dados Org'!#REF!</definedName>
    <definedName name="aaaaaaaaaaaa" hidden="1">{#N/A,#N/A,FALSE,"Aging Summary";#N/A,#N/A,FALSE,"Ratio Analysis";#N/A,#N/A,FALSE,"Test 120 Day Accts";#N/A,#N/A,FALSE,"Tickmarks"}</definedName>
    <definedName name="aaaaaaaaaaaaa" hidden="1">{#N/A,#N/A,FALSE,"Aging Summary";#N/A,#N/A,FALSE,"Ratio Analysis";#N/A,#N/A,FALSE,"Test 120 Day Accts";#N/A,#N/A,FALSE,"Tickmarks"}</definedName>
    <definedName name="aaaaaaaaaaaaaa" hidden="1">{#N/A,#N/A,FALSE,"Aging Summary";#N/A,#N/A,FALSE,"Ratio Analysis";#N/A,#N/A,FALSE,"Test 120 Day Accts";#N/A,#N/A,FALSE,"Tickmarks"}</definedName>
    <definedName name="aaaaaaaaaaaaaaa" hidden="1">{#N/A,#N/A,FALSE,"Aging Summary";#N/A,#N/A,FALSE,"Ratio Analysis";#N/A,#N/A,FALSE,"Test 120 Day Accts";#N/A,#N/A,FALSE,"Tickmarks"}</definedName>
    <definedName name="aaaaaaaaaaaaaaaa" hidden="1">{#N/A,#N/A,FALSE,"Aging Summary";#N/A,#N/A,FALSE,"Ratio Analysis";#N/A,#N/A,FALSE,"Test 120 Day Accts";#N/A,#N/A,FALSE,"Tickmarks"}</definedName>
    <definedName name="aaaaaaaaaaaaaaaaa" hidden="1">{#N/A,#N/A,FALSE,"Aging Summary";#N/A,#N/A,FALSE,"Ratio Analysis";#N/A,#N/A,FALSE,"Test 120 Day Accts";#N/A,#N/A,FALSE,"Tickmarks"}</definedName>
    <definedName name="aaaaaaaaaaaaaaaaaa" hidden="1">{#N/A,#N/A,FALSE,"Aging Summary";#N/A,#N/A,FALSE,"Ratio Analysis";#N/A,#N/A,FALSE,"Test 120 Day Accts";#N/A,#N/A,FALSE,"Tickmarks"}</definedName>
    <definedName name="aaaaaaaaaaaaaaaaaaaaaa" hidden="1">{#N/A,#N/A,FALSE,"Aging Summary";#N/A,#N/A,FALSE,"Ratio Analysis";#N/A,#N/A,FALSE,"Test 120 Day Accts";#N/A,#N/A,FALSE,"Tickmarks"}</definedName>
    <definedName name="aaaaaaaaaaaaaaaaaaaaaaa" hidden="1">{#N/A,#N/A,FALSE,"Aging Summary";#N/A,#N/A,FALSE,"Ratio Analysis";#N/A,#N/A,FALSE,"Test 120 Day Accts";#N/A,#N/A,FALSE,"Tickmarks"}</definedName>
    <definedName name="aaaaaaaaaaaaaaaaaaaaaaaaaa" hidden="1">{#N/A,#N/A,FALSE,"Aging Summary";#N/A,#N/A,FALSE,"Ratio Analysis";#N/A,#N/A,FALSE,"Test 120 Day Accts";#N/A,#N/A,FALSE,"Tickmarks"}</definedName>
    <definedName name="AAASEE" hidden="1">{#N/A,#N/A,FALSE,"Aging Summary";#N/A,#N/A,FALSE,"Ratio Analysis";#N/A,#N/A,FALSE,"Test 120 Day Accts";#N/A,#N/A,FALSE,"Tickmarks"}</definedName>
    <definedName name="AAS" hidden="1">{#N/A,#N/A,FALSE,"Aging Summary";#N/A,#N/A,FALSE,"Ratio Analysis";#N/A,#N/A,FALSE,"Test 120 Day Accts";#N/A,#N/A,FALSE,"Tickmarks"}</definedName>
    <definedName name="aasfgr" hidden="1">{#N/A,#N/A,FALSE,"Aging Summary";#N/A,#N/A,FALSE,"Ratio Analysis";#N/A,#N/A,FALSE,"Test 120 Day Accts";#N/A,#N/A,FALSE,"Tickmarks"}</definedName>
    <definedName name="AB_" localSheetId="3">#REF!</definedName>
    <definedName name="AB_" localSheetId="5">#REF!</definedName>
    <definedName name="AB_">#REF!</definedName>
    <definedName name="abc">#REF!</definedName>
    <definedName name="ABRIL" hidden="1">{"CAP VOL",#N/A,FALSE,"CAPITAL";"CAP VAR",#N/A,FALSE,"CAPITAL";"CAP FIJ",#N/A,FALSE,"CAPITAL";"CAP CONS",#N/A,FALSE,"CAPITAL";"CAP DATA",#N/A,FALSE,"CAPITAL"}</definedName>
    <definedName name="ABRIL_AC" localSheetId="3">#REF!</definedName>
    <definedName name="ABRIL_AC" localSheetId="5">#REF!</definedName>
    <definedName name="ABRIL_AC">#REF!</definedName>
    <definedName name="ABRIL_MES" localSheetId="3">#REF!</definedName>
    <definedName name="ABRIL_MES" localSheetId="5">#REF!</definedName>
    <definedName name="ABRIL_MES">#REF!</definedName>
    <definedName name="ABRIL2" hidden="1">{"CAP VOL",#N/A,FALSE,"CAPITAL";"CAP VAR",#N/A,FALSE,"CAPITAL";"CAP FIJ",#N/A,FALSE,"CAPITAL";"CAP CONS",#N/A,FALSE,"CAPITAL";"CAP DATA",#N/A,FALSE,"CAPITAL"}</definedName>
    <definedName name="Abrir_Reporte_de_empleados_DIVIDIR_Lista">#REF!</definedName>
    <definedName name="ac">#REF!</definedName>
    <definedName name="AC_">#REF!</definedName>
    <definedName name="açaç" hidden="1">{#N/A,#N/A,FALSE,"Aging Summary";#N/A,#N/A,FALSE,"Ratio Analysis";#N/A,#N/A,FALSE,"Test 120 Day Accts";#N/A,#N/A,FALSE,"Tickmarks"}</definedName>
    <definedName name="acb">#REF!</definedName>
    <definedName name="Acceso_Ganado" localSheetId="5">#REF!</definedName>
    <definedName name="Acceso_Ganado">#REF!</definedName>
    <definedName name="AccessDatabase" hidden="1">"G:\Cbz\CBZ Pcpal\CBZ Pcpal ver SAP 4.5.mdb"</definedName>
    <definedName name="Account_Balance">'[44]Calculo del Exceso'!#REF!</definedName>
    <definedName name="Accounts">#REF!</definedName>
    <definedName name="AccPorADR">[45]Options!$C$5</definedName>
    <definedName name="ACCT" localSheetId="5">'[46] VTOS'!#REF!</definedName>
    <definedName name="ACCT">'[46] VTOS'!#REF!</definedName>
    <definedName name="acctascomb" localSheetId="3">#REF!</definedName>
    <definedName name="acctascomb" localSheetId="5">#REF!</definedName>
    <definedName name="acctascomb">#REF!</definedName>
    <definedName name="acctashold1" localSheetId="3">#REF!</definedName>
    <definedName name="acctashold1" localSheetId="5">#REF!</definedName>
    <definedName name="acctashold1">#REF!</definedName>
    <definedName name="acctashold2" localSheetId="3">#REF!</definedName>
    <definedName name="acctashold2">#REF!</definedName>
    <definedName name="acctasnorte">#REF!</definedName>
    <definedName name="acctassur">#REF!</definedName>
    <definedName name="ACN">[47]Volumes!$B$2:$CG$2</definedName>
    <definedName name="ACQDT">#REF!</definedName>
    <definedName name="Acreedor">[48]Maestro!$B$3:$C$1659</definedName>
    <definedName name="AcréscimoO2">'[47]Dados do Packaging'!$B$3:$AD$21</definedName>
    <definedName name="ACS">[47]Volumes!$B$3:$CG$3</definedName>
    <definedName name="ACT_CORR_07">[49]Ratios!$C$2</definedName>
    <definedName name="Act_Obj_Accuracy" localSheetId="5">#REF!</definedName>
    <definedName name="Act_Obj_Accuracy">#REF!</definedName>
    <definedName name="Act_Obj_Existence" localSheetId="5">#REF!</definedName>
    <definedName name="Act_Obj_Existence">#REF!</definedName>
    <definedName name="activo">#REF!</definedName>
    <definedName name="activo_total">'[50]Enfoque DTT'!$D$20</definedName>
    <definedName name="ACTIVO_TOTAL_1">'[51]Comparativo BG'!$F$5</definedName>
    <definedName name="ACTIVO_TOTAL_2">'[51]Comparativo BG'!$H$5</definedName>
    <definedName name="Activo_Total_Dic_07">'[49]Comparativo BG'!$H$6</definedName>
    <definedName name="ACTIVO2">#REF!</definedName>
    <definedName name="Activofijo">#REF!</definedName>
    <definedName name="activos">#REF!</definedName>
    <definedName name="ActPasMonExt">#REF!</definedName>
    <definedName name="actual">#REF!</definedName>
    <definedName name="Açúcar_Cristal">[52]Lista!$D$3:$D$50</definedName>
    <definedName name="acufcser" localSheetId="5">#REF!</definedName>
    <definedName name="acufcser">#REF!</definedName>
    <definedName name="Acum">#REF!</definedName>
    <definedName name="Acum1">#REF!</definedName>
    <definedName name="acumvtaBC">#REF!</definedName>
    <definedName name="ACUVTABCPRE">#REF!</definedName>
    <definedName name="AD_">#REF!</definedName>
    <definedName name="adc">[53]COUPOM!$AN$27:$AW$1000</definedName>
    <definedName name="Adjusted_profits">#REF!</definedName>
    <definedName name="Adjustments">#REF!</definedName>
    <definedName name="ADONATION">#REF!</definedName>
    <definedName name="ADR">[45]Options!$C$6</definedName>
    <definedName name="aer" hidden="1">{#N/A,#N/A,FALSE,"Aging Summary";#N/A,#N/A,FALSE,"Ratio Analysis";#N/A,#N/A,FALSE,"Test 120 Day Accts";#N/A,#N/A,FALSE,"Tickmarks"}</definedName>
    <definedName name="AF">[54]MOBILIARIO!#REF!</definedName>
    <definedName name="afkmn" hidden="1">#REF!</definedName>
    <definedName name="AG">[47]Volumes!$B$4:$CG$4</definedName>
    <definedName name="AGGIR" localSheetId="5">#REF!</definedName>
    <definedName name="AGGIR">#REF!</definedName>
    <definedName name="aging">#REF!</definedName>
    <definedName name="Aging_percent">'[55]Estadísticas {pbc}'!$A$13:$G$13,'[55]Estadísticas {pbc}'!$A$22:$G$26</definedName>
    <definedName name="AGMZN" localSheetId="5">#REF!</definedName>
    <definedName name="AGMZN">#REF!</definedName>
    <definedName name="Agosto">#REF!</definedName>
    <definedName name="AGOSTO2S85">#REF!</definedName>
    <definedName name="AGSJ">#REF!</definedName>
    <definedName name="AGSJ2">#REF!</definedName>
    <definedName name="AGTRN">#REF!</definedName>
    <definedName name="Agua">#REF!</definedName>
    <definedName name="ai_附属公司_子公司">#REF!</definedName>
    <definedName name="aii_共同控制企业">#REF!</definedName>
    <definedName name="aiii_联营公司">#REF!</definedName>
    <definedName name="aiv_合并中应抵销之交易">#REF!</definedName>
    <definedName name="ajdsfklafd">[56]Datos!#REF!</definedName>
    <definedName name="AJUST_AL_PATRIM">#REF!</definedName>
    <definedName name="ajustebajas">#REF!</definedName>
    <definedName name="ajustebajas_prov">#REF!</definedName>
    <definedName name="AjusteValuación">[57]Datos!#REF!</definedName>
    <definedName name="ak">#REF!</definedName>
    <definedName name="al" hidden="1">{"CAP VOL",#N/A,FALSE,"CAPITAL";"CAP VAR",#N/A,FALSE,"CAPITAL";"CAP FIJ",#N/A,FALSE,"CAPITAL";"CAP CONS",#N/A,FALSE,"CAPITAL";"CAP DATA",#N/A,FALSE,"CAPITAL"}</definedName>
    <definedName name="alalal" hidden="1">{#N/A,#N/A,FALSE,"Aging Summary";#N/A,#N/A,FALSE,"Ratio Analysis";#N/A,#N/A,FALSE,"Test 120 Day Accts";#N/A,#N/A,FALSE,"Tickmarks"}</definedName>
    <definedName name="Alfabeto" localSheetId="5">#REF!</definedName>
    <definedName name="Alfabeto">#REF!</definedName>
    <definedName name="Aline">'[42]Dados Org'!#REF!</definedName>
    <definedName name="ALINE1">'[42]Dados Org'!#REF!</definedName>
    <definedName name="alk" hidden="1">{#N/A,#N/A,FALSE,"Hoja1";#N/A,#N/A,FALSE,"Hoja2"}</definedName>
    <definedName name="ALL">#REF!</definedName>
    <definedName name="All_Delay">#REF!</definedName>
    <definedName name="ALLFS">#N/A</definedName>
    <definedName name="Allowance_to_Receivables">'[55]Estadísticas {pbc}'!$A$2:$G$2,'[55]Estadísticas {pbc}'!$A$9:$G$9</definedName>
    <definedName name="Allowance_to_Sales">'[55]Estadísticas {pbc}'!$A$2:$G$2,'[55]Estadísticas {pbc}'!$A$10:$G$10</definedName>
    <definedName name="alqsis">[2]Impuestos!$G$3</definedName>
    <definedName name="alquiacum" localSheetId="5">#REF!</definedName>
    <definedName name="alquiacum">#REF!</definedName>
    <definedName name="alquileres" localSheetId="5">#REF!</definedName>
    <definedName name="alquileres">#REF!</definedName>
    <definedName name="alquimes">#REF!</definedName>
    <definedName name="ALTAS">#REF!</definedName>
    <definedName name="amort">#REF!</definedName>
    <definedName name="Amort1">#REF!</definedName>
    <definedName name="AMORT2">#REF!</definedName>
    <definedName name="amortiz">#REF!</definedName>
    <definedName name="AMORTIZACION">#REF!</definedName>
    <definedName name="AMORTIZACIONES">#REF!</definedName>
    <definedName name="Amortize_Term">#REF!</definedName>
    <definedName name="AMPLIAC.PLANTA">#REF!</definedName>
    <definedName name="Amstel">#REF!</definedName>
    <definedName name="AN">#REF!</definedName>
    <definedName name="AN_600_AGO00">[47]Volumes!$C$2:$C$28</definedName>
    <definedName name="AN_600_DEZ00">[47]Volumes!$G$2:$G$28</definedName>
    <definedName name="AN_600_FEV01">#REF!</definedName>
    <definedName name="AN_600_JAN01">[47]Volumes!$H$2:$H$28</definedName>
    <definedName name="AN_600_JUL00">[47]Volumes!$B$2:$B$28</definedName>
    <definedName name="AN_600_NOV00">[47]Volumes!$F$2:$F$28</definedName>
    <definedName name="AN_600_OUT00">[47]Volumes!$E$2:$E$28</definedName>
    <definedName name="AN_600_SET00">[47]Volumes!$D$2:$D$28</definedName>
    <definedName name="AN_LN_AGO00">[47]Volumes!$J$2:$J$28</definedName>
    <definedName name="AN_LN_DEZ00">[47]Volumes!$N$2:$N$28</definedName>
    <definedName name="AN_LN_FEV01">#REF!</definedName>
    <definedName name="AN_LN_JAN01">[47]Volumes!$O$2:$O$28</definedName>
    <definedName name="AN_LN_JUL00">[47]Volumes!$I$2:$I$28</definedName>
    <definedName name="AN_LN_NOV00">[47]Volumes!$M$2:$M$28</definedName>
    <definedName name="AN_LN_OUT00">[47]Volumes!$L$2:$L$28</definedName>
    <definedName name="AN_LN_SET00">[47]Volumes!$K$2:$K$28</definedName>
    <definedName name="AN_LT_AGO00">[47]Volumes!$Q$2:$Q$28</definedName>
    <definedName name="AN_LT_DEZ00">[47]Volumes!$U$2:$U$28</definedName>
    <definedName name="AN_LT_FEV01">#REF!</definedName>
    <definedName name="AN_LT_JAN01">[47]Volumes!$V$2:$V$28</definedName>
    <definedName name="AN_LT_JUL00">[47]Volumes!$P$2:$P$28</definedName>
    <definedName name="AN_LT_NOV00">[47]Volumes!$T$2:$T$28</definedName>
    <definedName name="AN_LT_OUT00">[47]Volumes!$S$2:$S$28</definedName>
    <definedName name="AN_LT_SET00">[47]Volumes!$R$2:$R$28</definedName>
    <definedName name="AN_TODAS_AGO00">[47]Volumes!$BN$2:$BN$28</definedName>
    <definedName name="AN_TODAS_DEZ00">[47]Volumes!$BR$2:$BR$28</definedName>
    <definedName name="AN_TODAS_FEV01">#REF!</definedName>
    <definedName name="AN_TODAS_JAN01">[47]Volumes!$BS$2:$BS$28</definedName>
    <definedName name="AN_TODAS_JUL00">[47]Volumes!$BM$2:$BM$28</definedName>
    <definedName name="AN_TODAS_NOV00">[47]Volumes!$BQ$2:$BQ$28</definedName>
    <definedName name="AN_TODAS_OUT00">[47]Volumes!$BP$2:$BP$28</definedName>
    <definedName name="AN_TODAS_SET00">[47]Volumes!$BO$2:$BO$28</definedName>
    <definedName name="ANAGO00">'[47]Tabelas Antarctica'!$B$27:$AD$50</definedName>
    <definedName name="AnalisisCta">#REF!</definedName>
    <definedName name="analogchannels">'[58]atc e dtc'!$AE$4:$BL$152</definedName>
    <definedName name="ANDEZ00">'[47]Tabelas Antarctica'!$B$127:$AD$150</definedName>
    <definedName name="Andrea_2">#REF!</definedName>
    <definedName name="ANEX" localSheetId="3">#REF!</definedName>
    <definedName name="ANEX" localSheetId="5">#REF!</definedName>
    <definedName name="ANEX">#REF!</definedName>
    <definedName name="anexo">'[59]CTF-1 altas'!#REF!</definedName>
    <definedName name="anexoc1de2">#REF!</definedName>
    <definedName name="anexoc2de2">#REF!</definedName>
    <definedName name="anexod1de2">#REF!</definedName>
    <definedName name="anexod2d2">#REF!</definedName>
    <definedName name="anexof">#REF!</definedName>
    <definedName name="anexog2">#REF!</definedName>
    <definedName name="anexogb">#REF!</definedName>
    <definedName name="ANEXOII">#REF!</definedName>
    <definedName name="anexomea">#REF!</definedName>
    <definedName name="ANEZ" localSheetId="3">#REF!</definedName>
    <definedName name="ANEZ">#REF!</definedName>
    <definedName name="ANG">'[6]Datos ADESA'!#REF!</definedName>
    <definedName name="ANGOSTURA">'[6]Datos ADESA'!#REF!</definedName>
    <definedName name="ANJAN01">'[47]Tabelas Antarctica'!$B$152:$AD$170</definedName>
    <definedName name="ANJUL00">'[47]Tabelas Antarctica'!$B$2:$AD$25</definedName>
    <definedName name="annoCalendar">AñoActual</definedName>
    <definedName name="ANNOV00">'[47]Tabelas Antarctica'!$B$102:$AD$125</definedName>
    <definedName name="Annual">'[60]Variance Comments'!$A$1:$L$52</definedName>
    <definedName name="ANOUT00">'[47]Tabelas Antarctica'!$B$77:$AD$100</definedName>
    <definedName name="ANSET00">'[47]Tabelas Antarctica'!$B$52:$AD$75</definedName>
    <definedName name="ANTONIO">'[6]Datos ADESA'!#REF!</definedName>
    <definedName name="año">[61]Datos!#REF!</definedName>
    <definedName name="año_ant">[61]Datos!$D$15</definedName>
    <definedName name="año_ant2">[61]Datos!#REF!</definedName>
    <definedName name="AñoActual">[62]Datos!$T$2</definedName>
    <definedName name="AñoDiaVista">YEAR(DiaVista)</definedName>
    <definedName name="AP" hidden="1">{"CAP VOL",#N/A,FALSE,"CAPITAL";"CAP VAR",#N/A,FALSE,"CAPITAL";"CAP FIJ",#N/A,FALSE,"CAPITAL";"CAP CONS",#N/A,FALSE,"CAPITAL";"CAP DATA",#N/A,FALSE,"CAPITAL"}</definedName>
    <definedName name="APARC" localSheetId="3">#REF!</definedName>
    <definedName name="APARC" localSheetId="5">#REF!</definedName>
    <definedName name="APARC">#REF!</definedName>
    <definedName name="APARC2" localSheetId="5">#REF!</definedName>
    <definedName name="APARC2">#REF!</definedName>
    <definedName name="APARC3">#REF!</definedName>
    <definedName name="APARC4">#REF!</definedName>
    <definedName name="APCindco"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APCindco2"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APcuatro" hidden="1">{#N/A,#N/A,FALSE,"RGD$";#N/A,#N/A,FALSE,"BG$";#N/A,#N/A,FALSE,"FC$"}</definedName>
    <definedName name="APcuatro2" hidden="1">{#N/A,#N/A,FALSE,"RGD$";#N/A,#N/A,FALSE,"BG$";#N/A,#N/A,FALSE,"FC$"}</definedName>
    <definedName name="APDOS" hidden="1">{"RESUMEN",#N/A,FALSE,"RESUMEN";"RESUMEN_MARG",#N/A,FALSE,"RESUMEN"}</definedName>
    <definedName name="APDOS2" hidden="1">{"RESUMEN",#N/A,FALSE,"RESUMEN";"RESUMEN_MARG",#N/A,FALSE,"RESUMEN"}</definedName>
    <definedName name="apertura_rt12">#REF!</definedName>
    <definedName name="APORT_NO_CAPITAL">#REF!</definedName>
    <definedName name="APORTES_1">'[51]Comparativo BG'!$F$142</definedName>
    <definedName name="APORTES_CAPITAL_1">'[49]Comparativo BG'!#REF!</definedName>
    <definedName name="APORTES_CAPITAL_2">'[49]Comparativo BG'!$J$170</definedName>
    <definedName name="appendix">#REF!</definedName>
    <definedName name="APROPIACION">'[6]Datos ADESA'!#REF!</definedName>
    <definedName name="APROPRIACAO">'[6]Datos ADESA'!#REF!</definedName>
    <definedName name="APSUMMARY">#REF!</definedName>
    <definedName name="APtres" hidden="1">{#N/A,#N/A,FALSE,"PRECIO FULL";#N/A,#N/A,FALSE,"LARA";#N/A,#N/A,FALSE,"CARACAS";#N/A,#N/A,FALSE,"DISBRACENTRO";#N/A,#N/A,FALSE,"ANDES";#N/A,#N/A,FALSE,"MAR CARIBE";#N/A,#N/A,FALSE,"RIO BEER";#N/A,#N/A,FALSE,"DISBRAH"}</definedName>
    <definedName name="APTRES2" hidden="1">{#N/A,#N/A,FALSE,"PRECIO FULL";#N/A,#N/A,FALSE,"LARA";#N/A,#N/A,FALSE,"CARACAS";#N/A,#N/A,FALSE,"DISBRACENTRO";#N/A,#N/A,FALSE,"ANDES";#N/A,#N/A,FALSE,"MAR CARIBE";#N/A,#N/A,FALSE,"RIO BEER";#N/A,#N/A,FALSE,"DISBRAH"}</definedName>
    <definedName name="APuno"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APUNO2"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AQ">[47]Volumes!$B$5:$CG$5</definedName>
    <definedName name="aquimgir" localSheetId="5">#REF!</definedName>
    <definedName name="aquimgir">#REF!</definedName>
    <definedName name="aquimsj1" localSheetId="5">#REF!</definedName>
    <definedName name="aquimsj1">#REF!</definedName>
    <definedName name="aquimsj2">#REF!</definedName>
    <definedName name="aqww" hidden="1">{#N/A,#N/A,FALSE,"Aging Summary";#N/A,#N/A,FALSE,"Ratio Analysis";#N/A,#N/A,FALSE,"Test 120 Day Accts";#N/A,#N/A,FALSE,"Tickmarks"}</definedName>
    <definedName name="AR">#REF!</definedName>
    <definedName name="AR_Balance">#REF!</definedName>
    <definedName name="ARA_Threshold" localSheetId="5">[24]Balance!#REF!</definedName>
    <definedName name="ARA_Threshold">[24]Balance!#REF!</definedName>
    <definedName name="Archivo">#REF!</definedName>
    <definedName name="Archivo2">#REF!</definedName>
    <definedName name="Archivo3">#REF!</definedName>
    <definedName name="Archivo4">#REF!</definedName>
    <definedName name="AREA">'[63]Klabin S.A. '!$A$9:$N$38,'[63]Klabin S.A. '!$A$41:$N$68,'[63]Klabin S.A. '!$A$69:$N$84</definedName>
    <definedName name="_xlnm.Extract" localSheetId="3">#REF!</definedName>
    <definedName name="_xlnm.Extract" localSheetId="5">#REF!</definedName>
    <definedName name="_xlnm.Extract">#REF!</definedName>
    <definedName name="AREA_DE_IMPRESI">#REF!</definedName>
    <definedName name="_xlnm.Print_Area" localSheetId="3">#REF!</definedName>
    <definedName name="_xlnm.Print_Area" localSheetId="5">Notas!$A$1:$M$388</definedName>
    <definedName name="_xlnm.Print_Area">#REF!</definedName>
    <definedName name="AREA_FIEX_ABERTO">#REF!</definedName>
    <definedName name="AREA_GANAN">#REF!</definedName>
    <definedName name="Área_impressão_IM">#REF!</definedName>
    <definedName name="AREA_OFFSHORE_ABERTO">#REF!</definedName>
    <definedName name="AREA_PERDID">#REF!</definedName>
    <definedName name="AREA_RF_ABERTO">#REF!</definedName>
    <definedName name="AREA_RV_ABERTO">#REF!</definedName>
    <definedName name="AREA_SUCESSAO_ABERTO">#REF!</definedName>
    <definedName name="Area1">#REF!</definedName>
    <definedName name="Area2">#REF!</definedName>
    <definedName name="Areas">'[64]Tela Inicial'!$V$10:$V$12</definedName>
    <definedName name="ARG2S85">#REF!</definedName>
    <definedName name="armado" localSheetId="3">#REF!</definedName>
    <definedName name="armado" localSheetId="5">#REF!</definedName>
    <definedName name="armado">#REF!</definedName>
    <definedName name="ARP">#REF!</definedName>
    <definedName name="ARP_Threshold">[24]Balance!#REF!</definedName>
    <definedName name="Arquivo" localSheetId="3">#REF!</definedName>
    <definedName name="Arquivo" localSheetId="5">#REF!</definedName>
    <definedName name="Arquivo">#REF!</definedName>
    <definedName name="arrow">#REF!</definedName>
    <definedName name="ART64TASA">'[65]ART64 CONS'!#REF!</definedName>
    <definedName name="ARTE_GRAFICO_EDITORIAL_ARGENTINO_SOCIEDAD_ANONIMA">#REF!</definedName>
    <definedName name="artigassilveira">#REF!</definedName>
    <definedName name="as" hidden="1">{#N/A,#N/A,FALSE,"Aging Summary";#N/A,#N/A,FALSE,"Ratio Analysis";#N/A,#N/A,FALSE,"Test 120 Day Accts";#N/A,#N/A,FALSE,"Tickmarks"}</definedName>
    <definedName name="AS2DocOpenMode" hidden="1">"AS2DocumentEdit"</definedName>
    <definedName name="AS2HasNoAutoHeaderFooter" hidden="1">" "</definedName>
    <definedName name="AS2NamedRange" hidden="1">4</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a" hidden="1">{#N/A,#N/A,FALSE,"Aging Summary";#N/A,#N/A,FALSE,"Ratio Analysis";#N/A,#N/A,FALSE,"Test 120 Day Accts";#N/A,#N/A,FALSE,"Tickmarks"}</definedName>
    <definedName name="asas">[61]Datos!#REF!</definedName>
    <definedName name="ASASASAS">[66]Datos!$D$15</definedName>
    <definedName name="asasassqwqwqw">[67]Datos!#REF!</definedName>
    <definedName name="asasdf" hidden="1">'[68]Posición Neta del IVA'!#REF!</definedName>
    <definedName name="ASD" hidden="1">{#N/A,#N/A,FALSE,"Aging Summary";#N/A,#N/A,FALSE,"Ratio Analysis";#N/A,#N/A,FALSE,"Test 120 Day Accts";#N/A,#N/A,FALSE,"Tickmarks"}</definedName>
    <definedName name="asdadasd" hidden="1">#REF!</definedName>
    <definedName name="asdasdasd" hidden="1">#REF!</definedName>
    <definedName name="asdasddfguer" hidden="1">#REF!</definedName>
    <definedName name="asde" hidden="1">{#N/A,#N/A,FALSE,"Aging Summary";#N/A,#N/A,FALSE,"Ratio Analysis";#N/A,#N/A,FALSE,"Test 120 Day Accts";#N/A,#N/A,FALSE,"Tickmarks"}</definedName>
    <definedName name="asdf">'[69]TIPO DE CAMBIO'!$A$3:$C$1174</definedName>
    <definedName name="asf">[70]Sheet1!$B$1</definedName>
    <definedName name="ASIENTO">#REF!</definedName>
    <definedName name="ASIENTO2">#REF!</definedName>
    <definedName name="ASS" hidden="1">{#N/A,#N/A,FALSE,"Aging Summary";#N/A,#N/A,FALSE,"Ratio Analysis";#N/A,#N/A,FALSE,"Test 120 Day Accts";#N/A,#N/A,FALSE,"Tickmarks"}</definedName>
    <definedName name="ASSAAA">#REF!</definedName>
    <definedName name="asscapex">#REF!</definedName>
    <definedName name="AssetValueLastYearLocal">'[71]IGU NPV 4'!$D$13</definedName>
    <definedName name="AssetValueLastYearUSD">'[71]IGU NPV 4'!$E$13</definedName>
    <definedName name="AssetValueLocal">#REF!</definedName>
    <definedName name="AssetvalueUSD">#REF!</definedName>
    <definedName name="atcdtc">'[58]RESUMO ATC-DTC'!$A$4:$C$153</definedName>
    <definedName name="Atelier">#REF!:#REF!</definedName>
    <definedName name="ATIVO">'[72]Dados Org'!$A$4:$M$65536</definedName>
    <definedName name="Atrasos">[73]Bco_Dados!$R$25:$R$38</definedName>
    <definedName name="Atrasos1">[73]Bco_Dados!$R$25:$R$31</definedName>
    <definedName name="AU_LISTING_0804021">[74]AU_Listing!$B$3:$W$585</definedName>
    <definedName name="AU_LISTING_080403">#REF!</definedName>
    <definedName name="AU_LISTING_0804032">[74]AU_Listing!$B$3:$W$585</definedName>
    <definedName name="AUandsubs">#REF!</definedName>
    <definedName name="AUD" localSheetId="3">#REF!</definedName>
    <definedName name="AUD" localSheetId="5">#REF!</definedName>
    <definedName name="AUD">#REF!</definedName>
    <definedName name="AUD_Fcast">#REF!</definedName>
    <definedName name="Augusto">'[75]Analisis 4182'!#REF!</definedName>
    <definedName name="autos">#REF!</definedName>
    <definedName name="Avarias1">[73]Bco_Dados!$R$5:$R$15</definedName>
    <definedName name="Avaya">[76]total!#REF!</definedName>
    <definedName name="Average_Exchange_rate">#REF!</definedName>
    <definedName name="AxI">#REF!</definedName>
    <definedName name="axis">#REF!</definedName>
    <definedName name="az">#REF!</definedName>
    <definedName name="AZSSS" hidden="1">{#N/A,#N/A,FALSE,"Aging Summary";#N/A,#N/A,FALSE,"Ratio Analysis";#N/A,#N/A,FALSE,"Test 120 Day Accts";#N/A,#N/A,FALSE,"Tickmarks"}</definedName>
    <definedName name="b" localSheetId="3">'[41]Tipo de cambio'!#REF!</definedName>
    <definedName name="b" localSheetId="5">'[40]Tipo de cambio'!#REF!</definedName>
    <definedName name="b">'[41]Tipo de cambio'!#REF!</definedName>
    <definedName name="B_" localSheetId="3">#REF!</definedName>
    <definedName name="B_" localSheetId="5">#REF!</definedName>
    <definedName name="B_">#REF!</definedName>
    <definedName name="B64799710">#REF!</definedName>
    <definedName name="baba">#REF!</definedName>
    <definedName name="babab" hidden="1">{#N/A,#N/A,FALSE,"Hoja1";#N/A,#N/A,FALSE,"Hoja2"}</definedName>
    <definedName name="BABAB2" hidden="1">{#N/A,#N/A,FALSE,"Hoja1";#N/A,#N/A,FALSE,"Hoja2"}</definedName>
    <definedName name="baja">#REF!</definedName>
    <definedName name="BAJAS">#REF!</definedName>
    <definedName name="BAJAS2">#REF!</definedName>
    <definedName name="BAJAS698">#REF!</definedName>
    <definedName name="BAJASS698">#REF!</definedName>
    <definedName name="Balance">#REF!</definedName>
    <definedName name="balance_type">1</definedName>
    <definedName name="BalanceAct">'[77]Balance Sheet'!$A$3:$N$65</definedName>
    <definedName name="BALANCES" localSheetId="3">#REF!</definedName>
    <definedName name="BALANCES" localSheetId="5">#REF!</definedName>
    <definedName name="BALANCES">#REF!</definedName>
    <definedName name="Balances_Históricos_MC_Lista">#REF!</definedName>
    <definedName name="BALCON">#REF!</definedName>
    <definedName name="BALCONST">#REF!</definedName>
    <definedName name="BALDOLHIST">#REF!</definedName>
    <definedName name="BALINC">#REF!</definedName>
    <definedName name="BALNEI">#REF!</definedName>
    <definedName name="BALNES">#REF!</definedName>
    <definedName name="BALSHEET">#REF!</definedName>
    <definedName name="BALSIR">#REF!</definedName>
    <definedName name="bandaAe1">'[78]BANDA A'!$J$23:$U$23,'[78]BANDA A'!$A$24:$U$24,'[78]BANDA A'!$A$24:$Q$25</definedName>
    <definedName name="bandaAe2">'[78]BANDA A'!$S$20:$U$20,'[78]BANDA A'!$A$21:$U$21,'[78]BANDA A'!$A$22:$I$22</definedName>
    <definedName name="bandaAn">'[78]BANDA A'!$A$4:$U$18,'[78]BANDA A'!$A$19:$R$19</definedName>
    <definedName name="bAnt100perc">[79]Planning!$L$29</definedName>
    <definedName name="bAnt100PercExt">'[79]Planning Extension'!$L$29</definedName>
    <definedName name="BASE">[80]Precio!$A$7:$D$249</definedName>
    <definedName name="Base_Safra">#REF!</definedName>
    <definedName name="BASE1">#REF!</definedName>
    <definedName name="base6">'[81]Tango AN 31-12-02'!$B$3:$F$56</definedName>
    <definedName name="_xlnm.Database" localSheetId="3">#REF!</definedName>
    <definedName name="_xlnm.Database" localSheetId="5">#REF!</definedName>
    <definedName name="_xlnm.Database">#REF!</definedName>
    <definedName name="baseFRA">#REF!</definedName>
    <definedName name="basic_level">'[82]Threshold Table'!$A$11:$C$23</definedName>
    <definedName name="bb" hidden="1">{#N/A,#N/A,FALSE,"Aging Summary";#N/A,#N/A,FALSE,"Ratio Analysis";#N/A,#N/A,FALSE,"Test 120 Day Accts";#N/A,#N/A,FALSE,"Tickmarks"}</definedName>
    <definedName name="bbb" hidden="1">{#N/A,#N/A,FALSE,"Aging Summary";#N/A,#N/A,FALSE,"Ratio Analysis";#N/A,#N/A,FALSE,"Test 120 Day Accts";#N/A,#N/A,FALSE,"Tickmarks"}</definedName>
    <definedName name="bbbb" hidden="1">{#N/A,#N/A,FALSE,"Aging Summary";#N/A,#N/A,FALSE,"Ratio Analysis";#N/A,#N/A,FALSE,"Test 120 Day Accts";#N/A,#N/A,FALSE,"Tickmarks"}</definedName>
    <definedName name="BBBB2" hidden="1">{#N/A,#N/A,FALSE,"Aging Summary";#N/A,#N/A,FALSE,"Ratio Analysis";#N/A,#N/A,FALSE,"Test 120 Day Accts";#N/A,#N/A,FALSE,"Tickmarks"}</definedName>
    <definedName name="bbbbbbb2" hidden="1">{#N/A,#N/A,FALSE,"Aging Summary";#N/A,#N/A,FALSE,"Ratio Analysis";#N/A,#N/A,FALSE,"Test 120 Day Accts";#N/A,#N/A,FALSE,"Tickmarks"}</definedName>
    <definedName name="bbbbbbbb" hidden="1">{#N/A,#N/A,FALSE,"Aging Summary";#N/A,#N/A,FALSE,"Ratio Analysis";#N/A,#N/A,FALSE,"Test 120 Day Accts";#N/A,#N/A,FALSE,"Tickmarks"}</definedName>
    <definedName name="bbbbbbbbbbb" hidden="1">{#N/A,#N/A,FALSE,"Aging Summary";#N/A,#N/A,FALSE,"Ratio Analysis";#N/A,#N/A,FALSE,"Test 120 Day Accts";#N/A,#N/A,FALSE,"Tickmarks"}</definedName>
    <definedName name="BBBBBBBBBBBB" hidden="1">{#N/A,#N/A,FALSE,"Aging Summary";#N/A,#N/A,FALSE,"Ratio Analysis";#N/A,#N/A,FALSE,"Test 120 Day Accts";#N/A,#N/A,FALSE,"Tickmarks"}</definedName>
    <definedName name="BBBBBBBBBBBBB" hidden="1">{#N/A,#N/A,FALSE,"Aging Summary";#N/A,#N/A,FALSE,"Ratio Analysis";#N/A,#N/A,FALSE,"Test 120 Day Accts";#N/A,#N/A,FALSE,"Tickmarks"}</definedName>
    <definedName name="bbbbbbbbbbbbbbbbbbbbbbbbbbbbbbbbbbbbbb" hidden="1">{#N/A,#N/A,FALSE,"Aging Summary";#N/A,#N/A,FALSE,"Ratio Analysis";#N/A,#N/A,FALSE,"Test 120 Day Accts";#N/A,#N/A,FALSE,"Tickmarks"}</definedName>
    <definedName name="bbbbg">#REF!</definedName>
    <definedName name="BBFW">#REF!</definedName>
    <definedName name="BC">#REF!</definedName>
    <definedName name="BC_600_AGO00">[47]Volumes!$AL$2:$AL$28</definedName>
    <definedName name="BC_600_DEZ00">[47]Volumes!$AP$2:$AP$28</definedName>
    <definedName name="BC_600_FEV01">#REF!</definedName>
    <definedName name="BC_600_JAN01">[47]Volumes!$AQ$2:$AQ$28</definedName>
    <definedName name="BC_600_JUL00">[47]Volumes!$AK$2:$AK$28</definedName>
    <definedName name="BC_600_NOV00">[47]Volumes!$AO$2:$AO$28</definedName>
    <definedName name="BC_600_OUT00">[47]Volumes!$AN$2:$AN$28</definedName>
    <definedName name="BC_600_SET00">[47]Volumes!$AM$2:$AM$28</definedName>
    <definedName name="BC_LN_AGO00">[47]Volumes!$AE$2:$AE$28</definedName>
    <definedName name="BC_LN_DEZ00">[47]Volumes!$AI$2:$AI$28</definedName>
    <definedName name="BC_LN_FEV01">#REF!</definedName>
    <definedName name="BC_LN_JAN01">[47]Volumes!$AJ$2:$AJ$28</definedName>
    <definedName name="BC_LN_JUL00">[47]Volumes!$AD$2:$AD$28</definedName>
    <definedName name="BC_LN_NOV00">[47]Volumes!$AH$2:$AH$28</definedName>
    <definedName name="BC_LN_OUT00">[47]Volumes!$AG$2:$AG$28</definedName>
    <definedName name="BC_LN_SET00">[47]Volumes!$AF$2:$AF$28</definedName>
    <definedName name="BC_LT_AGO00">[47]Volumes!$X$2:$X$28</definedName>
    <definedName name="BC_LT_DEZ00">[47]Volumes!$AB$2:$AB$28</definedName>
    <definedName name="BC_LT_FEV01">#REF!</definedName>
    <definedName name="BC_LT_JAN01">[47]Volumes!$AC$2:$AC$28</definedName>
    <definedName name="BC_LT_JUL00">[47]Volumes!$W$2:$W$28</definedName>
    <definedName name="BC_LT_NOV00">[47]Volumes!$AA$2:$AA$28</definedName>
    <definedName name="BC_LT_OUT00">[47]Volumes!$Z$2:$Z$28</definedName>
    <definedName name="BC_LT_SET00">[47]Volumes!$Y$2:$Y$28</definedName>
    <definedName name="BC_TODAS_AGO00">[47]Volumes!$BU$2:$BU$28</definedName>
    <definedName name="BC_TODAS_DEZ00">[47]Volumes!$BY$2:$BY$28</definedName>
    <definedName name="BC_TODAS_FEV01">#REF!</definedName>
    <definedName name="BC_TODAS_JAN01">[47]Volumes!$BZ$2:$BZ$28</definedName>
    <definedName name="BC_TODAS_JUL00">[47]Volumes!$BT$2:$BT$28</definedName>
    <definedName name="BC_TODAS_NOV00">[47]Volumes!$BX$2:$BX$28</definedName>
    <definedName name="BC_TODAS_OUT00">[47]Volumes!$BW$2:$BW$28</definedName>
    <definedName name="BC_TODAS_SET00">[47]Volumes!$BV$2:$BV$28</definedName>
    <definedName name="bca">#REF!</definedName>
    <definedName name="BCAGO00">'[47]Tabelas Brahma'!$B$27:$AD$50</definedName>
    <definedName name="bcalqui" localSheetId="3">#REF!</definedName>
    <definedName name="bcalqui" localSheetId="5">#REF!</definedName>
    <definedName name="bcalqui">#REF!</definedName>
    <definedName name="BCBIO">[57]Datos!#REF!</definedName>
    <definedName name="BCC" localSheetId="5">'[83]Nota 8'!$F$101</definedName>
    <definedName name="BCC">'[84]Nota 8'!$F$101</definedName>
    <definedName name="BCDEZ00">'[47]Tabelas Brahma'!$B$127:$AD$150</definedName>
    <definedName name="BCECHILE">#REF!</definedName>
    <definedName name="BceyPYG">#REF!</definedName>
    <definedName name="BCI" localSheetId="3">#REF!</definedName>
    <definedName name="BCI" localSheetId="5">#REF!</definedName>
    <definedName name="BCI">#REF!</definedName>
    <definedName name="BCII" localSheetId="3">#REF!</definedName>
    <definedName name="BCII">#REF!</definedName>
    <definedName name="BCJAN01">'[47]Tabelas Brahma'!$B$152:$AD$170</definedName>
    <definedName name="BCJUL00">'[47]Tabelas Brahma'!$B$2:$AD$25</definedName>
    <definedName name="BCNC" localSheetId="5">'[83]Nota 8'!$F$104</definedName>
    <definedName name="BCNC">'[84]Nota 8'!$F$104</definedName>
    <definedName name="BCNOV00">'[47]Tabelas Brahma'!$B$102:$AD$125</definedName>
    <definedName name="BCOUT00">'[47]Tabelas Brahma'!$B$77:$AD$100</definedName>
    <definedName name="BCP">#REF!</definedName>
    <definedName name="bcpjunio">#REF!</definedName>
    <definedName name="BCSET00">'[47]Tabelas Brahma'!$B$52:$AD$75</definedName>
    <definedName name="bd">#REF!</definedName>
    <definedName name="BDF">#REF!</definedName>
    <definedName name="BDU" localSheetId="5">'[83]Bce Patrim'!$C$20</definedName>
    <definedName name="BDU">'[84]Bce Patrim'!$C$20</definedName>
    <definedName name="BDUU" localSheetId="5">'[85]Bce Patrim'!$C$20</definedName>
    <definedName name="BDUU">'[86]Bce Patrim'!$C$20</definedName>
    <definedName name="be">#REF!</definedName>
    <definedName name="BEB">#REF!</definedName>
    <definedName name="Beg_Bal">#REF!</definedName>
    <definedName name="Beto_HW">#REF!</definedName>
    <definedName name="bFound100PercLowerExt">'[79]Audit Results Lower Stratum Ext'!$W$5</definedName>
    <definedName name="bFound100PercLowerInit">'[79]Audit Results Lower Stratum'!$W$5</definedName>
    <definedName name="bFound100PercUpperExt">'[79]Audit Results Upper Stratum Ext'!$W$5</definedName>
    <definedName name="bFound100PercUpperInit">'[79]Audit Results Upper Stratum'!$W$5</definedName>
    <definedName name="BG_Del" hidden="1">15</definedName>
    <definedName name="BG_Ins" hidden="1">4</definedName>
    <definedName name="BG_Mod" hidden="1">6</definedName>
    <definedName name="bgtn" hidden="1">#REF!</definedName>
    <definedName name="bi">#REF!</definedName>
    <definedName name="bi_外币交易">#REF!</definedName>
    <definedName name="BIA">'[6]Datos ADESA'!#REF!</definedName>
    <definedName name="bii_国外经营业务之会计报表">#REF!</definedName>
    <definedName name="BINTAA">#REF!</definedName>
    <definedName name="BINTVO">#REF!</definedName>
    <definedName name="BLOQUE">#N/A</definedName>
    <definedName name="BLPH1" hidden="1">'[87]Brazil Sovereign'!#REF!</definedName>
    <definedName name="BLPH100" hidden="1">[88]BLP!$I$5</definedName>
    <definedName name="BLPH101" hidden="1">[88]BLP!$G$5</definedName>
    <definedName name="BLPH102" hidden="1">[88]BLP!$E$5</definedName>
    <definedName name="BLPH103" hidden="1">[88]BLP!$C$5</definedName>
    <definedName name="BLPH104" hidden="1">[88]BLP!$A$5</definedName>
    <definedName name="BLPH107" hidden="1">'[89]Dados BLP'!#REF!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LPH96" hidden="1">[88]BLP!$Q$5</definedName>
    <definedName name="BLPH97" hidden="1">[88]BLP!$O$5</definedName>
    <definedName name="BLPH98" hidden="1">[88]BLP!$M$5</definedName>
    <definedName name="BLPH99" hidden="1">[88]BLP!$K$5</definedName>
    <definedName name="Blue15">#REF!</definedName>
    <definedName name="bn" hidden="1">{#N/A,#N/A,FALSE,"Aging Summary";#N/A,#N/A,FALSE,"Ratio Analysis";#N/A,#N/A,FALSE,"Test 120 Day Accts";#N/A,#N/A,FALSE,"Tickmarks"}</definedName>
    <definedName name="bnv">#REF!</definedName>
    <definedName name="boeoaf">#REF!</definedName>
    <definedName name="BORDE">#REF!</definedName>
    <definedName name="BORDEA">#REF!</definedName>
    <definedName name="BORDEA2">#REF!</definedName>
    <definedName name="BORDEB">#REF!</definedName>
    <definedName name="BORDECOL">#REF!</definedName>
    <definedName name="BORDEI">#REF!</definedName>
    <definedName name="BORRAR_JUNCADEL">#REF!</definedName>
    <definedName name="BOTONES">#REF!</definedName>
    <definedName name="Box_analysed" localSheetId="3">#REF!</definedName>
    <definedName name="Box_analysed" localSheetId="5">#REF!</definedName>
    <definedName name="Box_analysed">#REF!</definedName>
    <definedName name="Box_Capex" localSheetId="3">'[90]Data by box analysed'!#REF!</definedName>
    <definedName name="Box_Capex" localSheetId="5">'[91]Data by box analysed'!#REF!</definedName>
    <definedName name="Box_Capex">'[90]Data by box analysed'!#REF!</definedName>
    <definedName name="Box_interest" localSheetId="5">'[92]Data by box analysed'!#REF!</definedName>
    <definedName name="Box_interest">'[93]Data by box analysed'!#REF!</definedName>
    <definedName name="Box_quantities" localSheetId="5">'[94]Data by box analysed'!#REF!</definedName>
    <definedName name="Box_quantities">'[95]Data by box analysed'!#REF!</definedName>
    <definedName name="BP">[1]Tartan!#REF!</definedName>
    <definedName name="bPopulationType">'[79]Population Characteristics'!$G$26</definedName>
    <definedName name="BR">[47]Volumes!$B$6:$CG$6</definedName>
    <definedName name="Brazil_HW">#REF!</definedName>
    <definedName name="BRR" localSheetId="3">#REF!</definedName>
    <definedName name="BRR" localSheetId="5">#REF!</definedName>
    <definedName name="BRR">#REF!</definedName>
    <definedName name="BS">#N/A</definedName>
    <definedName name="BS_PL">#N/A</definedName>
    <definedName name="bSamplingNotRequired">ISNA(dSSF)</definedName>
    <definedName name="Bsfxrate">[96]INTRODUCTION!#REF!</definedName>
    <definedName name="BsTotAmort">#REF!</definedName>
    <definedName name="BSTOTAMORT698">#REF!</definedName>
    <definedName name="BSTotAmorti">#REF!</definedName>
    <definedName name="bstottamort698">#REF!</definedName>
    <definedName name="bStratification">[79]Planning!$L$22</definedName>
    <definedName name="bsusocomb1" localSheetId="3">#REF!</definedName>
    <definedName name="bsusocomb1" localSheetId="5">#REF!</definedName>
    <definedName name="bsusocomb1">#REF!</definedName>
    <definedName name="bsusonorte1" localSheetId="3">#REF!</definedName>
    <definedName name="bsusonorte1" localSheetId="5">#REF!</definedName>
    <definedName name="bsusonorte1">#REF!</definedName>
    <definedName name="bsusosur1">#REF!</definedName>
    <definedName name="BS注1">#REF!</definedName>
    <definedName name="bt">#REF!</definedName>
    <definedName name="bu">#REF!</definedName>
    <definedName name="BU_NETO">#REF!</definedName>
    <definedName name="Buckler">#REF!</definedName>
    <definedName name="BUCodes">[60]Data!$U$5:$CC$5</definedName>
    <definedName name="bud_cur">#REF!</definedName>
    <definedName name="BuiltIn_Print_Area">#REF!</definedName>
    <definedName name="BuiltIn_Print_Area___0">#REF!</definedName>
    <definedName name="BuiltIn_Print_Area___0___0">#REF!</definedName>
    <definedName name="BuiltIn_Print_Area___0___0___0">#REF!</definedName>
    <definedName name="BuiltIn_Print_Area___0___0___0___0">#REF!</definedName>
    <definedName name="BuiltIn_Print_Area___0___0___0___0___0">[97]EVP!#REF!</definedName>
    <definedName name="BuiltIn_Print_Area___0___0___0___0___0___0" localSheetId="3">#REF!</definedName>
    <definedName name="BuiltIn_Print_Area___0___0___0___0___0___0" localSheetId="5">#REF!</definedName>
    <definedName name="BuiltIn_Print_Area___0___0___0___0___0___0">#REF!</definedName>
    <definedName name="BuiltIn_Print_Area___0___0___0___0___0___0___0" localSheetId="3">#REF!</definedName>
    <definedName name="BuiltIn_Print_Area___0___0___0___0___0___0___0" localSheetId="5">#REF!</definedName>
    <definedName name="BuiltIn_Print_Area___0___0___0___0___0___0___0">#REF!</definedName>
    <definedName name="BuiltIn_Print_Area___0___0___0___0___0___0___0___0" localSheetId="3">#REF!</definedName>
    <definedName name="BuiltIn_Print_Area___0___0___0___0___0___0___0___0">#REF!</definedName>
    <definedName name="BuiltIn_Print_Area___0___0___0___0___0___0___0___0___0">#REF!</definedName>
    <definedName name="BuiltIn_Print_Area___0___0___0___0___0___0___0___0___0___0">#REF!</definedName>
    <definedName name="BuiltIn_Print_Area___0___0___0___0___0___0___0___0___0___0___0">#REF!</definedName>
    <definedName name="BuiltIn_Print_Area___0___0___0___0___0___0___0___0___0___0___0___0">#REF!</definedName>
    <definedName name="BuiltIn_Print_Area___0___0___0___0___0___0___0___0___0___0___0___0___0">#REF!</definedName>
    <definedName name="BuiltIn_Print_Area___0___0___0___0___0___0___0___0___0___0___0___0___0___0">#REF!</definedName>
    <definedName name="BuiltIn_Print_Area___0___0___0___0___0___0___0___0___0___0___0___0___0___0___0">#REF!</definedName>
    <definedName name="BuiltIn_Print_Area___0___0___0___0___0_1">#REF!</definedName>
    <definedName name="BuiltIn_Print_Area___0___0___0___0___0_2">#REF!</definedName>
    <definedName name="BuiltIn_Print_Area___0___0___0___0___0_3">"$#REF!.$A$1:$J$35"</definedName>
    <definedName name="BuiltIn_Print_Area___0___0___0___0___0_3_1">"$#REF!.$A$1:$F$96"</definedName>
    <definedName name="BuiltIn_Print_Area___0___0_1">[98]CFLOW!#REF!</definedName>
    <definedName name="BuiltIn_Print_Area___0___0_2">#REF!</definedName>
    <definedName name="BuiltIn_Print_Area___0___0_3">[98]EVP!#REF!</definedName>
    <definedName name="BuiltIn_Print_Area___0___0_3_1">"$EVP.$#REF!$#REF!:$#REF!$#REF!"</definedName>
    <definedName name="BuiltIn_Print_Area___0___0_3_1_1">"$#REF!.$A$1:$F$32"</definedName>
    <definedName name="BuiltIn_Print_Area___0___0_3_2">"$EVP.$#REF!$#REF!:$#REF!$#REF!"</definedName>
    <definedName name="BuiltIn_Print_Area___0___0_3_3">"$#REF!.$A$1:$F$96"</definedName>
    <definedName name="BuiltIn_Print_Area___0___0_6">#REF!</definedName>
    <definedName name="BuiltIn_Print_Titles">#REF!</definedName>
    <definedName name="BuiltIn_Print_Titles___0">[99]DetCtasResult!$1:$2</definedName>
    <definedName name="BUs">[60]Instructions!$G$3:$H$49</definedName>
    <definedName name="BUShareEquityValueLocal">#REF!</definedName>
    <definedName name="BUShareEquityValueUSD">#REF!</definedName>
    <definedName name="BusinessUnit">#REF!</definedName>
    <definedName name="BusinessUnitAbbreviation">[71]Lists!$D$3</definedName>
    <definedName name="BusinessUnitAbbreviationList">[71]Lists!$D$5:$D$36</definedName>
    <definedName name="BusinessUnitID">[71]Lists!$C$3</definedName>
    <definedName name="BusinessUnitList">[71]Lists!$C$5:$C$36</definedName>
    <definedName name="BUSOAA">'[100]Ax A-B'!#REF!</definedName>
    <definedName name="BUSOVO">'[100]Ax A-B'!#REF!</definedName>
    <definedName name="Button_827">"CBZ_Pcpal_ver_SAP_4_5_Diario_Lista"</definedName>
    <definedName name="bvbb" localSheetId="5" hidden="1">#REF!</definedName>
    <definedName name="bvbb" hidden="1">#REF!</definedName>
    <definedName name="BVG" hidden="1">{#N/A,#N/A,FALSE,"Aging Summary";#N/A,#N/A,FALSE,"Ratio Analysis";#N/A,#N/A,FALSE,"Test 120 Day Accts";#N/A,#N/A,FALSE,"Tickmarks"}</definedName>
    <definedName name="bw">#REF!</definedName>
    <definedName name="by">#REF!</definedName>
    <definedName name="BYCH">#REF!</definedName>
    <definedName name="BYCH2">#REF!</definedName>
    <definedName name="ç">#REF!</definedName>
    <definedName name="C.Renovacion">[16]FINANCIERO!$A$127:$B$132</definedName>
    <definedName name="C_" localSheetId="5">#REF!</definedName>
    <definedName name="C_">#REF!</definedName>
    <definedName name="C_C_Balance">#REF!</definedName>
    <definedName name="C_C_BalanceA">'[50]Input &amp; Summary'!#REF!</definedName>
    <definedName name="C_C_BalanceF">'[50]Input &amp; Summary'!#REF!</definedName>
    <definedName name="C_C_BalanceH">'[50]Input &amp; Summary'!#REF!</definedName>
    <definedName name="C_C_BalanceJ">'[50]Input &amp; Summary'!#REF!</definedName>
    <definedName name="C_CONT." localSheetId="5">#REF!</definedName>
    <definedName name="C_CONT.">#REF!</definedName>
    <definedName name="CA">#REF!</definedName>
    <definedName name="Cabezas">#REF!</definedName>
    <definedName name="CACN">[47]Volumes!$B$7:$CG$7</definedName>
    <definedName name="CAD" localSheetId="5">#REF!</definedName>
    <definedName name="CAD">#REF!</definedName>
    <definedName name="cadol">#REF!</definedName>
    <definedName name="cadolsem">#REF!</definedName>
    <definedName name="CADYL">#REF!</definedName>
    <definedName name="cadylsem">#REF!</definedName>
    <definedName name="Caja">#REF!</definedName>
    <definedName name="çalaz" hidden="1">{#N/A,#N/A,FALSE,"Aging Summary";#N/A,#N/A,FALSE,"Ratio Analysis";#N/A,#N/A,FALSE,"Test 120 Day Accts";#N/A,#N/A,FALSE,"Tickmarks"}</definedName>
    <definedName name="calc">#REF!</definedName>
    <definedName name="calce">#REF!</definedName>
    <definedName name="CALOL">#REF!</definedName>
    <definedName name="CALPA">#REF!</definedName>
    <definedName name="CALPROSE">#REF!</definedName>
    <definedName name="calprosesem">#REF!</definedName>
    <definedName name="CAM">[47]Volumes!$B$8:$CG$8</definedName>
    <definedName name="CAMBIO" localSheetId="5">'[40]Tipo de cambio'!$B$5:$D$37</definedName>
    <definedName name="CAMBIO">'[41]Tipo de cambio'!$B$5:$D$37</definedName>
    <definedName name="CAMBIO1" localSheetId="5">'[40]Tipo de cambio'!$B$5:$D$37</definedName>
    <definedName name="CAMBIO1">'[41]Tipo de cambio'!$B$5:$D$37</definedName>
    <definedName name="cambiop">#REF!</definedName>
    <definedName name="cambiox">#REF!</definedName>
    <definedName name="cambioy">#REF!</definedName>
    <definedName name="CAP_INTEGR">#REF!</definedName>
    <definedName name="CAPA">[101]CAPA!$A$5:$G$204</definedName>
    <definedName name="Capital_de_Trabajo_Miles_de_dolares">#REF!</definedName>
    <definedName name="CAPITAL_MINIMO_BCP">[102]Ratios!#REF!</definedName>
    <definedName name="CAPITAL_SOCIAL_1">'[51]Comparativo BG'!$F$141</definedName>
    <definedName name="CAPITAL_SOCIAL_2">'[49]Comparativo BG'!$J$169</definedName>
    <definedName name="Capitali" localSheetId="3">#REF!</definedName>
    <definedName name="Capitali" localSheetId="5">#REF!</definedName>
    <definedName name="Capitali">#REF!</definedName>
    <definedName name="CAPITALISE">#REF!</definedName>
    <definedName name="CAPTRA">#REF!</definedName>
    <definedName name="CAPTRA2">#REF!</definedName>
    <definedName name="CAR">#REF!</definedName>
    <definedName name="CARA" localSheetId="3">#REF!</definedName>
    <definedName name="CARA">#REF!</definedName>
    <definedName name="CARATULA" localSheetId="3">#REF!</definedName>
    <definedName name="CARATULA">#REF!</definedName>
    <definedName name="carátula">#REF!</definedName>
    <definedName name="Card">#REF!</definedName>
    <definedName name="CARG_DIFER">#REF!</definedName>
    <definedName name="Cargill_Espana__S.A.">[1]Tartan!#REF!</definedName>
    <definedName name="CARLI">#REF!</definedName>
    <definedName name="CARLOS" hidden="1">{#N/A,#N/A,FALSE,"Hoja1";#N/A,#N/A,FALSE,"Hoja2"}</definedName>
    <definedName name="carolina">[103]PUC!#REF!</definedName>
    <definedName name="carro">[32]TABLAIPC!$A$9:$B$621</definedName>
    <definedName name="Carrocerias1">[73]Bco_Dados!$N$5:$N$17</definedName>
    <definedName name="CARUPANO" hidden="1">{#N/A,#N/A,FALSE,"PRECIO FULL";#N/A,#N/A,FALSE,"LARA";#N/A,#N/A,FALSE,"CARACAS";#N/A,#N/A,FALSE,"DISBRACENTRO";#N/A,#N/A,FALSE,"ANDES";#N/A,#N/A,FALSE,"MAR CARIBE";#N/A,#N/A,FALSE,"RIO BEER";#N/A,#N/A,FALSE,"DISBRAH"}</definedName>
    <definedName name="CARUPANO2" hidden="1">{#N/A,#N/A,FALSE,"PRECIO FULL";#N/A,#N/A,FALSE,"LARA";#N/A,#N/A,FALSE,"CARACAS";#N/A,#N/A,FALSE,"DISBRACENTRO";#N/A,#N/A,FALSE,"ANDES";#N/A,#N/A,FALSE,"MAR CARIBE";#N/A,#N/A,FALSE,"RIO BEER";#N/A,#N/A,FALSE,"DISBRAH"}</definedName>
    <definedName name="casa">[32]TABLAIPC!$B$608</definedName>
    <definedName name="CASAJU">#REF!</definedName>
    <definedName name="case">'[104]Cover Page'!$B$6</definedName>
    <definedName name="Cash">#REF!</definedName>
    <definedName name="CashflowDCFCentralLocal">#REF!</definedName>
    <definedName name="CashflowDCFCentralUSD">#REF!</definedName>
    <definedName name="CashLocal">#REF!</definedName>
    <definedName name="CashUSD">#REF!</definedName>
    <definedName name="CASSIR">#REF!</definedName>
    <definedName name="CATALOGO">[105]Celula2!#REF!</definedName>
    <definedName name="causavalor">#REF!</definedName>
    <definedName name="CBA">'[6]Datos ADESA'!#REF!</definedName>
    <definedName name="CBU">#REF!</definedName>
    <definedName name="CC">#REF!</definedName>
    <definedName name="CCBA">[47]Volumes!$B$9:$CG$9</definedName>
    <definedName name="ccc">#REF!</definedName>
    <definedName name="cccc" hidden="1">{#N/A,#N/A,FALSE,"Aging Summary";#N/A,#N/A,FALSE,"Ratio Analysis";#N/A,#N/A,FALSE,"Test 120 Day Accts";#N/A,#N/A,FALSE,"Tickmarks"}</definedName>
    <definedName name="ÇÇÇÇÇÇ" hidden="1">{#N/A,#N/A,FALSE,"Aging Summary";#N/A,#N/A,FALSE,"Ratio Analysis";#N/A,#N/A,FALSE,"Test 120 Day Accts";#N/A,#N/A,FALSE,"Tickmarks"}</definedName>
    <definedName name="ccccccc" hidden="1">#REF!</definedName>
    <definedName name="ÇÇÇÇÇÇÇÇÇÇ">'[42]Dados Org'!#REF!</definedName>
    <definedName name="ccccccccccc" hidden="1">#REF!</definedName>
    <definedName name="CCCCCCCCCCCC" hidden="1">{#N/A,#N/A,FALSE,"Aging Summary";#N/A,#N/A,FALSE,"Ratio Analysis";#N/A,#N/A,FALSE,"Test 120 Day Accts";#N/A,#N/A,FALSE,"Tickmarks"}</definedName>
    <definedName name="ÇÇÇÇÇÇÇÇÇÇÇÇ" hidden="1">{#N/A,#N/A,FALSE,"Aging Summary";#N/A,#N/A,FALSE,"Ratio Analysis";#N/A,#N/A,FALSE,"Test 120 Day Accts";#N/A,#N/A,FALSE,"Tickmarks"}</definedName>
    <definedName name="CCCCCCCCCCCCCC" hidden="1">{#N/A,#N/A,FALSE,"Aging Summary";#N/A,#N/A,FALSE,"Ratio Analysis";#N/A,#N/A,FALSE,"Test 120 Day Accts";#N/A,#N/A,FALSE,"Tickmarks"}</definedName>
    <definedName name="ÇÇÇÇÇÇÇÇÇÇÇÇÇÇ" hidden="1">{#N/A,#N/A,FALSE,"Aging Summary";#N/A,#N/A,FALSE,"Ratio Analysis";#N/A,#N/A,FALSE,"Test 120 Day Accts";#N/A,#N/A,FALSE,"Tickmarks"}</definedName>
    <definedName name="ÇÇÇÇÇÇÇÇÇÇÇÇÇÇÇÇ" hidden="1">{#N/A,#N/A,FALSE,"Aging Summary";#N/A,#N/A,FALSE,"Ratio Analysis";#N/A,#N/A,FALSE,"Test 120 Day Accts";#N/A,#N/A,FALSE,"Tickmarks"}</definedName>
    <definedName name="ccem">#REF!</definedName>
    <definedName name="CCF_Tab">#REF!</definedName>
    <definedName name="cchj" hidden="1">{#N/A,#N/A,FALSE,"Aging Summary";#N/A,#N/A,FALSE,"Ratio Analysis";#N/A,#N/A,FALSE,"Test 120 Day Accts";#N/A,#N/A,FALSE,"Tickmarks"}</definedName>
    <definedName name="CCSDCXCVX" hidden="1">{#N/A,#N/A,FALSE,"Aging Summary";#N/A,#N/A,FALSE,"Ratio Analysis";#N/A,#N/A,FALSE,"Test 120 Day Accts";#N/A,#N/A,FALSE,"Tickmarks"}</definedName>
    <definedName name="CD" localSheetId="5">#REF!</definedName>
    <definedName name="CD">#REF!</definedName>
    <definedName name="cdcs">#REF!</definedName>
    <definedName name="CDD">#REF!</definedName>
    <definedName name="CDG">#REF!</definedName>
    <definedName name="cdghjf">#REF!</definedName>
    <definedName name="cdgiro">#REF!</definedName>
    <definedName name="cdi">#REF!</definedName>
    <definedName name="CDI_Accum">[106]dados!$A$6:$B$1507</definedName>
    <definedName name="cdi_tab">#REF!</definedName>
    <definedName name="CDI_Table">[107]CDI!$A$1:$G$2702</definedName>
    <definedName name="cdmzn" localSheetId="5">#REF!</definedName>
    <definedName name="cdmzn">#REF!</definedName>
    <definedName name="CDMZO" localSheetId="5">#REF!</definedName>
    <definedName name="CDMZO">#REF!</definedName>
    <definedName name="cdrogtos">#REF!</definedName>
    <definedName name="cdrogtoscomb">#REF!</definedName>
    <definedName name="cdrogtoshold">#REF!</definedName>
    <definedName name="cdrogtosnorte">#REF!</definedName>
    <definedName name="CdroGtosSAP">#REF!</definedName>
    <definedName name="cdrogtossur">#REF!</definedName>
    <definedName name="cds">#REF!</definedName>
    <definedName name="cdsj1">#REF!</definedName>
    <definedName name="cdsj2">#REF!</definedName>
    <definedName name="cdsjo">#REF!</definedName>
    <definedName name="CDT">#REF!</definedName>
    <definedName name="cdtn">#REF!</definedName>
    <definedName name="cdto">#REF!</definedName>
    <definedName name="cdttro">#REF!</definedName>
    <definedName name="CE">[47]Volumes!$B$10:$CG$10</definedName>
    <definedName name="CE_CarryKnownTable">#REF!</definedName>
    <definedName name="cekfr" hidden="1">{#N/A,#N/A,FALSE,"Aging Summary";#N/A,#N/A,FALSE,"Ratio Analysis";#N/A,#N/A,FALSE,"Test 120 Day Accts";#N/A,#N/A,FALSE,"Tickmarks"}</definedName>
    <definedName name="CERCAR">#REF!</definedName>
    <definedName name="CervInteira">#REF!</definedName>
    <definedName name="CervLata">#REF!</definedName>
    <definedName name="CervLongNeck">#REF!</definedName>
    <definedName name="CF">[1]Tartan!#REF!</definedName>
    <definedName name="CFC" localSheetId="5">'[83]Nota 8'!$F$165</definedName>
    <definedName name="CFC">'[84]Nota 8'!$F$165</definedName>
    <definedName name="cg">#REF!</definedName>
    <definedName name="CH_" localSheetId="3">#REF!</definedName>
    <definedName name="CH_" localSheetId="5">#REF!</definedName>
    <definedName name="CH_">#REF!</definedName>
    <definedName name="Chatarra">#REF!</definedName>
    <definedName name="Chave" localSheetId="3">#REF!</definedName>
    <definedName name="Chave">#REF!</definedName>
    <definedName name="chcontrole">'[58]resumo dcch e acc'!$A$4:$L$152</definedName>
    <definedName name="Check">#REF!</definedName>
    <definedName name="CHECK_ENT_MGMT">[108]Report!$K$17</definedName>
    <definedName name="CHEQ_PTE">#REF!</definedName>
    <definedName name="cheques">#REF!</definedName>
    <definedName name="chicago">[109]Input!$A$5:$E$16</definedName>
    <definedName name="CI">#REF!</definedName>
    <definedName name="Cifras">'[110]Cifras Clave'!$A$1:$K$117</definedName>
    <definedName name="CINCO">'[6]Datos ADESA'!#REF!</definedName>
    <definedName name="ÇIOUI" hidden="1">{#N/A,#N/A,FALSE,"Aging Summary";#N/A,#N/A,FALSE,"Ratio Analysis";#N/A,#N/A,FALSE,"Test 120 Day Accts";#N/A,#N/A,FALSE,"Tickmarks"}</definedName>
    <definedName name="CITY">#REF!</definedName>
    <definedName name="Class_Codes">[111]Codes!$A$4:$B$15</definedName>
    <definedName name="Classe.da.Ocorrência">#REF!</definedName>
    <definedName name="Classes.Cerveja">[112]Setup!$I$3:$I$10</definedName>
    <definedName name="Classes.Refri">[112]Setup!$I$24:$I$31</definedName>
    <definedName name="Classificação">'[47]Consolidado Escore'!$L$7:$L$9</definedName>
    <definedName name="cles1918">#REF!</definedName>
    <definedName name="cles1950">#REF!</definedName>
    <definedName name="cles1964">#REF!</definedName>
    <definedName name="cles1993">#REF!</definedName>
    <definedName name="cles2047">#REF!</definedName>
    <definedName name="cles2625">#REF!</definedName>
    <definedName name="CLIENT_NAME">[113]Básico!$D$3</definedName>
    <definedName name="cliente" localSheetId="3">[114]Bajas!#REF!</definedName>
    <definedName name="cliente">[114]Bajas!#REF!</definedName>
    <definedName name="clientes" localSheetId="3">'[41]Tipo de cambio'!#REF!</definedName>
    <definedName name="clientes" localSheetId="5">'[40]Tipo de cambio'!#REF!</definedName>
    <definedName name="clientes">'[41]Tipo de cambio'!#REF!</definedName>
    <definedName name="Clientes1" localSheetId="3">#REF!</definedName>
    <definedName name="Clientes1" localSheetId="5">#REF!</definedName>
    <definedName name="Clientes1">#REF!</definedName>
    <definedName name="Clientes2" localSheetId="3">'[115]Balance Gral.'!#REF!</definedName>
    <definedName name="Clientes2" localSheetId="5">'[116]Balance Gral.'!#REF!</definedName>
    <definedName name="Clientes2">'[115]Balance Gral.'!#REF!</definedName>
    <definedName name="ClientName">#REF!</definedName>
    <definedName name="Clients_Population_Total">#REF!</definedName>
    <definedName name="ClientYearEnd">#REF!</definedName>
    <definedName name="co">#REF!</definedName>
    <definedName name="coc">#REF!</definedName>
    <definedName name="ÇOÇ" hidden="1">{#N/A,#N/A,FALSE,"Aging Summary";#N/A,#N/A,FALSE,"Ratio Analysis";#N/A,#N/A,FALSE,"Test 120 Day Accts";#N/A,#N/A,FALSE,"Tickmarks"}</definedName>
    <definedName name="COCa">[32]TABLAIPC!$B$608</definedName>
    <definedName name="COCdata">#REF!</definedName>
    <definedName name="coco">[32]TABLAIPC!$A$9:$B$621</definedName>
    <definedName name="CoCodes">'[117]Key Info'!$T$2:$T$61</definedName>
    <definedName name="COCOTERO">[118]IPC!$B$627</definedName>
    <definedName name="COD_CTA">#REF!</definedName>
    <definedName name="Cod_Prod">[119]Tabelas!$A$1:$D$154</definedName>
    <definedName name="CodCap">#REF!</definedName>
    <definedName name="codigo">#REF!</definedName>
    <definedName name="Códigos">[73]Bco_Dados!$A$5:$A$940</definedName>
    <definedName name="COEF">#N/A</definedName>
    <definedName name="ÇOK" hidden="1">{#N/A,#N/A,FALSE,"Aging Summary";#N/A,#N/A,FALSE,"Ratio Analysis";#N/A,#N/A,FALSE,"Test 120 Day Accts";#N/A,#N/A,FALSE,"Tickmarks"}</definedName>
    <definedName name="colorcode">'[58]resumo color code'!$A$3:$I$152</definedName>
    <definedName name="ColumnAttributes1">#REF!</definedName>
    <definedName name="ColumnAttributes2">#REF!</definedName>
    <definedName name="ColumnAttributes3">#REF!</definedName>
    <definedName name="ColumnHeadings1">#REF!</definedName>
    <definedName name="ColumnHeadings2">#REF!</definedName>
    <definedName name="ColumnHeadings3">#REF!</definedName>
    <definedName name="COMB1">[16]FINANCIERO!#REF!</definedName>
    <definedName name="COMB2">[16]FINANCIERO!#REF!</definedName>
    <definedName name="COMB3">[16]FINANCIERO!#REF!</definedName>
    <definedName name="COMB4">[16]FINANCIERO!#REF!</definedName>
    <definedName name="COMB5">[16]FINANCIERO!#REF!</definedName>
    <definedName name="Combin" localSheetId="3">#REF!</definedName>
    <definedName name="Combin" localSheetId="5">#REF!</definedName>
    <definedName name="Combin">#REF!</definedName>
    <definedName name="COMENTARIOS">#REF!</definedName>
    <definedName name="Comisiones" hidden="1">{"RENDIMIENTOS",#N/A,FALSE,"Detallado"}</definedName>
    <definedName name="comisiones_" hidden="1">{#N/A,#N/A,FALSE,"Resumen de M&amp;R";#N/A,#N/A,FALSE,"Comp.con el P.G.";#N/A,#N/A,FALSE,"M&amp;R-Resumen"}</definedName>
    <definedName name="Comments1">#REF!</definedName>
    <definedName name="Comments2">#REF!</definedName>
    <definedName name="Comments3">#REF!</definedName>
    <definedName name="Comments4">#REF!</definedName>
    <definedName name="Comments5">#REF!</definedName>
    <definedName name="Comp_FPC">[33]AP!$B$3:$AY$45,[33]AP!$B$56:$AY$95,[33]AP!$B$98:$AY$145,[33]AP!$B$148:$AY$175</definedName>
    <definedName name="Company">'[120]Financial Statement Input'!$D$1</definedName>
    <definedName name="Comparative_Figs">#REF!</definedName>
    <definedName name="Comparativo">[61]Datos!$D$26</definedName>
    <definedName name="COMPARISON">#REF!</definedName>
    <definedName name="COMPARISSON_Budget_1994___Current_Estimate_1994">#REF!</definedName>
    <definedName name="Compartivo_Mar99_Dic98Final">#REF!</definedName>
    <definedName name="COMPBUDGET">#REF!</definedName>
    <definedName name="COMPCURRENT">#REF!</definedName>
    <definedName name="complemtasiento">#REF!</definedName>
    <definedName name="compprueb" localSheetId="3">#REF!</definedName>
    <definedName name="compprueb" localSheetId="5">#REF!</definedName>
    <definedName name="compprueb">#REF!</definedName>
    <definedName name="compras" localSheetId="3">#REF!</definedName>
    <definedName name="compras">#REF!</definedName>
    <definedName name="Computed_Sample_Population_Total">#REF!</definedName>
    <definedName name="Con">#REF!</definedName>
    <definedName name="CONCILIACION">#REF!</definedName>
    <definedName name="CONS" localSheetId="3">#REF!</definedName>
    <definedName name="CONS">#REF!</definedName>
    <definedName name="cons_previsiones_1">'[51]Comparativo ER'!$F$64</definedName>
    <definedName name="cons_previsiones_2">'[51]Comparativo ER'!$H$64</definedName>
    <definedName name="CONS2" localSheetId="5">#REF!</definedName>
    <definedName name="CONS2">#REF!</definedName>
    <definedName name="CONSCHILE">#REF!</definedName>
    <definedName name="Consol1999">#REF!</definedName>
    <definedName name="Consol2000">#REF!</definedName>
    <definedName name="Consol99">#REF!</definedName>
    <definedName name="Consolidado">[61]Datos!$D$24</definedName>
    <definedName name="CONSTITUCION" localSheetId="5">#REF!</definedName>
    <definedName name="CONSTITUCION">#REF!</definedName>
    <definedName name="CONT">#REF!</definedName>
    <definedName name="ContactNo">#REF!</definedName>
    <definedName name="CONTRATOS">#REF!</definedName>
    <definedName name="Contrib_acum_proyecto">#REF!</definedName>
    <definedName name="Control">[121]Patrimonial!#REF!</definedName>
    <definedName name="Conuber">#REF!</definedName>
    <definedName name="Convergence">#REF!</definedName>
    <definedName name="coordenadas">[122]Coordenadas!#REF!</definedName>
    <definedName name="COPA">'[77]Query COPA'!$A$20:$S$650</definedName>
    <definedName name="copia">'[123]Datos del Balance'!$B$8</definedName>
    <definedName name="Corp">[96]INTRODUCTION!$E$8</definedName>
    <definedName name="Corretores">[52]Lista!$G$3:$G$400</definedName>
    <definedName name="COSEG" localSheetId="3">#REF!</definedName>
    <definedName name="COSEG" localSheetId="5">#REF!</definedName>
    <definedName name="COSEG">#REF!</definedName>
    <definedName name="COSEGIR" localSheetId="3">#REF!</definedName>
    <definedName name="COSEGIR" localSheetId="5">#REF!</definedName>
    <definedName name="COSEGIR">#REF!</definedName>
    <definedName name="COSEMZ" localSheetId="3">#REF!</definedName>
    <definedName name="COSEMZ">#REF!</definedName>
    <definedName name="COSEMZ1">#REF!</definedName>
    <definedName name="COSEMZ1B">#REF!</definedName>
    <definedName name="COSEMZ2">#REF!</definedName>
    <definedName name="COSEMZ2B">#REF!</definedName>
    <definedName name="COSEMZ3">#REF!</definedName>
    <definedName name="COSEMZ3B">#REF!</definedName>
    <definedName name="COSES1">#REF!</definedName>
    <definedName name="COSES2">#REF!</definedName>
    <definedName name="COSESJ">#REF!</definedName>
    <definedName name="COSESJ1">#REF!</definedName>
    <definedName name="COSESJ2">#REF!</definedName>
    <definedName name="COSESJ3">#REF!</definedName>
    <definedName name="COSETR">#REF!</definedName>
    <definedName name="COSETR1">#REF!</definedName>
    <definedName name="COSETR2">#REF!</definedName>
    <definedName name="COSETR3">#REF!</definedName>
    <definedName name="CosMz">#REF!</definedName>
    <definedName name="COST">#REF!</definedName>
    <definedName name="COSTO_FIJOS">#REF!</definedName>
    <definedName name="costobc" localSheetId="5">[124]Hoja1!$I$2:$I$24</definedName>
    <definedName name="costobc">[125]Hoja1!$I$2:$I$24</definedName>
    <definedName name="cotiz">#REF!</definedName>
    <definedName name="count">[126]Geog!$I$2:$J$132</definedName>
    <definedName name="Counterparty">[52]Lista!$F$3:$F$461</definedName>
    <definedName name="Countries">'[117]Key Info'!$W$2:$W$22</definedName>
    <definedName name="Country">#REF!</definedName>
    <definedName name="Country_Reg_Sreg">[126]Geog!$B$2:$F$132</definedName>
    <definedName name="CountryID">[71]Lists!$G$3</definedName>
    <definedName name="CountryList">[71]Lists!$G$5:$G$22</definedName>
    <definedName name="CountryRiskPremium">#REF!</definedName>
    <definedName name="CountryRiskPremiumList">[71]Lists!$H$5:$H$22</definedName>
    <definedName name="cover">#REF!</definedName>
    <definedName name="CPC" localSheetId="5">'[83]Nota 8'!$F$52</definedName>
    <definedName name="CPC">'[84]Nota 8'!$F$52</definedName>
    <definedName name="ÇPLL">#REF!</definedName>
    <definedName name="CPP" localSheetId="5">'[83]Nota 8'!$F$125</definedName>
    <definedName name="CPP">'[84]Nota 8'!$F$125</definedName>
    <definedName name="CRADECO">#REF!</definedName>
    <definedName name="çrçrç" hidden="1">{#N/A,#N/A,FALSE,"Aging Summary";#N/A,#N/A,FALSE,"Ratio Analysis";#N/A,#N/A,FALSE,"Test 120 Day Accts";#N/A,#N/A,FALSE,"Tickmarks"}</definedName>
    <definedName name="CRED">#N/A</definedName>
    <definedName name="CRED_DIVERSOS">#REF!</definedName>
    <definedName name="CREDAMOR">#N/A</definedName>
    <definedName name="credito" localSheetId="3">#REF!</definedName>
    <definedName name="credito" localSheetId="5">#REF!</definedName>
    <definedName name="credito">#REF!</definedName>
    <definedName name="CRÉDITO">#REF!</definedName>
    <definedName name="CRÉDITO_GS">#REF!</definedName>
    <definedName name="CREDITOS">#REF!</definedName>
    <definedName name="Criteria_MI">#REF!</definedName>
    <definedName name="criterio">#REF!</definedName>
    <definedName name="criterio1">#REF!</definedName>
    <definedName name="_xlnm.Criteria" localSheetId="3">#REF!</definedName>
    <definedName name="_xlnm.Criteria">#REF!</definedName>
    <definedName name="Criterios_IM">#REF!</definedName>
    <definedName name="Critérios1">'[64]TMEF - TMR 131'!$BB$4:$BC$5</definedName>
    <definedName name="Critérios2">'[64]TMEF - TMR 151'!$BB$4:$BC$5</definedName>
    <definedName name="Critérios3">'[64]Tela Inicial'!$AL$4:$AM$5</definedName>
    <definedName name="Critérios4">'[64]Tela Inicial'!$AC$10:$AD$11</definedName>
    <definedName name="Critical_Component">#REF!</definedName>
    <definedName name="Critical_ComponentA">'[50]Input &amp; Summary'!#REF!</definedName>
    <definedName name="Critical_ComponentF">'[50]Input &amp; Summary'!#REF!</definedName>
    <definedName name="Critical_ComponentH">'[50]Input &amp; Summary'!#REF!</definedName>
    <definedName name="Critical_ComponentJ">'[50]Input &amp; Summary'!#REF!</definedName>
    <definedName name="CS">#REF!</definedName>
    <definedName name="csDesignMode">1</definedName>
    <definedName name="CSF_DEUD_PROD_FINAN">#REF!</definedName>
    <definedName name="CSF_OTRAS_INST_FIN">#REF!</definedName>
    <definedName name="CSNF_DEU_PROD_FIN">#REF!</definedName>
    <definedName name="CSNF_INT_REPO">#REF!</definedName>
    <definedName name="CSNF_PREST_">#REF!</definedName>
    <definedName name="CSNF_PREV">#REF!</definedName>
    <definedName name="CSNF_REPO">#REF!</definedName>
    <definedName name="ct">#REF!</definedName>
    <definedName name="CTA">#REF!</definedName>
    <definedName name="Cta.1003">#REF!</definedName>
    <definedName name="Cta.1013">#REF!</definedName>
    <definedName name="Cta.1021">#REF!</definedName>
    <definedName name="Cta.1024">#REF!</definedName>
    <definedName name="Cta.1025">#REF!</definedName>
    <definedName name="CtasOrden">[127]NOTAS!#REF!</definedName>
    <definedName name="CtaXCob.">#REF!</definedName>
    <definedName name="ctg" hidden="1">{#N/A,#N/A,FALSE,"Aging Summary";#N/A,#N/A,FALSE,"Ratio Analysis";#N/A,#N/A,FALSE,"Test 120 Day Accts";#N/A,#N/A,FALSE,"Tickmarks"}</definedName>
    <definedName name="ctovtanorte" localSheetId="3">'[46]CTO VTAS'!#REF!</definedName>
    <definedName name="ctovtanorte">'[46]CTO VTAS'!#REF!</definedName>
    <definedName name="CUADRO">#REF!</definedName>
    <definedName name="Cuadro_1__Formato_presentación_Bce.">'[128]WP CUADRO 1'!$AC$5:$AJ$33</definedName>
    <definedName name="CUADRO_1_definitivo">'[128]WP CUADRO 1'!$K$3:$R$38</definedName>
    <definedName name="Cuadro_1_S_Sumarias">'[128]WP CUADRO 1'!$B$3:$I$45</definedName>
    <definedName name="cuadro1">#REF!</definedName>
    <definedName name="Cuenta">#REF!</definedName>
    <definedName name="cuentasporcobrar">#REF!</definedName>
    <definedName name="CUG_Agua" localSheetId="3">#REF!</definedName>
    <definedName name="CUG_Agua" localSheetId="5">#REF!</definedName>
    <definedName name="CUG_Agua">#REF!</definedName>
    <definedName name="CUI">[47]Volumes!$B$11:$CG$11</definedName>
    <definedName name="Cum_Int">#REF!</definedName>
    <definedName name="Cuota_Fija" localSheetId="3">#REF!</definedName>
    <definedName name="Cuota_Fija" localSheetId="5">#REF!</definedName>
    <definedName name="Cuota_Fija">#REF!</definedName>
    <definedName name="Cuota_Telefono" localSheetId="3">#REF!</definedName>
    <definedName name="Cuota_Telefono">#REF!</definedName>
    <definedName name="curbudget">#REF!</definedName>
    <definedName name="Curr_Rates">#REF!</definedName>
    <definedName name="currency">[129]CURRENCY!$E$1</definedName>
    <definedName name="CurrencyCode">[71]Lists!$K$3</definedName>
    <definedName name="CurrencyCodeList">[71]Lists!$K$5:$K$18</definedName>
    <definedName name="CurrencyID">[71]Lists!$J$3</definedName>
    <definedName name="CurrencyList">[71]Lists!$J$5:$J$18</definedName>
    <definedName name="Current">#REF!</definedName>
    <definedName name="CurrentYTDPLSummary">#REF!</definedName>
    <definedName name="curva" hidden="1">{"HORAS PAGADAS",#N/A,FALSE,"Detallado";#N/A,#N/A,FALSE,"Comp. con P.G.";#N/A,#N/A,FALSE,"Importados"}</definedName>
    <definedName name="CUSTO_VAR">#REF!</definedName>
    <definedName name="Customer" localSheetId="3">#REF!</definedName>
    <definedName name="Customer" localSheetId="5">#REF!</definedName>
    <definedName name="Customer">#REF!</definedName>
    <definedName name="customerld" localSheetId="3">#REF!</definedName>
    <definedName name="customerld">#REF!</definedName>
    <definedName name="CustomerPCS" localSheetId="3">#REF!</definedName>
    <definedName name="CustomerPCS">#REF!</definedName>
    <definedName name="CUSTOSOJA">'[6]Datos ADESA'!#REF!</definedName>
    <definedName name="CV">#REF!</definedName>
    <definedName name="CV_DEUD_PROD_FINAN">#REF!</definedName>
    <definedName name="CV_MOROSOS">#REF!</definedName>
    <definedName name="CV_PREST_SF">#REF!</definedName>
    <definedName name="CV_PREV">#REF!</definedName>
    <definedName name="CVar">#REF!</definedName>
    <definedName name="CVCV" hidden="1">{#N/A,#N/A,FALSE,"Aging Summary";#N/A,#N/A,FALSE,"Ratio Analysis";#N/A,#N/A,FALSE,"Test 120 Day Accts";#N/A,#N/A,FALSE,"Tickmarks"}</definedName>
    <definedName name="CVCVCX" hidden="1">{#N/A,#N/A,FALSE,"Aging Summary";#N/A,#N/A,FALSE,"Ratio Analysis";#N/A,#N/A,FALSE,"Test 120 Day Accts";#N/A,#N/A,FALSE,"Tickmarks"}</definedName>
    <definedName name="cvfff" hidden="1">{#N/A,#N/A,FALSE,"Aging Summary";#N/A,#N/A,FALSE,"Ratio Analysis";#N/A,#N/A,FALSE,"Test 120 Day Accts";#N/A,#N/A,FALSE,"Tickmarks"}</definedName>
    <definedName name="CVGQ">#REF!</definedName>
    <definedName name="CVVBG" hidden="1">{#N/A,#N/A,FALSE,"Aging Summary";#N/A,#N/A,FALSE,"Ratio Analysis";#N/A,#N/A,FALSE,"Test 120 Day Accts";#N/A,#N/A,FALSE,"Tickmarks"}</definedName>
    <definedName name="CW">[47]Volumes!$B$12:$CG$12</definedName>
    <definedName name="cwm">#REF!</definedName>
    <definedName name="CY">#REF!</definedName>
    <definedName name="CY_Accounts_Receivable">[24]Balance!$B$8</definedName>
    <definedName name="CY_Administration">#REF!</definedName>
    <definedName name="CY_Cash">[24]Balance!$B$6</definedName>
    <definedName name="CY_Cash_Div_Dec">[130]Estado_Resultados!#REF!</definedName>
    <definedName name="CY_CASH_DIVIDENDS_DECLARED__per_common_share">[130]Estado_Resultados!#REF!</definedName>
    <definedName name="CY_Common_Equity">#REF!</definedName>
    <definedName name="CY_Cost_of_Sales">'[24]Estado de Resultados'!$B$7</definedName>
    <definedName name="CY_Current_Liabilities">[24]Balance!$B$23</definedName>
    <definedName name="CY_Deposits">'[131]Financial Condition'!#REF!</definedName>
    <definedName name="CY_Depreciation">'[132]PG '!#REF!</definedName>
    <definedName name="CY_Disc_mnth">#REF!</definedName>
    <definedName name="CY_Disc_pd">#REF!</definedName>
    <definedName name="CY_Discounts">#REF!</definedName>
    <definedName name="CY_Earnings_per_share">[130]Razones!#REF!</definedName>
    <definedName name="CY_Gross_Profit">'[24]Estado de Resultados'!$B$9</definedName>
    <definedName name="CY_Inc_Bef_Tax">'[132]PG '!#REF!</definedName>
    <definedName name="CY_Intangible_Assets">#REF!</definedName>
    <definedName name="CY_Interest_Expense">'[24]Estado de Resultados'!$B$18</definedName>
    <definedName name="CY_Inventory">[24]Balance!$B$12</definedName>
    <definedName name="CY_LIABIL_EQUITY">#REF!</definedName>
    <definedName name="CY_LT_Debt">[24]Balance!$B$24</definedName>
    <definedName name="CY_Market_Value_of_Equity">[130]Estado_Resultados!#REF!</definedName>
    <definedName name="CY_Marketable_Sec">#REF!</definedName>
    <definedName name="CY_NET_PROFIT">'[24]Estado de Resultados'!$B$24</definedName>
    <definedName name="CY_Net_Revenue">'[24]Estado de Resultados'!$B$6</definedName>
    <definedName name="CY_Operating_Income">'[24]Estado de Resultados'!$B$16</definedName>
    <definedName name="CY_Other">'[132]PG '!#REF!</definedName>
    <definedName name="CY_Other_Curr_Assets">[133]BG!#REF!</definedName>
    <definedName name="CY_Other_LT_Assets">#REF!</definedName>
    <definedName name="CY_Other_LT_Liabilities">#REF!</definedName>
    <definedName name="CY_Preferred_Stock">[133]BG!#REF!</definedName>
    <definedName name="CY_QUICK_ASSETS">[24]Balance!$B$10</definedName>
    <definedName name="CY_Ret_mnth">#REF!</definedName>
    <definedName name="CY_Ret_pd">#REF!</definedName>
    <definedName name="CY_Retained_Earnings">#REF!</definedName>
    <definedName name="CY_Returns">#REF!</definedName>
    <definedName name="CY_Selling">#REF!</definedName>
    <definedName name="CY_Tangible_Assets">#REF!</definedName>
    <definedName name="CY_Tangible_Net_Worth">'[24]Estado de Resultados'!$B$31</definedName>
    <definedName name="CY_Taxes">'[132]PG '!#REF!</definedName>
    <definedName name="CY_TOTAL_ASSETS">[24]Balance!$B$21</definedName>
    <definedName name="CY_TOTAL_CURR_ASSETS">[24]Balance!$B$15</definedName>
    <definedName name="CY_TOTAL_DEBT">[24]Balance!$B$27</definedName>
    <definedName name="CY_TOTAL_EQUITY">[24]Balance!$B$33</definedName>
    <definedName name="CY_Weighted_Average">[130]Estado_Resultados!#REF!</definedName>
    <definedName name="CY_Working_Capital">[130]Estado_Resultados!#REF!</definedName>
    <definedName name="CYB" localSheetId="5">'[83]Nota 8'!$F$20</definedName>
    <definedName name="CYB">'[84]Nota 8'!$F$20</definedName>
    <definedName name="Cympay_Pta._Ind.">#REF!</definedName>
    <definedName name="cympaysem">#REF!</definedName>
    <definedName name="c物业、厂房及设备">#REF!</definedName>
    <definedName name="D" localSheetId="5">'[40]Tipo de cambio'!#REF!</definedName>
    <definedName name="D">'[41]Tipo de cambio'!#REF!</definedName>
    <definedName name="D_" localSheetId="3">#REF!</definedName>
    <definedName name="D_" localSheetId="5">#REF!</definedName>
    <definedName name="D_">#REF!</definedName>
    <definedName name="da" hidden="1">{#N/A,#N/A,FALSE,"Aging Summary";#N/A,#N/A,FALSE,"Ratio Analysis";#N/A,#N/A,FALSE,"Test 120 Day Accts";#N/A,#N/A,FALSE,"Tickmarks"}</definedName>
    <definedName name="dados">#REF!</definedName>
    <definedName name="dados1">#REF!</definedName>
    <definedName name="data">#REF!</definedName>
    <definedName name="Data_Counterparty">#REF!</definedName>
    <definedName name="Data_Delay">#REF!</definedName>
    <definedName name="Data_Initaitor">#REF!</definedName>
    <definedName name="DATA1" localSheetId="3">#REF!</definedName>
    <definedName name="DATA1">#REF!</definedName>
    <definedName name="DATA10" localSheetId="3">#REF!</definedName>
    <definedName name="DATA10">#REF!</definedName>
    <definedName name="DATA11">#REF!</definedName>
    <definedName name="DATA12">#REF!</definedName>
    <definedName name="DATA13">#REF!</definedName>
    <definedName name="DATA14">#REF!</definedName>
    <definedName name="DATA15" localSheetId="5">#REF!</definedName>
    <definedName name="DATA15">#REF!</definedName>
    <definedName name="DATA16" localSheetId="5">#REF!</definedName>
    <definedName name="DATA16">#REF!</definedName>
    <definedName name="DATA17" localSheetId="5">#REF!</definedName>
    <definedName name="DATA17">#REF!</definedName>
    <definedName name="DATA18" localSheetId="5">#REF!</definedName>
    <definedName name="DATA18">#REF!</definedName>
    <definedName name="DATA19" localSheetId="5">#REF!</definedName>
    <definedName name="DATA19">#REF!</definedName>
    <definedName name="DATA2" localSheetId="5">#REF!</definedName>
    <definedName name="DATA2">#REF!</definedName>
    <definedName name="DATA20" localSheetId="5">#REF!</definedName>
    <definedName name="DATA20">#REF!</definedName>
    <definedName name="DATA21" localSheetId="5">#REF!</definedName>
    <definedName name="DATA21">#REF!</definedName>
    <definedName name="DATA22" localSheetId="5">#REF!</definedName>
    <definedName name="DATA22">#REF!</definedName>
    <definedName name="DATA23" localSheetId="5">#REF!</definedName>
    <definedName name="DATA23">#REF!</definedName>
    <definedName name="DATA24">[134]Base!#REF!</definedName>
    <definedName name="DATA25">[134]Base!#REF!</definedName>
    <definedName name="DATA26">[134]Base!#REF!</definedName>
    <definedName name="DATA27">[135]maestro!#REF!</definedName>
    <definedName name="DATA28">[135]maestro!#REF!</definedName>
    <definedName name="DATA29">[135]maestro!#REF!</definedName>
    <definedName name="DATA3" localSheetId="3">#REF!</definedName>
    <definedName name="DATA3" localSheetId="5">#REF!</definedName>
    <definedName name="DATA3">#REF!</definedName>
    <definedName name="DATA30">[135]maestro!#REF!</definedName>
    <definedName name="DATA31">[135]maestro!#REF!</definedName>
    <definedName name="DATA32">[135]maestro!#REF!</definedName>
    <definedName name="DATA33">[135]maestro!#REF!</definedName>
    <definedName name="DATA34">[135]maestro!#REF!</definedName>
    <definedName name="DATA35">[135]maestro!#REF!</definedName>
    <definedName name="DATA36">[135]maestro!#REF!</definedName>
    <definedName name="DATA37">[135]maestro!#REF!</definedName>
    <definedName name="DATA38">[135]maestro!#REF!</definedName>
    <definedName name="DATA39">[135]maestro!#REF!</definedName>
    <definedName name="DATA4" localSheetId="3">#REF!</definedName>
    <definedName name="DATA4" localSheetId="5">#REF!</definedName>
    <definedName name="DATA4">#REF!</definedName>
    <definedName name="DATA40">[135]maestro!#REF!</definedName>
    <definedName name="DATA41">[135]maestro!#REF!</definedName>
    <definedName name="DATA42">[135]maestro!#REF!</definedName>
    <definedName name="DATA43">[135]maestro!#REF!</definedName>
    <definedName name="DATA44">[135]maestro!#REF!</definedName>
    <definedName name="DATA45">[135]maestro!#REF!</definedName>
    <definedName name="DATA46">[135]maestro!#REF!</definedName>
    <definedName name="DATA47">[135]maestro!#REF!</definedName>
    <definedName name="DATA48">[135]maestro!#REF!</definedName>
    <definedName name="DATA49">[135]maestro!#REF!</definedName>
    <definedName name="DATA5" localSheetId="3">#REF!</definedName>
    <definedName name="DATA5" localSheetId="5">#REF!</definedName>
    <definedName name="DATA5">#REF!</definedName>
    <definedName name="DATA50">[135]maestro!#REF!</definedName>
    <definedName name="DATA51">[135]maestro!#REF!</definedName>
    <definedName name="DATA52">[135]maestro!#REF!</definedName>
    <definedName name="DATA53">[135]maestro!#REF!</definedName>
    <definedName name="DATA54">[135]maestro!#REF!</definedName>
    <definedName name="DATA55">[135]maestro!#REF!</definedName>
    <definedName name="DATA56">[135]maestro!#REF!</definedName>
    <definedName name="DATA57">[135]maestro!#REF!</definedName>
    <definedName name="DATA58">[135]maestro!#REF!</definedName>
    <definedName name="DATA59">[135]maestro!#REF!</definedName>
    <definedName name="DATA6" localSheetId="5">#REF!</definedName>
    <definedName name="DATA6">#REF!</definedName>
    <definedName name="DATA60">[135]maestro!#REF!</definedName>
    <definedName name="DATA61">[135]maestro!#REF!</definedName>
    <definedName name="DATA62">[135]maestro!#REF!</definedName>
    <definedName name="DATA63">[135]maestro!#REF!</definedName>
    <definedName name="DATA64">[135]maestro!#REF!</definedName>
    <definedName name="DATA65">[135]maestro!#REF!</definedName>
    <definedName name="DATA66">[135]maestro!#REF!</definedName>
    <definedName name="DATA67">[135]maestro!#REF!</definedName>
    <definedName name="DATA68">[135]maestro!#REF!</definedName>
    <definedName name="DATA69">[135]maestro!#REF!</definedName>
    <definedName name="DATA7" localSheetId="5">#REF!</definedName>
    <definedName name="DATA7">#REF!</definedName>
    <definedName name="DATA70">[135]maestro!#REF!</definedName>
    <definedName name="DATA71">[135]maestro!#REF!</definedName>
    <definedName name="DATA8" localSheetId="5">#REF!</definedName>
    <definedName name="DATA8">#REF!</definedName>
    <definedName name="DATA9">#REF!</definedName>
    <definedName name="Database_MI">[136]DIARIO!$A$7:$G$4865</definedName>
    <definedName name="DATE" localSheetId="5">#REF!</definedName>
    <definedName name="DATE">#REF!</definedName>
    <definedName name="DATE99" localSheetId="5">#REF!</definedName>
    <definedName name="DATE99">#REF!</definedName>
    <definedName name="DatePrepared">#REF!</definedName>
    <definedName name="DATO">#REF!</definedName>
    <definedName name="Datos">[110]DATOS!$A$1:$K$704</definedName>
    <definedName name="Datos_de_Venta">#REF!</definedName>
    <definedName name="datos_estado_capital_cor_consolidado">#REF!</definedName>
    <definedName name="DATOS_VAR_CAPITAL_CORRIENTE">#REF!</definedName>
    <definedName name="DATOS1">#REF!</definedName>
    <definedName name="DATOS2">#REF!</definedName>
    <definedName name="Days_in_Receivables">'[55]Estadísticas {pbc}'!$A$2:$G$2,'[55]Estadísticas {pbc}'!$A$8:$G$8</definedName>
    <definedName name="DBSIN_accru_interest">#REF!</definedName>
    <definedName name="DBSIN_net_revaluation">#REF!</definedName>
    <definedName name="dc">#REF!</definedName>
    <definedName name="dcf">#REF!</definedName>
    <definedName name="dCutoffSignificant">[79]Planning!$H$33</definedName>
    <definedName name="dCutoffStratification">'[79]Population Characteristics'!$C$13</definedName>
    <definedName name="dd" localSheetId="5">'[137]IRSA HIST'!#REF!</definedName>
    <definedName name="dd">'[137]IRSA HIST'!#REF!</definedName>
    <definedName name="DD_Curr">[138]Currency!$C$3</definedName>
    <definedName name="ddcdd" hidden="1">{#N/A,#N/A,FALSE,"Aging Summary";#N/A,#N/A,FALSE,"Ratio Analysis";#N/A,#N/A,FALSE,"Test 120 Day Accts";#N/A,#N/A,FALSE,"Tickmarks"}</definedName>
    <definedName name="DDD" hidden="1">{#N/A,#N/A,FALSE,"Aging Summary";#N/A,#N/A,FALSE,"Ratio Analysis";#N/A,#N/A,FALSE,"Test 120 Day Accts";#N/A,#N/A,FALSE,"Tickmarks"}</definedName>
    <definedName name="DDDDD" localSheetId="3">#REF!</definedName>
    <definedName name="DDDDD" localSheetId="5">#REF!</definedName>
    <definedName name="DDDDD">#REF!</definedName>
    <definedName name="dddddd">#REF!</definedName>
    <definedName name="DDDDDDDDDDDD" hidden="1">{#N/A,#N/A,FALSE,"Aging Summary";#N/A,#N/A,FALSE,"Ratio Analysis";#N/A,#N/A,FALSE,"Test 120 Day Accts";#N/A,#N/A,FALSE,"Tickmarks"}</definedName>
    <definedName name="dddddddddddddd">#REF!</definedName>
    <definedName name="DDDDDDDDDDDDDDD" hidden="1">{#N/A,#N/A,FALSE,"Aging Summary";#N/A,#N/A,FALSE,"Ratio Analysis";#N/A,#N/A,FALSE,"Test 120 Day Accts";#N/A,#N/A,FALSE,"Tickmarks"}</definedName>
    <definedName name="DDE" hidden="1">{#N/A,#N/A,FALSE,"Aging Summary";#N/A,#N/A,FALSE,"Ratio Analysis";#N/A,#N/A,FALSE,"Test 120 Day Accts";#N/A,#N/A,FALSE,"Tickmarks"}</definedName>
    <definedName name="DDF" hidden="1">{#N/A,#N/A,FALSE,"Aging Summary";#N/A,#N/A,FALSE,"Ratio Analysis";#N/A,#N/A,FALSE,"Test 120 Day Accts";#N/A,#N/A,FALSE,"Tickmarks"}</definedName>
    <definedName name="ÐDisallowableColumn" hidden="1">#REF!</definedName>
    <definedName name="ÐÐpl.torp" hidden="1">#REF!</definedName>
    <definedName name="de" hidden="1">{#N/A,#N/A,FALSE,"Aging Summary";#N/A,#N/A,FALSE,"Ratio Analysis";#N/A,#N/A,FALSE,"Test 120 Day Accts";#N/A,#N/A,FALSE,"Tickmarks"}</definedName>
    <definedName name="DEB_NO_CONT">#REF!</definedName>
    <definedName name="debito" localSheetId="3">#REF!</definedName>
    <definedName name="debito">#REF!</definedName>
    <definedName name="DÉBITO">#REF!</definedName>
    <definedName name="DÉBITO_GS">#REF!</definedName>
    <definedName name="DEBITOFISCAL" localSheetId="3">#REF!</definedName>
    <definedName name="DEBITOFISCAL">#REF!</definedName>
    <definedName name="Debt">#REF!</definedName>
    <definedName name="Debt_Exp_to_Sales">'[55]Estadísticas {pbc}'!$A$2:$G$2,'[55]Estadísticas {pbc}'!$A$11:$G$11</definedName>
    <definedName name="Debt_Term">#REF!</definedName>
    <definedName name="DebtLocal">#REF!</definedName>
    <definedName name="DebtUSD">#REF!</definedName>
    <definedName name="Dec_93">#REF!</definedName>
    <definedName name="DEDFG" hidden="1">{#N/A,#N/A,FALSE,"Aging Summary";#N/A,#N/A,FALSE,"Ratio Analysis";#N/A,#N/A,FALSE,"Test 120 Day Accts";#N/A,#N/A,FALSE,"Tickmarks"}</definedName>
    <definedName name="dedwedwd" localSheetId="5">#REF!</definedName>
    <definedName name="dedwedwd">#REF!</definedName>
    <definedName name="DefCap">'[139]Anexo 1 - Capital'!$T$7:$T$101</definedName>
    <definedName name="defwergtqergt" localSheetId="5">#REF!</definedName>
    <definedName name="defwergtqergt">#REF!</definedName>
    <definedName name="dep">#REF!</definedName>
    <definedName name="DEP_CR_NO_CONT">#REF!</definedName>
    <definedName name="DEP_NOCONT_BCO">#REF!</definedName>
    <definedName name="Departamento">[52]Lista!$I$3:$I$102</definedName>
    <definedName name="DEPN">#REF!</definedName>
    <definedName name="DEPOSITOS_SF_1">'[51]Comparativo BG'!$F$91</definedName>
    <definedName name="DEPOSITOS_SF_2">'[51]Comparativo BG'!$F$91</definedName>
    <definedName name="DEPOSITOS_SNF_1">'[51]Comparativo BG'!$F$102</definedName>
    <definedName name="DEPOSITOS_SNF_2">'[51]Comparativo BG'!$H$91</definedName>
    <definedName name="Depósitso">'[140]Con asto'!$A$1:$M$1149</definedName>
    <definedName name="Deprec_Rate">[141]Codes!$A$17:$B$27</definedName>
    <definedName name="Depreciacion_Computación_List">#REF!</definedName>
    <definedName name="depreciaciones" localSheetId="3">#REF!</definedName>
    <definedName name="depreciaciones" localSheetId="5">#REF!</definedName>
    <definedName name="depreciaciones">#REF!</definedName>
    <definedName name="derw">#REF!</definedName>
    <definedName name="desc">'[142]275100'!#REF!</definedName>
    <definedName name="Descrição">#REF!</definedName>
    <definedName name="Description">#REF!</definedName>
    <definedName name="DESIN">#REF!</definedName>
    <definedName name="Desperados">#REF!</definedName>
    <definedName name="DESPSPRODUCAO">'[6]Datos ADESA'!#REF!</definedName>
    <definedName name="destino">'[143]Destino Fletes'!$A$1:$C$11</definedName>
    <definedName name="destinos">'[143]Destino Fletes'!$A$1:$C$29</definedName>
    <definedName name="detail" localSheetId="3">#REF!</definedName>
    <definedName name="detail" localSheetId="5">#REF!</definedName>
    <definedName name="detail">#REF!</definedName>
    <definedName name="detail2" localSheetId="3">#REF!</definedName>
    <definedName name="detail2" localSheetId="5">#REF!</definedName>
    <definedName name="detail2">#REF!</definedName>
    <definedName name="DETALLE">#REF!</definedName>
    <definedName name="Detalle_de_Bienes_de_Uso_">'[144]Detalle de Ref.'!$A$1:$D$111</definedName>
    <definedName name="DETCONRESCHILE">#REF!</definedName>
    <definedName name="DETCONSCHILE">#REF!</definedName>
    <definedName name="DEUD_PROD_FIN">#REF!</definedName>
    <definedName name="DEUDA">#REF!</definedName>
    <definedName name="DEUDAS_CON_SOCIEDADES_ART.33">#REF!</definedName>
    <definedName name="DEUDAS_FISCALES">#REF!</definedName>
    <definedName name="deuxfp" localSheetId="3">#REF!</definedName>
    <definedName name="deuxfp" localSheetId="5">#REF!</definedName>
    <definedName name="deuxfp">#REF!</definedName>
    <definedName name="devengado" localSheetId="3">#REF!</definedName>
    <definedName name="devengado">#REF!</definedName>
    <definedName name="dExpectedExt">'[79]Planning Extension'!$L$33</definedName>
    <definedName name="dExpectedInit">[79]Planning!$L$33</definedName>
    <definedName name="DEZ">'[6]Datos ADESA'!#REF!</definedName>
    <definedName name="Dezembro">#REF!</definedName>
    <definedName name="df">#REF!</definedName>
    <definedName name="dfbsefg">[112]Setup!$C$19:$C$36</definedName>
    <definedName name="DFD" hidden="1">{#N/A,#N/A,FALSE,"Aging Summary";#N/A,#N/A,FALSE,"Ratio Analysis";#N/A,#N/A,FALSE,"Test 120 Day Accts";#N/A,#N/A,FALSE,"Tickmarks"}</definedName>
    <definedName name="DFDF" hidden="1">{#N/A,#N/A,FALSE,"Aging Summary";#N/A,#N/A,FALSE,"Ratio Analysis";#N/A,#N/A,FALSE,"Test 120 Day Accts";#N/A,#N/A,FALSE,"Tickmarks"}</definedName>
    <definedName name="DFDFDF" hidden="1">{#N/A,#N/A,FALSE,"Aging Summary";#N/A,#N/A,FALSE,"Ratio Analysis";#N/A,#N/A,FALSE,"Test 120 Day Accts";#N/A,#N/A,FALSE,"Tickmarks"}</definedName>
    <definedName name="dff">#REF!</definedName>
    <definedName name="dfgdf">#REF!</definedName>
    <definedName name="dfh">#REF!</definedName>
    <definedName name="dfs">[145]Sheet1!$B$1</definedName>
    <definedName name="dfsd" hidden="1">{#N/A,#N/A,FALSE,"Aging Summary";#N/A,#N/A,FALSE,"Ratio Analysis";#N/A,#N/A,FALSE,"Test 120 Day Accts";#N/A,#N/A,FALSE,"Tickmarks"}</definedName>
    <definedName name="dfsewd">#REF!</definedName>
    <definedName name="dfsf">#REF!</definedName>
    <definedName name="dg" hidden="1">'[146]Posición Neta del IVA'!#REF!</definedName>
    <definedName name="DGDGG" hidden="1">{#N/A,#N/A,FALSE,"Aging Summary";#N/A,#N/A,FALSE,"Ratio Analysis";#N/A,#N/A,FALSE,"Test 120 Day Accts";#N/A,#N/A,FALSE,"Tickmarks"}</definedName>
    <definedName name="dgdhg">#REF!</definedName>
    <definedName name="DIAS">[147]TRM!$B$8:$B$38</definedName>
    <definedName name="DiaVista">'[62]Vista Diaria'!$B$3</definedName>
    <definedName name="Dic">#REF!</definedName>
    <definedName name="diciembre20133">[148]Settings!#REF!</definedName>
    <definedName name="diciembre2013essentrasa">[148]Settings!#REF!</definedName>
    <definedName name="DifAmort">#REF!</definedName>
    <definedName name="DIFamort698">#REF!</definedName>
    <definedName name="difamort698prvo">#REF!</definedName>
    <definedName name="difamortprvo">#REF!</definedName>
    <definedName name="diferenciaAmort">#REF!</definedName>
    <definedName name="Diferencias_de_redondeo" localSheetId="3">#REF!</definedName>
    <definedName name="Diferencias_de_redondeo">#REF!</definedName>
    <definedName name="Difference">'[44]Calculo del Exceso'!#REF!</definedName>
    <definedName name="digitalchannels">'[58]atc e dtc'!$L$4:$AD$152</definedName>
    <definedName name="dIndSigValue">'[79]Individually Significant Items'!$E$6</definedName>
    <definedName name="Dipo.Venta">#REF!</definedName>
    <definedName name="Disagg_AR_Balance">#REF!</definedName>
    <definedName name="Disaggregations">'[44]Calculo del Exceso'!$B$4</definedName>
    <definedName name="Disaggregations_SRD">#REF!</definedName>
    <definedName name="Disc_Allowance">#REF!</definedName>
    <definedName name="DiscountFactor">#REF!</definedName>
    <definedName name="DiscountFactor1">#REF!</definedName>
    <definedName name="DiscountFactor2">#REF!</definedName>
    <definedName name="DiscountFactor3">#REF!</definedName>
    <definedName name="DiscountFactor4">#REF!</definedName>
    <definedName name="DiscountRate">#REF!</definedName>
    <definedName name="DiscountRate1">'[71]IGU NPV 3'!$A$29</definedName>
    <definedName name="DiscountRate2">'[71]IGU NPV 3'!$A$30</definedName>
    <definedName name="DiscountRate3">'[71]IGU NPV 3'!$A$31</definedName>
    <definedName name="DiscountRate4">'[71]IGU NPV 3'!$A$32</definedName>
    <definedName name="DiscountRateBase">#REF!</definedName>
    <definedName name="disp">#REF!</definedName>
    <definedName name="DISP_DEUD_PROD_FIN">#REF!</definedName>
    <definedName name="DISPDT">#REF!</definedName>
    <definedName name="DisplayUnitOptions">[60]Data!$C$266:$C$275</definedName>
    <definedName name="DISPONIBLE_1">'[51]Comparativo BG'!$F$6</definedName>
    <definedName name="DISPONIBLE_2">'[51]Comparativo BG'!$H$6</definedName>
    <definedName name="disposal_until_Feb_06">#REF!</definedName>
    <definedName name="Disposição">[112]Setup!$C$13:$C$16</definedName>
    <definedName name="Disposição.Adotada">#REF!</definedName>
    <definedName name="DIST.EXP">#REF!</definedName>
    <definedName name="DIST.NAC">#REF!</definedName>
    <definedName name="Dist_Cons" localSheetId="3">#REF!</definedName>
    <definedName name="Dist_Cons" localSheetId="5">#REF!</definedName>
    <definedName name="Dist_Cons">#REF!</definedName>
    <definedName name="Dist_Finc" localSheetId="3">#REF!</definedName>
    <definedName name="Dist_Finc">#REF!</definedName>
    <definedName name="distab">'[149]listado para prorrateos'!#REF!</definedName>
    <definedName name="Distnov">'[150]listado para prorrateos'!#REF!</definedName>
    <definedName name="DISTRIBUCION">#REF!</definedName>
    <definedName name="Distribución_Sueldos">'[128]WP CUADRO 1'!$U$5:$AA$46</definedName>
    <definedName name="DISTRIBUIDORAS">#REF!</definedName>
    <definedName name="djdj">#REF!</definedName>
    <definedName name="DKJKJ">#REF!</definedName>
    <definedName name="dkk" hidden="1">{#N/A,#N/A,FALSE,"PRECIO FULL";#N/A,#N/A,FALSE,"LARA";#N/A,#N/A,FALSE,"CARACAS";#N/A,#N/A,FALSE,"DISBRACENTRO";#N/A,#N/A,FALSE,"ANDES";#N/A,#N/A,FALSE,"MAR CARIBE";#N/A,#N/A,FALSE,"RIO BEER";#N/A,#N/A,FALSE,"DISBRAH"}</definedName>
    <definedName name="DKSÇP">#REF!</definedName>
    <definedName name="DLDLDÇ">#REF!</definedName>
    <definedName name="dldldl" hidden="1">{#N/A,#N/A,FALSE,"Aging Summary";#N/A,#N/A,FALSE,"Ratio Analysis";#N/A,#N/A,FALSE,"Test 120 Day Accts";#N/A,#N/A,FALSE,"Tickmarks"}</definedName>
    <definedName name="DLDLDL2" hidden="1">{#N/A,#N/A,FALSE,"Aging Summary";#N/A,#N/A,FALSE,"Ratio Analysis";#N/A,#N/A,FALSE,"Test 120 Day Accts";#N/A,#N/A,FALSE,"Tickmarks"}</definedName>
    <definedName name="DLDPEP">#REF!</definedName>
    <definedName name="dlleu" localSheetId="3">#REF!</definedName>
    <definedName name="dlleu">#REF!</definedName>
    <definedName name="DLLEUR">#REF!</definedName>
    <definedName name="dLowerSampleValue">'[79]Population Characteristics'!$C$10</definedName>
    <definedName name="dlsaldaskjoeqeq">#REF!</definedName>
    <definedName name="dMostEfficient">[79]Planning!$H$34</definedName>
    <definedName name="DOC" localSheetId="5">#REF!</definedName>
    <definedName name="DOC">#REF!</definedName>
    <definedName name="DODLDO" hidden="1">{#N/A,#N/A,FALSE,"Aging Summary";#N/A,#N/A,FALSE,"Ratio Analysis";#N/A,#N/A,FALSE,"Test 120 Day Accts";#N/A,#N/A,FALSE,"Tickmarks"}</definedName>
    <definedName name="DOIS">'[6]Datos ADESA'!#REF!</definedName>
    <definedName name="dol">#REF!</definedName>
    <definedName name="DOLAR">#REF!</definedName>
    <definedName name="DOLAR_88">#REF!</definedName>
    <definedName name="DOLAR_89">#REF!</definedName>
    <definedName name="DOLAR_90">#REF!</definedName>
    <definedName name="DOLAR_91">#REF!</definedName>
    <definedName name="DOLAR_92">#REF!</definedName>
    <definedName name="DOLAR_93">#REF!</definedName>
    <definedName name="DOLAR_94">#REF!</definedName>
    <definedName name="dolar1">[151]Custos!$O$3</definedName>
    <definedName name="dolar2">[152]CVsku!$O$4</definedName>
    <definedName name="dolar22">[151]Custos!$O$4</definedName>
    <definedName name="dolares">#REF!</definedName>
    <definedName name="doldodo">#REF!</definedName>
    <definedName name="Dollar_Threshold">#REF!</definedName>
    <definedName name="Dollars_Threshold">#REF!</definedName>
    <definedName name="DONATION">#REF!</definedName>
    <definedName name="dos">[54]MOBILIARIO!#REF!</definedName>
    <definedName name="dOverstatementsExt">'[79]Audit Results Lower Stratum Ext'!$Q$4</definedName>
    <definedName name="dOverstatementsInit">'[79]Audit Results Lower Stratum'!$Q$4</definedName>
    <definedName name="DOZE">'[6]Datos ADESA'!#REF!</definedName>
    <definedName name="DPEPDL" hidden="1">{#N/A,#N/A,FALSE,"Aging Summary";#N/A,#N/A,FALSE,"Ratio Analysis";#N/A,#N/A,FALSE,"Test 120 Day Accts";#N/A,#N/A,FALSE,"Tickmarks"}</definedName>
    <definedName name="dPMExtension">'[79]Planning Extension'!$H$29</definedName>
    <definedName name="dPMInit">[79]Planning!$H$29</definedName>
    <definedName name="dPopSampleValue">'[79]Population Characteristics'!$C$7</definedName>
    <definedName name="dPopSubjectToSampling">'[79]Population Characteristics'!$C$11</definedName>
    <definedName name="dPopTotValue">'[79]Population Characteristics'!$C$5</definedName>
    <definedName name="DRAW">'[6]Datos ADESA'!#REF!</definedName>
    <definedName name="drkemfmd">#REF!</definedName>
    <definedName name="ds" hidden="1">{#N/A,#N/A,FALSE,"RELATÓRIO";#N/A,#N/A,FALSE,"RELATÓRIO"}</definedName>
    <definedName name="dsa">#REF!</definedName>
    <definedName name="dsadmsalfndsjlfgndgs">'[42]Dados Org'!#REF!</definedName>
    <definedName name="dsads" hidden="1">{#N/A,#N/A,FALSE,"Aging Summary";#N/A,#N/A,FALSE,"Ratio Analysis";#N/A,#N/A,FALSE,"Test 120 Day Accts";#N/A,#N/A,FALSE,"Tickmarks"}</definedName>
    <definedName name="dSampleBV">'[79]Audit Results Lower Stratum'!$Q$2</definedName>
    <definedName name="dSampleBVExt">'[79]Audit Results Lower Stratum Ext'!$Q$2</definedName>
    <definedName name="dSampleBVUpper">'[79]Audit Results Upper Stratum'!$Q$2</definedName>
    <definedName name="dSampleBVUpperExt">'[79]Audit Results Upper Stratum Ext'!$Q$2</definedName>
    <definedName name="DSD" hidden="1">{#N/A,#N/A,FALSE,"Aging Summary";#N/A,#N/A,FALSE,"Ratio Analysis";#N/A,#N/A,FALSE,"Test 120 Day Accts";#N/A,#N/A,FALSE,"Tickmarks"}</definedName>
    <definedName name="dse">#REF!</definedName>
    <definedName name="DSHJDFS">#REF!</definedName>
    <definedName name="DSS" hidden="1">{#N/A,#N/A,FALSE,"Aging Summary";#N/A,#N/A,FALSE,"Ratio Analysis";#N/A,#N/A,FALSE,"Test 120 Day Accts";#N/A,#N/A,FALSE,"Tickmarks"}</definedName>
    <definedName name="dSSF">[79]Planning!$H$27</definedName>
    <definedName name="dSSFExtension">'[79]Planning Extension'!$H$27</definedName>
    <definedName name="DT">#REF!</definedName>
    <definedName name="dtabaseprov">#REF!</definedName>
    <definedName name="Ðþias" hidden="1">#REF!</definedName>
    <definedName name="Ðþpl.torp" hidden="1">#REF!</definedName>
    <definedName name="Ðþtypc.ins" hidden="1">#REF!</definedName>
    <definedName name="Ðþtype.pl" hidden="1">#REF!</definedName>
    <definedName name="ÐTurnoverDrillDown" hidden="1">#REF!</definedName>
    <definedName name="due">#REF!</definedName>
    <definedName name="dUnderstatementsExt">'[79]Audit Results Lower Stratum Ext'!$Q$5</definedName>
    <definedName name="dUnderstatementsInit">'[79]Audit Results Lower Stratum'!$Q$5</definedName>
    <definedName name="DUPONT_1" localSheetId="5">#REF!</definedName>
    <definedName name="DUPONT_1">#REF!</definedName>
    <definedName name="dUpperSampleValue">'[79]Population Characteristics'!$C$9</definedName>
    <definedName name="Duration">#REF!</definedName>
    <definedName name="DV">#REF!</definedName>
    <definedName name="dxfs">#REF!</definedName>
    <definedName name="ÐYNDropdown" hidden="1">#REF!</definedName>
    <definedName name="d土地租赁预付款_土地使用权">#REF!</definedName>
    <definedName name="E">'[153]TIPO DE CAMBIO'!$A$2:$C$370</definedName>
    <definedName name="E_" localSheetId="5">'[154]BG Armado'!#REF!</definedName>
    <definedName name="E_">'[154]BG Armado'!#REF!</definedName>
    <definedName name="E3_" localSheetId="5">'[154]BG Armado'!#REF!</definedName>
    <definedName name="E3_">'[154]BG Armado'!#REF!</definedName>
    <definedName name="E644A1">#REF!</definedName>
    <definedName name="EA_BU_AA">#REF!</definedName>
    <definedName name="EA_BU_VO">#REF!</definedName>
    <definedName name="EA_SALDOS">#REF!</definedName>
    <definedName name="eaaa" hidden="1">{#N/A,#N/A,FALSE,"Aging Summary";#N/A,#N/A,FALSE,"Ratio Analysis";#N/A,#N/A,FALSE,"Test 120 Day Accts";#N/A,#N/A,FALSE,"Tickmarks"}</definedName>
    <definedName name="EBI">#REF!</definedName>
    <definedName name="EBI_RE">#REF!</definedName>
    <definedName name="EBIT_FM_HVLC">#REF!</definedName>
    <definedName name="EBIT_FM_LVHC">#REF!</definedName>
    <definedName name="EBIT_HVLC">#REF!</definedName>
    <definedName name="EBIT_LVHC">#REF!</definedName>
    <definedName name="eçeé">#REF!</definedName>
    <definedName name="eçep" hidden="1">{#N/A,#N/A,FALSE,"Aging Summary";#N/A,#N/A,FALSE,"Ratio Analysis";#N/A,#N/A,FALSE,"Test 120 Day Accts";#N/A,#N/A,FALSE,"Tickmarks"}</definedName>
    <definedName name="Economic_Site">[155]Assumptions!$G$9</definedName>
    <definedName name="Economical_Site">#REF!</definedName>
    <definedName name="ed" hidden="1">{#N/A,#N/A,FALSE,"Aging Summary";#N/A,#N/A,FALSE,"Ratio Analysis";#N/A,#N/A,FALSE,"Test 120 Day Accts";#N/A,#N/A,FALSE,"Tickmarks"}</definedName>
    <definedName name="EDÇÇ">#REF!</definedName>
    <definedName name="EDD" hidden="1">{#N/A,#N/A,FALSE,"Aging Summary";#N/A,#N/A,FALSE,"Ratio Analysis";#N/A,#N/A,FALSE,"Test 120 Day Accts";#N/A,#N/A,FALSE,"Tickmarks"}</definedName>
    <definedName name="eddd" hidden="1">{#N/A,#N/A,FALSE,"Aging Summary";#N/A,#N/A,FALSE,"Ratio Analysis";#N/A,#N/A,FALSE,"Test 120 Day Accts";#N/A,#N/A,FALSE,"Tickmarks"}</definedName>
    <definedName name="edfr">#REF!</definedName>
    <definedName name="EDIF">#REF!</definedName>
    <definedName name="EDIF2">#REF!</definedName>
    <definedName name="ee" hidden="1">{#N/A,#N/A,FALSE,"Aging Summary";#N/A,#N/A,FALSE,"Ratio Analysis";#N/A,#N/A,FALSE,"Test 120 Day Accts";#N/A,#N/A,FALSE,"Tickmarks"}</definedName>
    <definedName name="eedwe" hidden="1">{#N/A,#N/A,FALSE,"Aging Summary";#N/A,#N/A,FALSE,"Ratio Analysis";#N/A,#N/A,FALSE,"Test 120 Day Accts";#N/A,#N/A,FALSE,"Tickmarks"}</definedName>
    <definedName name="eee">[156]Datos!$D$27</definedName>
    <definedName name="eeeee" hidden="1">{#N/A,#N/A,FALSE,"Aging Summary";#N/A,#N/A,FALSE,"Ratio Analysis";#N/A,#N/A,FALSE,"Test 120 Day Accts";#N/A,#N/A,FALSE,"Tickmarks"}</definedName>
    <definedName name="EEEEEEEE">#REF!</definedName>
    <definedName name="eeeeeeeeeee" hidden="1">{#N/A,#N/A,FALSE,"Aging Summary";#N/A,#N/A,FALSE,"Ratio Analysis";#N/A,#N/A,FALSE,"Test 120 Day Accts";#N/A,#N/A,FALSE,"Tickmarks"}</definedName>
    <definedName name="eeeeeeeeeeee" hidden="1">{#N/A,#N/A,FALSE,"Aging Summary";#N/A,#N/A,FALSE,"Ratio Analysis";#N/A,#N/A,FALSE,"Test 120 Day Accts";#N/A,#N/A,FALSE,"Tickmarks"}</definedName>
    <definedName name="eeeeeeeeeeeee" hidden="1">{#N/A,#N/A,FALSE,"Aging Summary";#N/A,#N/A,FALSE,"Ratio Analysis";#N/A,#N/A,FALSE,"Test 120 Day Accts";#N/A,#N/A,FALSE,"Tickmarks"}</definedName>
    <definedName name="EEEEEEEEEEEEEE" hidden="1">{#N/A,#N/A,FALSE,"Aging Summary";#N/A,#N/A,FALSE,"Ratio Analysis";#N/A,#N/A,FALSE,"Test 120 Day Accts";#N/A,#N/A,FALSE,"Tickmarks"}</definedName>
    <definedName name="eeeeeeeeeeeeeee">'[28]TC Resumen'!$B$4</definedName>
    <definedName name="EEERER" hidden="1">{#N/A,#N/A,FALSE,"Aging Summary";#N/A,#N/A,FALSE,"Ratio Analysis";#N/A,#N/A,FALSE,"Test 120 Day Accts";#N/A,#N/A,FALSE,"Tickmarks"}</definedName>
    <definedName name="eer" hidden="1">{#N/A,#N/A,FALSE,"Aging Summary";#N/A,#N/A,FALSE,"Ratio Analysis";#N/A,#N/A,FALSE,"Test 120 Day Accts";#N/A,#N/A,FALSE,"Tickmarks"}</definedName>
    <definedName name="EERR" hidden="1">{#N/A,#N/A,FALSE,"Aging Summary";#N/A,#N/A,FALSE,"Ratio Analysis";#N/A,#N/A,FALSE,"Test 120 Day Accts";#N/A,#N/A,FALSE,"Tickmarks"}</definedName>
    <definedName name="EF10_">#REF!</definedName>
    <definedName name="EF12_">#REF!</definedName>
    <definedName name="efdd" hidden="1">{#N/A,#N/A,FALSE,"Aging Summary";#N/A,#N/A,FALSE,"Ratio Analysis";#N/A,#N/A,FALSE,"Test 120 Day Accts";#N/A,#N/A,FALSE,"Tickmarks"}</definedName>
    <definedName name="Efectivo">#REF!</definedName>
    <definedName name="efecto_neto_prev_1">'[51]Comparativo ER'!$F$66</definedName>
    <definedName name="efecto_neto_prev_2">'[51]Comparativo ER'!$H$66</definedName>
    <definedName name="EFETIVO">#REF!</definedName>
    <definedName name="efetivo1">#REF!</definedName>
    <definedName name="effective_date" localSheetId="5">'[157]Interface Hub'!#REF!</definedName>
    <definedName name="effective_date">'[158]Interface Hub'!#REF!</definedName>
    <definedName name="Effective_Tax_Rate">#REF!</definedName>
    <definedName name="EfTrim">#REF!</definedName>
    <definedName name="EFTRIM698">#REF!</definedName>
    <definedName name="eftrimprov">#REF!</definedName>
    <definedName name="egr" hidden="1">{#N/A,#N/A,FALSE,"Aging Summary";#N/A,#N/A,FALSE,"Ratio Analysis";#N/A,#N/A,FALSE,"Test 120 Day Accts";#N/A,#N/A,FALSE,"Tickmarks"}</definedName>
    <definedName name="egtrim698prov">#REF!</definedName>
    <definedName name="Egypt">#REF!</definedName>
    <definedName name="eidf3">#REF!</definedName>
    <definedName name="ekeme" hidden="1">{#N/A,#N/A,FALSE,"Aging Summary";#N/A,#N/A,FALSE,"Ratio Analysis";#N/A,#N/A,FALSE,"Test 120 Day Accts";#N/A,#N/A,FALSE,"Tickmarks"}</definedName>
    <definedName name="elasmjsdlkfjsdf" localSheetId="3">#REF!</definedName>
    <definedName name="elasmjsdlkfjsdf" localSheetId="5">#REF!</definedName>
    <definedName name="elasmjsdlkfjsdf">#REF!</definedName>
    <definedName name="eleoir">#REF!</definedName>
    <definedName name="eleor">#REF!</definedName>
    <definedName name="eleoro">#REF!</definedName>
    <definedName name="Eliezer">'[159]FD&amp;FI_M'!$A$1:$D$1429</definedName>
    <definedName name="Eliezer2">[74]Regions!$B$3:$C$12</definedName>
    <definedName name="Eliezer3">[74]Regions!$B$16:$C$25</definedName>
    <definedName name="Eliezer4">[74]Regions!$B$28:$C$39</definedName>
    <definedName name="Eliezer5">[160]contents!$C$1</definedName>
    <definedName name="eliminaciones" localSheetId="3">[161]VARIACIONES!#REF!</definedName>
    <definedName name="eliminaciones" localSheetId="5">[162]VARIACIONES!#REF!</definedName>
    <definedName name="eliminaciones">[161]VARIACIONES!#REF!</definedName>
    <definedName name="Emb.Cerv">[112]Setup!$C$39:$C$57</definedName>
    <definedName name="Emb.Nanc">[112]Setup!$C$19:$C$36</definedName>
    <definedName name="Embalagens">#REF!</definedName>
    <definedName name="empene">'[163]listado para prorrateos'!#REF!</definedName>
    <definedName name="empeva">#REF!</definedName>
    <definedName name="Employs">#REF!</definedName>
    <definedName name="empmay">'[164]listado para prorrateos'!#REF!</definedName>
    <definedName name="EMPRESA">[165]analisis!$A$1</definedName>
    <definedName name="EMPRESA_AÑO_VISTA">#REF!</definedName>
    <definedName name="EMPRESA_CIF">#REF!</definedName>
    <definedName name="EMPRESA_NOMBRE">#REF!</definedName>
    <definedName name="EMPRESA_SECTOR">#REF!</definedName>
    <definedName name="End_Bal">#REF!</definedName>
    <definedName name="End_of_3rd._Year">#REF!</definedName>
    <definedName name="End_Time">#REF!</definedName>
    <definedName name="Energia">#REF!</definedName>
    <definedName name="Ent_Delay">#REF!</definedName>
    <definedName name="ENTERTAINMENT">#REF!</definedName>
    <definedName name="Entities_MDM">#REF!</definedName>
    <definedName name="Entrada">'[166]Planilha resultados'!$C$8:$K$10,'[166]Planilha resultados'!$C$23:$K$26,'[166]Planilha resultados'!$C$20:$K$21,'[166]Planilha resultados'!$C$12:$G$17,'[166]Planilha resultados'!$H$12:$K$17</definedName>
    <definedName name="ENVA">#REF!</definedName>
    <definedName name="EOAF" localSheetId="3">#REF!</definedName>
    <definedName name="EOAF" localSheetId="5">#REF!</definedName>
    <definedName name="EOAF">#REF!</definedName>
    <definedName name="EOAF_A1">#REF!</definedName>
    <definedName name="EOAF_A2">#REF!</definedName>
    <definedName name="EOAF_CTAS">#REF!</definedName>
    <definedName name="EOAF_M1">#REF!</definedName>
    <definedName name="EOAF_M2">#REF!</definedName>
    <definedName name="EOAF_O1">#REF!</definedName>
    <definedName name="EOAF_O2">#REF!</definedName>
    <definedName name="EOAF_R1">#REF!</definedName>
    <definedName name="EOAF_R11">#REF!</definedName>
    <definedName name="EOAF_R2">#REF!</definedName>
    <definedName name="EOAF_R21">#REF!</definedName>
    <definedName name="eoaf1">#REF!</definedName>
    <definedName name="eoaf2">#REF!</definedName>
    <definedName name="eoafb">[167]EOAF!#REF!</definedName>
    <definedName name="eoafh" localSheetId="3">#REF!</definedName>
    <definedName name="eoafh" localSheetId="5">#REF!</definedName>
    <definedName name="eoafh">#REF!</definedName>
    <definedName name="eoafn" localSheetId="3">#REF!</definedName>
    <definedName name="eoafn" localSheetId="5">#REF!</definedName>
    <definedName name="eoafn">#REF!</definedName>
    <definedName name="eoafs">#REF!</definedName>
    <definedName name="eodod" hidden="1">{#N/A,#N/A,FALSE,"Aging Summary";#N/A,#N/A,FALSE,"Ratio Analysis";#N/A,#N/A,FALSE,"Test 120 Day Accts";#N/A,#N/A,FALSE,"Tickmarks"}</definedName>
    <definedName name="EOEKRELD">#REF!</definedName>
    <definedName name="eoeldl">#REF!</definedName>
    <definedName name="eolt">#REF!</definedName>
    <definedName name="eouk">#REF!</definedName>
    <definedName name="epçeror">#REF!</definedName>
    <definedName name="epeel">#REF!</definedName>
    <definedName name="epelrjur">#REF!</definedName>
    <definedName name="epelro">#REF!</definedName>
    <definedName name="EPMWorkbookOptions_1" hidden="1">"gkIAAB|LCAAAAAAABADsvQdgHEmWJSYvbcp7f0r1StfgdKEIgGATJNiQQBDswYjN5pLsHWlHIymrKoHKZVZlXWYWQMztnbz33nvvvffee||997o7nU4n99//P1xmZAFs9s5K2smeIYCqyB8/fnwfPyIe/x7vFmV6mddNUS0/|2h3vPNRmi|n1axYXnz20bo939799KPf4|g3Th5/t6rfTqrq7Zerlpo2Kb23bB69a4rPPpq37erR3btXV1fjq3v"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"jqr64u7ezs3v39/7i|evpPF9k28WyabPlNP/IvjW7|a2PqNc0fXxSLZf5FH2|qU7WdZ0v258s8iv|Mvj6adZm|il9/iJb5NKb7anNF6t1XXBXXzV5/bLOz3OCN83HhNBHR7//s5df/P5PXp68|O7uzu//PX1pWkx293c|HV/stbvjSdZe5MvxtFo8OtjZ|fRuk63uTlbTu9///b938uXL3|f3P3v26jX9zj8e3wUKDqHj1aospplHvFsjZmCEUL"</definedName>
    <definedName name="EPMWorkbookOptions_3" hidden="1">"yPdbxH6LjTrxDJ0S29O/jVt4vZLF8|LRb5smEsh5s6DJugDbV6Pa|uLIyTqqzqo7Ze54/vRr7Y9CqPIvJmb3T0ov1yGK/btvLbfbUsftE65w6PT06|/OrFm8d3Y19ugiEDJSm6v7N772DXAxAjAb/7ZT3L66Odx3fllyj0ZlVm1y/rapXX7XVnorTR86xpX|clCUc||yJfTEjGI83CeY02oCbyvjfk7ylBvj/|3svjV6cv3nx7F7||/H128BDz9"</definedName>
    <definedName name="EPMWorkbookOptions_4" hidden="1">"94YgPztIq|zejq/dk1TUiqPlkX52UeY/o|io|N3I3Nxu3cf371pzN8QUe7Rr09eHN//EVE6nPLk5PjT3d3dHxHFEGVPOGX3/o84paNTvjzd2d279/95ojy|exuF7NmHnz1b9uL57//6zfEHGLOdnX3yf25vy3b/X27LlCAh47348vc/fnH8/Pd5ffb6/|u8980S5s2Xb46f//|GNv8vksuvnp69OXv6tcXy3r379/f3928vlnv/LxdLoUfIfMfP"</definedName>
    <definedName name="EPMWorkbookOptions_5" hidden="1">"ifX0i/|Pc943ShcRymdnPyKKzyxPv/Nw90cU8Shy9uLlV292f0QTnyaff3fn//ME|X|PFTs5fnP6|Zevfp|vbcY|fbC7c3Dw4PZm7N7/u82YIQhxGlTSyZuvjp//iN38ZrdqNcBuz55/|d2vzWrvn5Xb/383r4EaoXJ79vDh/9eZ7ZsjxsvnP6KGxxo/fzNNfWKcvvh5G0/0iXHybPf|/9ep8f8eE3X24s3pq5Mvf4hW6v7/u62UEiQWwJqv/j/"</definedName>
    <definedName name="EPMWorkbookOptions_6" hidden="1">"OfN8oZc5|/xdfvjj92SFJD6f/b5AEWaAfsUqMVT5/8vDBj0gSkOSL32f30/|vk|T/Pdbs5MsXr798ffLly9Ovb9B2dj799N6991hA|vT/3QbN0aSTWfp5rbmHqHICJfXw9z979ur/84tHX5c0X5wev/7q1elryQn9Pm9|3sYewzxCWnv35zWPDJPmyfGb3//zV19|9fL/66T5f5FV||oVEfjk62et3z9Ie/D/cpumFBEV9fmT/88z2zdDiC9|n1"</definedName>
    <definedName name="EPMWorkbookOptions_7" hidden="1">"c/IgQI8fzkR3QAHU6/|v88Q/y/Rw2TjTt788NUwgf/71bCQo9OUPHk5|8ixhA9/v/hDn3DVPl5mwfq0mOP6fF7/94/oodPj93d/6/T4/89duvN2RcfkA57b6v18P/dVgvUCLXRHg1wvPP/|SzsN0qQvfHu3o8IEnLIjwjSIcj/53X0N02Qg/|vE|T/PUbLJKF/iIZrd|f/3Zbr511e/naEeHn66uzLp2f/n8/4fIOyd4tGATbxRo/vHq9WZTHNW"</definedName>
    <definedName name="EPMWorkbookOptions_8" hidden="1">"oJjPw8|Nc0JWrVcEuL02dOszfhj/8M3VXfwj1/l53XezL9cfrnKl0eg3OO74Wfc7KTMsxowv1y|zi5zbdj9lJt|t6rfTqrqLQlpy0Q8Os/Khlr3vwjbX814zlzDL1cyuv8nAAD//5uSJV6CQgAA"</definedName>
    <definedName name="EPN" localSheetId="5">#REF!</definedName>
    <definedName name="EPN">#REF!</definedName>
    <definedName name="EPROP">#REF!</definedName>
    <definedName name="EPROP2">#REF!</definedName>
    <definedName name="epror">#REF!</definedName>
    <definedName name="EQ">[47]Volumes!$B$13:$CG$13</definedName>
    <definedName name="EQCOMP">#REF!</definedName>
    <definedName name="EQCOMP2">#REF!</definedName>
    <definedName name="EQUIPOS_COMP.">#REF!</definedName>
    <definedName name="EQUIPOS_COMP.1">#REF!</definedName>
    <definedName name="EquityTable">#REF!</definedName>
    <definedName name="EquityValueLocal">#REF!</definedName>
    <definedName name="EquityValueUSD">#REF!</definedName>
    <definedName name="er" hidden="1">{#N/A,#N/A,FALSE,"Aging Summary";#N/A,#N/A,FALSE,"Ratio Analysis";#N/A,#N/A,FALSE,"Test 120 Day Accts";#N/A,#N/A,FALSE,"Tickmarks"}</definedName>
    <definedName name="ER20122011">[168]Datos!#REF!</definedName>
    <definedName name="ER20122011V2">[168]Datos!#REF!</definedName>
    <definedName name="ERE">#REF!</definedName>
    <definedName name="EREEREE">#REF!</definedName>
    <definedName name="erer" hidden="1">{#N/A,#N/A,FALSE,"Aging Summary";#N/A,#N/A,FALSE,"Ratio Analysis";#N/A,#N/A,FALSE,"Test 120 Day Accts";#N/A,#N/A,FALSE,"Tickmarks"}</definedName>
    <definedName name="ERER2" hidden="1">{#N/A,#N/A,FALSE,"Hoja1";#N/A,#N/A,FALSE,"Hoja2"}</definedName>
    <definedName name="ERERE" hidden="1">{#N/A,#N/A,FALSE,"Aging Summary";#N/A,#N/A,FALSE,"Ratio Analysis";#N/A,#N/A,FALSE,"Test 120 Day Accts";#N/A,#N/A,FALSE,"Tickmarks"}</definedName>
    <definedName name="ERERER" hidden="1">{#N/A,#N/A,FALSE,"Aging Summary";#N/A,#N/A,FALSE,"Ratio Analysis";#N/A,#N/A,FALSE,"Test 120 Day Accts";#N/A,#N/A,FALSE,"Tickmarks"}</definedName>
    <definedName name="ereret" hidden="1">{#N/A,#N/A,FALSE,"Aging Summary";#N/A,#N/A,FALSE,"Ratio Analysis";#N/A,#N/A,FALSE,"Test 120 Day Accts";#N/A,#N/A,FALSE,"Tickmarks"}</definedName>
    <definedName name="ERERR" hidden="1">{#N/A,#N/A,FALSE,"Aging Summary";#N/A,#N/A,FALSE,"Ratio Analysis";#N/A,#N/A,FALSE,"Test 120 Day Accts";#N/A,#N/A,FALSE,"Tickmarks"}</definedName>
    <definedName name="eret">#REF!</definedName>
    <definedName name="erfg" hidden="1">{#N/A,#N/A,FALSE,"Aging Summary";#N/A,#N/A,FALSE,"Ratio Analysis";#N/A,#N/A,FALSE,"Test 120 Day Accts";#N/A,#N/A,FALSE,"Tickmarks"}</definedName>
    <definedName name="ERO" localSheetId="5">#REF!</definedName>
    <definedName name="ERO">#REF!</definedName>
    <definedName name="erqww" hidden="1">{#N/A,#N/A,FALSE,"Aging Summary";#N/A,#N/A,FALSE,"Ratio Analysis";#N/A,#N/A,FALSE,"Test 120 Day Accts";#N/A,#N/A,FALSE,"Tickmarks"}</definedName>
    <definedName name="err">#REF!</definedName>
    <definedName name="Err_Box_AddSamp">'[169]Non-Statistical Sampling'!$AR$6</definedName>
    <definedName name="Err_Box_Rej">'[169]Non-Statistical Sampling'!$AR$5</definedName>
    <definedName name="Err_CellComments">'[169]Non-Statistical Sampling'!$AJ$13</definedName>
    <definedName name="Err_SampErr">'[169]Non-Statistical Sampling'!$AK$15</definedName>
    <definedName name="erre">'[42]Dados Org'!#REF!</definedName>
    <definedName name="ERRE2" hidden="1">{"CAP VOL",#N/A,FALSE,"CAPITAL";"CAP VAR",#N/A,FALSE,"CAPITAL";"CAP FIJ",#N/A,FALSE,"CAPITAL";"CAP CONS",#N/A,FALSE,"CAPITAL";"CAP DATA",#N/A,FALSE,"CAPITAL"}</definedName>
    <definedName name="ERRER">#REF!</definedName>
    <definedName name="ERREW" hidden="1">{#N/A,#N/A,FALSE,"Aging Summary";#N/A,#N/A,FALSE,"Ratio Analysis";#N/A,#N/A,FALSE,"Test 120 Day Accts";#N/A,#N/A,FALSE,"Tickmarks"}</definedName>
    <definedName name="erro">'[170]PARAM-22-12-1999'!$A$6:$DP$23</definedName>
    <definedName name="ERROR" hidden="1">{#N/A,#N/A,FALSE,"RELATÓRIO";#N/A,#N/A,FALSE,"RELATÓRIO"}</definedName>
    <definedName name="ERROR2" hidden="1">{#N/A,#N/A,FALSE,"RELATÓRIO";#N/A,#N/A,FALSE,"RELATÓRIO"}</definedName>
    <definedName name="errr" hidden="1">{#N/A,#N/A,FALSE,"Aging Summary";#N/A,#N/A,FALSE,"Ratio Analysis";#N/A,#N/A,FALSE,"Test 120 Day Accts";#N/A,#N/A,FALSE,"Tickmarks"}</definedName>
    <definedName name="ERRRR" hidden="1">{#N/A,#N/A,FALSE,"Aging Summary";#N/A,#N/A,FALSE,"Ratio Analysis";#N/A,#N/A,FALSE,"Test 120 Day Accts";#N/A,#N/A,FALSE,"Tickmarks"}</definedName>
    <definedName name="ERT" hidden="1">{#N/A,#N/A,FALSE,"Aging Summary";#N/A,#N/A,FALSE,"Ratio Analysis";#N/A,#N/A,FALSE,"Test 120 Day Accts";#N/A,#N/A,FALSE,"Tickmarks"}</definedName>
    <definedName name="ERWER">#REF!</definedName>
    <definedName name="erye">#REF!</definedName>
    <definedName name="ES">[47]Volumes!$B$14:$CG$14</definedName>
    <definedName name="Esc">'[64]Tela Inicial'!$X$13</definedName>
    <definedName name="Escolhido">#REF!</definedName>
    <definedName name="ESDS" hidden="1">{#N/A,#N/A,FALSE,"Aging Summary";#N/A,#N/A,FALSE,"Ratio Analysis";#N/A,#N/A,FALSE,"Test 120 Day Accts";#N/A,#N/A,FALSE,"Tickmarks"}</definedName>
    <definedName name="ese">#REF!</definedName>
    <definedName name="ESOS">#REF!</definedName>
    <definedName name="ESP" localSheetId="3">#REF!</definedName>
    <definedName name="ESP" localSheetId="5">#REF!</definedName>
    <definedName name="ESP">#REF!</definedName>
    <definedName name="Especialidades">[47]SetUp!$B$34:$B$37</definedName>
    <definedName name="ESPO01">#REF!</definedName>
    <definedName name="Est.CxC">#REF!</definedName>
    <definedName name="Est.Inv">#REF!</definedName>
    <definedName name="estado_cap_cor_consolidado">#REF!</definedName>
    <definedName name="estado_capital_corriente">#REF!</definedName>
    <definedName name="Estado_de_Ganancias_y_Perdidas_Miles_de_dolares">#REF!</definedName>
    <definedName name="ESTADO_DE_VARIACIONES_DEL_CAPITAL_CORRIENTE">#REF!</definedName>
    <definedName name="estimacionincobrables">#REF!</definedName>
    <definedName name="estimaciónporobsolescencia">#REF!</definedName>
    <definedName name="ESTOQUES">'[6]Datos ADESA'!#REF!</definedName>
    <definedName name="ESUTE">[103]PUC!#REF!</definedName>
    <definedName name="ET" hidden="1">{#N/A,#N/A,FALSE,"Aging Summary";#N/A,#N/A,FALSE,"Ratio Analysis";#N/A,#N/A,FALSE,"Test 120 Day Accts";#N/A,#N/A,FALSE,"Tickmarks"}</definedName>
    <definedName name="Etapa.do.Processo">#REF!</definedName>
    <definedName name="Etapas.Cerv">[112]Setup!$C$60:$C$63</definedName>
    <definedName name="Etapas.Refri">[112]Setup!$C$66:$C$68</definedName>
    <definedName name="ETET" hidden="1">{#N/A,#N/A,FALSE,"Aging Summary";#N/A,#N/A,FALSE,"Ratio Analysis";#N/A,#N/A,FALSE,"Test 120 Day Accts";#N/A,#N/A,FALSE,"Tickmarks"}</definedName>
    <definedName name="etre">#REF!</definedName>
    <definedName name="ETYH" hidden="1">{#N/A,#N/A,FALSE,"Aging Summary";#N/A,#N/A,FALSE,"Ratio Analysis";#N/A,#N/A,FALSE,"Test 120 Day Accts";#N/A,#N/A,FALSE,"Tickmarks"}</definedName>
    <definedName name="EUR" localSheetId="3">#REF!</definedName>
    <definedName name="EUR" localSheetId="5">#REF!</definedName>
    <definedName name="EUR">#REF!</definedName>
    <definedName name="evajunio">#REF!</definedName>
    <definedName name="Eval_btn_Ans">'[169]Non-Statistical Sampling'!$AR$12</definedName>
    <definedName name="Eval_MR">'[169]Non-Statistical Sampling'!$Y$20</definedName>
    <definedName name="EVOFIN1">#REF!</definedName>
    <definedName name="EVOFIN2">#REF!</definedName>
    <definedName name="EW" hidden="1">{#N/A,#N/A,FALSE,"Aging Summary";#N/A,#N/A,FALSE,"Ratio Analysis";#N/A,#N/A,FALSE,"Test 120 Day Accts";#N/A,#N/A,FALSE,"Tickmarks"}</definedName>
    <definedName name="ewe" hidden="1">{#N/A,#N/A,FALSE,"Aging Summary";#N/A,#N/A,FALSE,"Ratio Analysis";#N/A,#N/A,FALSE,"Test 120 Day Accts";#N/A,#N/A,FALSE,"Tickmarks"}</definedName>
    <definedName name="ewee" hidden="1">{#N/A,#N/A,FALSE,"Aging Summary";#N/A,#N/A,FALSE,"Ratio Analysis";#N/A,#N/A,FALSE,"Test 120 Day Accts";#N/A,#N/A,FALSE,"Tickmarks"}</definedName>
    <definedName name="EWPLDLPWE">#REF!</definedName>
    <definedName name="ewqd">#REF!</definedName>
    <definedName name="ewr">#REF!</definedName>
    <definedName name="ewre" hidden="1">[171]Notas!#REF!</definedName>
    <definedName name="EWRWR" hidden="1">{#N/A,#N/A,FALSE,"Aging Summary";#N/A,#N/A,FALSE,"Ratio Analysis";#N/A,#N/A,FALSE,"Test 120 Day Accts";#N/A,#N/A,FALSE,"Tickmarks"}</definedName>
    <definedName name="ewwe">'[42]Dados Org'!#REF!</definedName>
    <definedName name="EX___Operarios">[172]Software!#REF!</definedName>
    <definedName name="ex_Evangelista_Roberto">[172]Software!#REF!</definedName>
    <definedName name="ExactAddinConnection" hidden="1">"003"</definedName>
    <definedName name="ExactAddinConnection.003" hidden="1">"MMODSIN02;003;limj02;0"</definedName>
    <definedName name="ExactAddinConnection.100" hidden="1">"mmodsin02;003;sg01limj01;1"</definedName>
    <definedName name="ExactAddinConnection.101" hidden="1">"(local);101;tanv3790;1"</definedName>
    <definedName name="Excel_BuiltIn_Print_Area_1">"$#REF!.$A$1:$L$182"</definedName>
    <definedName name="Excel_BuiltIn_Print_Area_1_1">#REF!</definedName>
    <definedName name="Excel_BuiltIn_Print_Area_1_1_1">#REF!</definedName>
    <definedName name="Excel_BuiltIn_Print_Area_1_1_1_1">#REF!</definedName>
    <definedName name="Excel_BuiltIn_Print_Area_1_1_1_1_1">"$#REF!.$A$1:$H$247"</definedName>
    <definedName name="Excel_BuiltIn_Print_Area_1_1_1_1_1_1">"$#REF!.$A$1:$H$52"</definedName>
    <definedName name="Excel_BuiltIn_Print_Area_1_1_1_1_1_1_1">"$#REF!.$A$1:$H$41"</definedName>
    <definedName name="Excel_BuiltIn_Print_Area_1_1_1_1_1_1_1_1">"$#REF!.$A$1:$IU$41"</definedName>
    <definedName name="Excel_BuiltIn_Print_Area_1_1_1_1_1_1_1_1_1">"$#REF!.$A$1:$H$548"</definedName>
    <definedName name="Excel_BuiltIn_Print_Area_1_1_1_1_1_1_1_1_1_1">"$#REF!.$A$4:$H$548"</definedName>
    <definedName name="Excel_BuiltIn_Print_Area_1_1_1_1_1_1_1_1_1_1_1">"$#REF!.$A$4:$I$548"</definedName>
    <definedName name="Excel_BuiltIn_Print_Area_1_1_1_1_1_1_1_1_1_1_1_1">"$#REF!.$A$4:$I$586"</definedName>
    <definedName name="Excel_BuiltIn_Print_Area_1_1_1_1_1_1_1_1_1_1_1_1_1">"$#REF!.$A$4:$I$587"</definedName>
    <definedName name="Excel_BuiltIn_Print_Area_1_1_1_1_1_1_1_1_1_1_1_1_1_1">"$#REF!.$A$4:$I$586"</definedName>
    <definedName name="Excel_BuiltIn_Print_Area_1_1_1_1_1_1_1_1_1_1_1_1_1_1_1">"$#REF!.$A$4:$I$586"</definedName>
    <definedName name="Excel_BuiltIn_Print_Area_1_1_1_1_1_1_1_1_1_1_1_1_1_1_1_1">"$#REF!.$A$4:$I$586"</definedName>
    <definedName name="Excel_BuiltIn_Print_Area_1_1_1_1_1_1_1_1_1_1_1_1_1_1_1_1_1">"$#REF!.$A$4:$I$578"</definedName>
    <definedName name="Excel_BuiltIn_Print_Area_1_1_1_1_1_1_1_1_1_1_1_1_1_1_1_1_1_1">"$#REF!.$A$4:$I$578"</definedName>
    <definedName name="Excel_BuiltIn_Print_Area_1_1_1_1_1_1_1_1_1_1_1_1_1_1_1_1_1_1_1">"$#REF!.$A$4:$I$579"</definedName>
    <definedName name="Excel_BuiltIn_Print_Area_1_1_1_1_1_1_1_1_1_1_1_1_1_1_1_1_1_1_1_1">"$#REF!.$A$4:$I$581"</definedName>
    <definedName name="Excel_BuiltIn_Print_Area_1_1_1_1_1_1_1_1_1_1_1_1_1_1_1_1_1_1_1_1_1">"$#REF!.$A$4:$I$578"</definedName>
    <definedName name="Excel_BuiltIn_Print_Area_1_1_1_1_1_1_1_1_1_1_1_1_1_1_1_1_1_1_1_1_1_1">"$#REF!.$A$4:$I$574"</definedName>
    <definedName name="Excel_BuiltIn_Print_Area_1_1_1_1_1_1_1_1_1_1_1_1_1_1_1_1_1_1_1_1_1_1_1">"$#REF!.$A$4:$I$577"</definedName>
    <definedName name="Excel_BuiltIn_Print_Area_1_1_1_1_1_1_1_1_1_1_1_1_1_1_1_1_1_1_1_1_1_1_1_1">"$#REF!.$A$4:$I$575"</definedName>
    <definedName name="Excel_BuiltIn_Print_Area_1_1_1_1_1_1_1_1_1_1_1_1_1_1_1_1_1_1_1_1_1_1_1_1_1">"$#REF!.$A$4:$I$576"</definedName>
    <definedName name="Excel_BuiltIn_Print_Area_1_1_1_1_1_1_1_1_1_1_1_1_1_1_1_1_1_1_1_1_1_1_1_1_1_1">"$#REF!.$A$4:$I$577"</definedName>
    <definedName name="Excel_BuiltIn_Print_Area_1_1_1_1_1_1_1_1_1_1_1_1_1_1_1_1_1_1_1_1_1_1_1_1_1_1_1">"$#REF!.$A$4:$I$403"</definedName>
    <definedName name="Excel_BuiltIn_Print_Area_1_1_1_1_1_1_1_1_1_1_1_1_1_1_1_1_1_1_1_1_1_1_1_1_1_1_1_1">"$#REF!.$A$4:$I$403"</definedName>
    <definedName name="Excel_BuiltIn_Print_Area_1_1_1_1_1_1_1_1_1_1_1_1_1_1_1_1_1_1_1_1_1_1_1_1_1_1_1_1_1">"$#REF!.$A$4:$I$403"</definedName>
    <definedName name="Excel_BuiltIn_Print_Area_1_1_1_1_1_1_1_1_1_1_1_1_1_1_1_1_1_1_1_1_1_1_1_1_1_1_1_1_1_1">"$#REF!.$A$4:$I$403"</definedName>
    <definedName name="Excel_BuiltIn_Print_Area_1_1_1_1_1_1_1_1_1_1_1_1_1_1_1_1_1_1_1_1_1_1_1_1_1_1_1_1_1_1_1">"$#REF!.$A$4:$I$403"</definedName>
    <definedName name="Excel_BuiltIn_Print_Area_1_1_1_1_1_1_1_1_1_1_1_1_1_1_1_1_1_1_1_1_1_1_1_1_1_1_1_1_1_1_1_1">"$#REF!.$A$4:$I$403"</definedName>
    <definedName name="Excel_BuiltIn_Print_Area_1_1_1_1_1_1_1_1_1_1_1_1_1_1_1_1_1_1_1_1_1_1_1_1_1_1_1_1_1_1_1_1_1">"$#REF!.$A$1:$B$1270"</definedName>
    <definedName name="Excel_BuiltIn_Print_Area_1_1_1_1_1_1_1_1_1_1_1_1_1_1_1_1_1_1_1_1_1_1_1_1_1_1_1_1_1_1_1_1_1_1">"$#REF!.$A$1:$B$1202"</definedName>
    <definedName name="Excel_BuiltIn_Print_Area_1_1_1_1_1_1_1_1_1_1_1_1_1_1_1_1_1_1_1_1_1_1_1_1_1_1_1_1_1_1_1_1_1_1_1">"$#REF!.$A$1:$B$1201"</definedName>
    <definedName name="Excel_BuiltIn_Print_Area_1_1_1_1_1_1_1_1_1_1_1_1_1_1_1_1_1_1_1_1_1_1_1_1_1_1_1_1_1_1_1_1_1_1_1_1">"$#REF!.$A$1:$B$1297"</definedName>
    <definedName name="Excel_BuiltIn_Print_Area_1_1_1_1_1_1_1_1_1_1_1_1_1_1_1_1_1_1_1_1_1_1_1_1_1_1_1_1_1_1_1_1_1_1_1_1_1">"$#REF!.$A$1:$B$1296"</definedName>
    <definedName name="Excel_BuiltIn_Print_Area_1_1_1_1_1_1_1_1_1_1_1_1_1_1_1_1_1_1_1_1_1_1_1_1_1_1_1_1_1_1_1_1_1_1_1_1_1_1">"$#REF!.$A$1:$B$1246"</definedName>
    <definedName name="Excel_BuiltIn_Print_Area_1_1_1_1_1_1_1_1_1_1_1_1_1_1_1_1_1_1_1_1_1_1_1_1_1_1_1_1_1_1_1_1_1_1_1_1_1_1_1">"$#REF!.$B$1:$J$637"</definedName>
    <definedName name="Excel_BuiltIn_Print_Area_1_1_1_1_1_1_1_1_1_1_1_1_1_1_1_1_1_1_1_1_1_1_1_1_1_1_1_1_1_1_1_1_1_1_1_1_1_1_1_1">"$#REF!.$B$1:$J$637"</definedName>
    <definedName name="Excel_BuiltIn_Print_Area_10">#REF!</definedName>
    <definedName name="Excel_BuiltIn_Print_Area_10_1">"$#REF!.$A$1:$H$18"</definedName>
    <definedName name="Excel_BuiltIn_Print_Area_10_1_1">"$#REF!.$A$1:$H$265"</definedName>
    <definedName name="Excel_BuiltIn_Print_Area_10_1_1_1">"$#REF!.$A$1:$J$51"</definedName>
    <definedName name="Excel_BuiltIn_Print_Area_10_1_1_1_1">"$#REF!.$A$1:$H$7"</definedName>
    <definedName name="Excel_BuiltIn_Print_Area_11">#REF!</definedName>
    <definedName name="Excel_BuiltIn_Print_Area_11_1">#REF!</definedName>
    <definedName name="Excel_BuiltIn_Print_Area_11_1_1">"$#REF!.$A$8:$G$398"</definedName>
    <definedName name="Excel_BuiltIn_Print_Area_11_1_1_1">"$#REF!.$A$46:$G$316"</definedName>
    <definedName name="Excel_BuiltIn_Print_Area_11_1_1_1_1">"$#REF!.$A$8:$G$399"</definedName>
    <definedName name="Excel_BuiltIn_Print_Area_11_1_1_1_1_1">"$#REF!.$A$1:$G$80"</definedName>
    <definedName name="Excel_BuiltIn_Print_Area_11_1_1_1_1_1_1">#REF!</definedName>
    <definedName name="Excel_BuiltIn_Print_Area_11_1_1_1_1_1_1_1">"$#REF!.$A$1:$H$380"</definedName>
    <definedName name="Excel_BuiltIn_Print_Area_11_1_1_1_1_1_1_1_1">"$#REF!.$A$1:$H$563"</definedName>
    <definedName name="Excel_BuiltIn_Print_Area_11_1_1_1_1_1_1_1_1_1">"$#REF!.$A$1:$H$80"</definedName>
    <definedName name="Excel_BuiltIn_Print_Area_11_1_1_1_1_1_1_1_1_1_1">"$#REF!.$A$1:$H$7"</definedName>
    <definedName name="Excel_BuiltIn_Print_Area_11_1_1_1_1_1_1_1_1_1_1_1">"$#REF!.$A$3:$H$348"</definedName>
    <definedName name="Excel_BuiltIn_Print_Area_12_1">"$#REF!.$A$1:$H$27"</definedName>
    <definedName name="Excel_BuiltIn_Print_Area_12_1_1">"$#REF!.$A$1:$H$304"</definedName>
    <definedName name="Excel_BuiltIn_Print_Area_12_1_1_1">"$#REF!.$A$1:$H$12"</definedName>
    <definedName name="Excel_BuiltIn_Print_Area_12_1_1_1_1">"$#REF!.$A$1:$H$12"</definedName>
    <definedName name="Excel_BuiltIn_Print_Area_13_1">"$#REF!.$A$1:$H$266"</definedName>
    <definedName name="Excel_BuiltIn_Print_Area_13_1_1">"$#REF!.$A$1:$H$12"</definedName>
    <definedName name="Excel_BuiltIn_Print_Area_13_1_1_1">"$#REF!.$A$1:$H$208"</definedName>
    <definedName name="Excel_BuiltIn_Print_Area_14_1">#REF!</definedName>
    <definedName name="Excel_BuiltIn_Print_Area_14_1_1">"$#REF!.$A$1:$H$208"</definedName>
    <definedName name="Excel_BuiltIn_Print_Area_15_1">"$#REF!.$A$1:$H$208"</definedName>
    <definedName name="Excel_BuiltIn_Print_Area_17_1">"$#REF!.$A$1:$G$293"</definedName>
    <definedName name="Excel_BuiltIn_Print_Area_18_1">"$#REF!.$A$1:$G$289"</definedName>
    <definedName name="Excel_BuiltIn_Print_Area_18_1_1">"$#REF!.$A$1:$G$470"</definedName>
    <definedName name="Excel_BuiltIn_Print_Area_2">#REF!</definedName>
    <definedName name="Excel_BuiltIn_Print_Area_2_1" localSheetId="3">#REF!</definedName>
    <definedName name="Excel_BuiltIn_Print_Area_2_1" localSheetId="5">#REF!</definedName>
    <definedName name="Excel_BuiltIn_Print_Area_2_1">#REF!</definedName>
    <definedName name="Excel_BuiltIn_Print_Area_2_1_1" localSheetId="3">#REF!</definedName>
    <definedName name="Excel_BuiltIn_Print_Area_2_1_1">#REF!</definedName>
    <definedName name="Excel_BuiltIn_Print_Area_2_1_1_1" localSheetId="3">#REF!</definedName>
    <definedName name="Excel_BuiltIn_Print_Area_2_1_1_1" localSheetId="5">#REF!</definedName>
    <definedName name="Excel_BuiltIn_Print_Area_2_1_1_1">#REF!</definedName>
    <definedName name="Excel_BuiltIn_Print_Area_2_1_1_1_1" localSheetId="5">#REF!</definedName>
    <definedName name="Excel_BuiltIn_Print_Area_2_1_1_1_1">#REF!</definedName>
    <definedName name="Excel_BuiltIn_Print_Area_2_1_1_1_1_1" localSheetId="5">#REF!</definedName>
    <definedName name="Excel_BuiltIn_Print_Area_2_1_1_1_1_1">#REF!</definedName>
    <definedName name="Excel_BuiltIn_Print_Area_2_1_1_1_1_1_1" localSheetId="5">#REF!</definedName>
    <definedName name="Excel_BuiltIn_Print_Area_2_1_1_1_1_1_1">#REF!</definedName>
    <definedName name="Excel_BuiltIn_Print_Area_2_1_1_1_1_1_1_1">"$#REF!.$A$1:$H$216"</definedName>
    <definedName name="Excel_BuiltIn_Print_Area_2_1_1_1_1_1_1_1_1">"$#REF!.$A$1:$H$222"</definedName>
    <definedName name="Excel_BuiltIn_Print_Area_2_1_1_1_1_1_1_1_1_1">"$#REF!.$A$1:$H$217"</definedName>
    <definedName name="Excel_BuiltIn_Print_Area_2_1_1_1_1_1_1_1_1_1_1">"$#REF!.$A$1:$H$1781"</definedName>
    <definedName name="Excel_BuiltIn_Print_Area_2_1_1_1_1_1_1_1_1_1_1_1">"$#REF!.$A$1:$H$1783"</definedName>
    <definedName name="Excel_BuiltIn_Print_Area_2_1_1_1_1_1_1_1_1_1_1_1_1">"$#REF!.$A$1:$J$7"</definedName>
    <definedName name="Excel_BuiltIn_Print_Area_2_1_1_1_1_1_1_1_1_1_1_1_1_1">"$#REF!.$A$1:$H$1782"</definedName>
    <definedName name="Excel_BuiltIn_Print_Area_2_1_1_1_1_1_1_1_1_1_1_1_1_1_1">"$#REF!.$A$1:$H$14"</definedName>
    <definedName name="Excel_BuiltIn_Print_Area_2_1_1_1_1_1_1_1_1_1_1_1_1_1_1_1">"$#REF!.$A$1:$B$1268"</definedName>
    <definedName name="Excel_BuiltIn_Print_Area_2_1_1_1_1_1_1_1_1_1_1_1_1_1_1_1_1">"$#REF!.$A$1:$B$1271"</definedName>
    <definedName name="Excel_BuiltIn_Print_Area_2_1_1_1_1_1_1_1_1_1_1_1_1_1_1_1_1_1">"$#REF!.$A$1:$B$1269"</definedName>
    <definedName name="Excel_BuiltIn_Print_Area_2_1_1_1_1_1_1_1_1_1_1_1_1_1_1_1_1_1_1">"$#REF!.$A$1:$B$1447"</definedName>
    <definedName name="Excel_BuiltIn_Print_Area_2_1_1_1_1_1_1_1_1_1_1_1_1_1_1_1_1_1_1_1">"$#REF!.$A$1:$B$1446"</definedName>
    <definedName name="Excel_BuiltIn_Print_Area_2_1_1_1_1_1_1_1_1_1_1_1_1_1_1_1_1_1_1_1_1">"$#REF!.$A$1:$B$1482"</definedName>
    <definedName name="Excel_BuiltIn_Print_Area_2_1_1_1_1_1_1_1_1_1_1_1_1_1_1_1_1_1_1_1_1_1">"$#REF!.$A$1:$B$1538"</definedName>
    <definedName name="Excel_BuiltIn_Print_Area_2_1_1_1_1_1_1_1_1_1_1_1_1_1_1_1_1_1_1_1_1_1_1">"$#REF!.$A$1:$B$1537"</definedName>
    <definedName name="Excel_BuiltIn_Print_Area_2_1_1_1_1_1_1_1_1_1_1_1_1_1_1_1_1_1_1_1_1_1_1_1">"$#REF!.$A$1:$B$1462"</definedName>
    <definedName name="Excel_BuiltIn_Print_Area_2_1_1_1_1_1_1_1_1_1_1_1_1_1_1_1_1_1_1_1_1_1_1_1_1">"$#REF!.$A$1:$B$1416"</definedName>
    <definedName name="Excel_BuiltIn_Print_Area_2_1_1_1_1_1_1_1_1_1_1_1_1_1_1_1_1_1_1_1_1_1_1_1_1_1">"$#REF!.$A$1:$B$1391"</definedName>
    <definedName name="Excel_BuiltIn_Print_Area_2_1_1_1_1_1_1_1_1_1_1_1_1_1_1_1_1_1_1_1_1_1_1_1_1_1_1">"$#REF!.$A$1:$B$1390"</definedName>
    <definedName name="Excel_BuiltIn_Print_Area_2_1_1_1_1_1_1_1_1_1_1_1_1_1_1_1_1_1_1_1_1_1_1_1_1_1_1_1">"$#REF!.$A$1:$B$1279"</definedName>
    <definedName name="Excel_BuiltIn_Print_Area_2_1_1_1_1_1_1_1_1_1_1_1_1_1_1_1_1_1_1_1_1_1_1_1_1_1_1_1_1">"$#REF!.$A$1:$B$1276"</definedName>
    <definedName name="Excel_BuiltIn_Print_Area_2_1_1_1_1_1_1_1_1_1_1_1_1_1_1_1_1_1_1_1_1_1_1_1_1_1_1_1_1_1">"$#REF!.$A$1:$B$1266"</definedName>
    <definedName name="Excel_BuiltIn_Print_Area_2_1_1_1_1_1_1_1_1_1_1_1_1_1_1_1_1_1_1_1_1_1_1_1_1_1_1_1_1_1_1">"$#REF!.$A$1:$B$1138"</definedName>
    <definedName name="Excel_BuiltIn_Print_Area_2_1_1_1_1_1_1_1_1_1_1_1_1_1_1_1_1_1_1_1_1_1_1_1_1_1_1_1_1_1_1_1">"$#REF!.$A$1:$B$1172"</definedName>
    <definedName name="Excel_BuiltIn_Print_Area_2_1_1_1_1_1_1_1_1_1_1_1_1_1_1_1_1_1_1_1_1_1_1_1_1_1_1_1_1_1_1_1_1">"$#REF!.$A$1:$B$1173"</definedName>
    <definedName name="Excel_BuiltIn_Print_Area_2_1_1_1_1_1_1_1_1_1_1_1_1_1_1_1_1_1_1_1_1_1_1_1_1_1_1_1_1_1_1_1_1_1">"$#REF!.$A$1:$B$1186"</definedName>
    <definedName name="Excel_BuiltIn_Print_Area_2_1_1_1_1_1_1_1_1_1_1_1_1_1_1_1_1_1_1_1_1_1_1_1_1_1_1_1_1_1_1_1_1_1_1">"$#REF!.$A$1:$B$1285"</definedName>
    <definedName name="Excel_BuiltIn_Print_Area_2_1_1_1_1_1_1_1_1_1_1_1_1_1_1_1_1_1_1_1_1_1_1_1_1_1_1_1_1_1_1_1_1_1_1_1">"$#REF!.$A$1:$B$1286"</definedName>
    <definedName name="Excel_BuiltIn_Print_Area_2_1_1_1_1_1_1_1_1_1_1_1_1_1_1_1_1_1_1_1_1_1_1_1_1_1_1_1_1_1_1_1_1_1_1_1_1">"$#REF!.$A$1:$B$1267"</definedName>
    <definedName name="Excel_BuiltIn_Print_Area_2_1_1_1_1_1_1_1_1_1_1_1_1_1_1_1_1_1_1_1_1_1_1_1_1_1_1_1_1_1_1_1_1_1_1_1_1_1">"$#REF!.$A$4:$H$305"</definedName>
    <definedName name="Excel_BuiltIn_Print_Area_2_1_1_1_1_1_1_1_1_1_1_1_1_1_1_1_1_1_1_1_1_1_1_1_1_1_1_1_1_1_1_1_1_1_1_1_1_1_1">"$#REF!.$A$4:$H$397"</definedName>
    <definedName name="Excel_BuiltIn_Print_Area_2_1_1_1_1_1_1_1_1_1_1_1_1_1_1_1_1_1_1_1_1_1_1_1_1_1_1_1_1_1_1_1_1_1_1_1_1_1_1_1">"$#REF!.$A$4:$H$407"</definedName>
    <definedName name="Excel_BuiltIn_Print_Area_2_1_1_1_1_1_1_1_1_1_1_1_1_1_1_1_1_1_1_1_1_1_1_1_1_1_1_1_1_1_1_1_1_1_1_1_1_1_1_1_1">"$#REF!.$A$4:$H$409"</definedName>
    <definedName name="Excel_BuiltIn_Print_Area_2_1_1_1_1_1_1_1_1_1_1_1_1_1_1_1_1_1_1_1_1_1_1_1_1_1_1_1_1_1_1_1_1_1_1_1_1_1_1_1_1_1">"$#REF!.$A$1:$B$31"</definedName>
    <definedName name="Excel_BuiltIn_Print_Area_2_1_1_1_1_1_1_1_1_1_1_1_1_1_1_1_1_1_1_1_1_1_1_1_1_1_1_1_1_1_1_1_1_1_1_1_1_1_1_1_1_1_1">"$#REF!.$A$1:$B$31"</definedName>
    <definedName name="Excel_BuiltIn_Print_Area_2_1_1_1_1_1_1_1_1_1_1_1_1_1_1_1_1_1_1_1_1_1_1_1_1_1_1_1_1_1_1_1_1_1_1_1_1_1_1_1_1_1_1_1">"$#REF!.$A$1:$B$31"</definedName>
    <definedName name="Excel_BuiltIn_Print_Area_3">#REF!</definedName>
    <definedName name="Excel_BuiltIn_Print_Area_3_1" localSheetId="5">#REF!</definedName>
    <definedName name="Excel_BuiltIn_Print_Area_3_1">#REF!</definedName>
    <definedName name="Excel_BuiltIn_Print_Area_3_1_1" localSheetId="5">#REF!</definedName>
    <definedName name="Excel_BuiltIn_Print_Area_3_1_1">#REF!</definedName>
    <definedName name="Excel_BuiltIn_Print_Area_3_1_1_1" localSheetId="5">#REF!</definedName>
    <definedName name="Excel_BuiltIn_Print_Area_3_1_1_1">#REF!</definedName>
    <definedName name="Excel_BuiltIn_Print_Area_3_1_1_1_1">"$#REF!.$A$1:$H$1788"</definedName>
    <definedName name="Excel_BuiltIn_Print_Area_3_1_1_1_1_1">"$#REF!.$A$1:$H$393"</definedName>
    <definedName name="Excel_BuiltIn_Print_Area_3_1_1_1_1_1_1">"$#REF!.$A$1:$G$16"</definedName>
    <definedName name="Excel_BuiltIn_Print_Area_3_1_1_1_1_1_1_1">"$#REF!.$A$4:$H$421"</definedName>
    <definedName name="Excel_BuiltIn_Print_Area_3_1_1_1_1_1_1_1_1">"$#REF!.$A$4:$H$403"</definedName>
    <definedName name="Excel_BuiltIn_Print_Area_3_1_1_1_1_1_1_1_1_1">"$#REF!.$A$4:$H$401"</definedName>
    <definedName name="Excel_BuiltIn_Print_Area_3_1_1_1_1_1_1_1_1_1_1">"$#REF!.$A$4:$H$400"</definedName>
    <definedName name="Excel_BuiltIn_Print_Area_3_1_1_1_1_1_1_1_1_1_1_1">"$#REF!.$A$4:$H$391"</definedName>
    <definedName name="Excel_BuiltIn_Print_Area_3_1_1_1_1_1_1_1_1_1_1_1_1">"$#REF!.$A$4:$H$352"</definedName>
    <definedName name="Excel_BuiltIn_Print_Area_3_1_1_1_1_1_1_1_1_1_1_1_1_1">"$#REF!.$A$4:$H$346"</definedName>
    <definedName name="Excel_BuiltIn_Print_Area_3_1_1_1_1_1_1_1_1_1_1_1_1_1_1">"$#REF!.$A$4:$H$352"</definedName>
    <definedName name="Excel_BuiltIn_Print_Area_3_1_1_1_1_1_1_1_1_1_1_1_1_1_1_1">"$#REF!.$A$4:$H$392"</definedName>
    <definedName name="Excel_BuiltIn_Print_Area_3_1_1_1_1_1_1_1_1_1_1_1_1_1_1_1_1">"$#REF!.$A$4:$H$325"</definedName>
    <definedName name="Excel_BuiltIn_Print_Area_3_1_1_1_1_1_1_1_1_1_1_1_1_1_1_1_1_1">"$#REF!.$A$4:$H$395"</definedName>
    <definedName name="Excel_BuiltIn_Print_Area_3_1_1_1_1_1_1_1_1_1_1_1_1_1_1_1_1_1_1">"$#REF!.$A$4:$H$396"</definedName>
    <definedName name="Excel_BuiltIn_Print_Area_3_1_1_1_1_1_1_1_1_1_1_1_1_1_1_1_1_1_1_1">"$#REF!.$A$4:$H$318"</definedName>
    <definedName name="Excel_BuiltIn_Print_Area_3_1_1_1_1_1_1_1_1_1_1_1_1_1_1_1_1_1_1_1_1">"$#REF!.$A$4:$H$318"</definedName>
    <definedName name="Excel_BuiltIn_Print_Area_3_1_1_1_1_1_1_1_1_1_1_1_1_1_1_1_1_1_1_1_1_1">"$#REF!.$A$4:$H$318"</definedName>
    <definedName name="Excel_BuiltIn_Print_Area_3_1_1_1_1_1_1_1_1_1_1_1_1_1_1_1_1_1_1_1_1_1_1">"$#REF!.$A$4:$H$345"</definedName>
    <definedName name="Excel_BuiltIn_Print_Area_3_1_1_1_1_1_1_1_1_1_1_1_1_1_1_1_1_1_1_1_1_1_1_1">"$#REF!.$A$4:$H$393"</definedName>
    <definedName name="Excel_BuiltIn_Print_Area_3_1_1_1_1_1_1_1_1_1_1_1_1_1_1_1_1_1_1_1_1_1_1_1_1">"$#REF!.$A$4:$H$345"</definedName>
    <definedName name="Excel_BuiltIn_Print_Area_3_1_1_1_1_1_1_1_1_1_1_1_1_1_1_1_1_1_1_1_1_1_1_1_1_1">"$#REF!.$A$4:$H$408"</definedName>
    <definedName name="Excel_BuiltIn_Print_Area_3_1_1_1_1_1_1_1_1_1_1_1_1_1_1_1_1_1_1_1_1_1_1_1_1_1_1">"$#REF!.$A$4:$H$398"</definedName>
    <definedName name="Excel_BuiltIn_Print_Area_3_1_1_1_1_1_1_1_1_1_1_1_1_1_1_1_1_1_1_1_1_1_1_1_1_1_1_1">"$#REF!.$A$4:$H$309"</definedName>
    <definedName name="Excel_BuiltIn_Print_Area_3_1_1_1_1_1_1_1_1_1_1_1_1_1_1_1_1_1_1_1_1_1_1_1_1_1_1_1_1">"$#REF!.$A$4:$H$309"</definedName>
    <definedName name="Excel_BuiltIn_Print_Area_3_1_1_1_1_1_1_1_1_1_1_1_1_1_1_1_1_1_1_1_1_1_1_1_1_1_1_1_1_1">"$#REF!.$A$4:$H$399"</definedName>
    <definedName name="Excel_BuiltIn_Print_Area_3_1_1_1_1_1_1_1_1_1_1_1_1_1_1_1_1_1_1_1_1_1_1_1_1_1_1_1_1_1_1">"$#REF!.$A$4:$H$406"</definedName>
    <definedName name="Excel_BuiltIn_Print_Area_3_1_1_1_1_1_1_1_1_1_1_1_1_1_1_1_1_1_1_1_1_1_1_1_1_1_1_1_1_1_1_1">"$#REF!.$A$4:$H$410"</definedName>
    <definedName name="Excel_BuiltIn_Print_Area_3_1_1_1_1_1_1_1_1_1_1_1_1_1_1_1_1_1_1_1_1_1_1_1_1_1_1_1_1_1_1_1_1">"$#REF!.$A$4:$H$430"</definedName>
    <definedName name="Excel_BuiltIn_Print_Area_3_1_1_1_1_1_1_1_1_1_1_1_1_1_1_1_1_1_1_1_1_1_1_1_1_1_1_1_1_1_1_1_1_1">"$#REF!.$A$4:$H$428"</definedName>
    <definedName name="Excel_BuiltIn_Print_Area_3_1_1_1_1_1_1_1_1_1_1_1_1_1_1_1_1_1_1_1_1_1_1_1_1_1_1_1_1_1_1_1_1_1_1">"$#REF!.$A$4:$H$438"</definedName>
    <definedName name="Excel_BuiltIn_Print_Area_3_1_1_1_1_1_1_1_1_1_1_1_1_1_1_1_1_1_1_1_1_1_1_1_1_1_1_1_1_1_1_1_1_1_1_1">"$#REF!.$A$4:$H$419"</definedName>
    <definedName name="Excel_BuiltIn_Print_Area_3_1_1_1_1_1_1_1_1_1_1_1_1_1_1_1_1_1_1_1_1_1_1_1_1_1_1_1_1_1_1_1_1_1_1_1_1">"$#REF!.$A$4:$H$305"</definedName>
    <definedName name="Excel_BuiltIn_Print_Area_3_1_1_1_1_1_1_1_1_1_1_1_1_1_1_1_1_1_1_1_1_1_1_1_1_1_1_1_1_1_1_1_1_1_1_1_1_1">"$#REF!.$A$4:$H$305"</definedName>
    <definedName name="Excel_BuiltIn_Print_Area_4">#REF!</definedName>
    <definedName name="Excel_BuiltIn_Print_Area_4_1">#REF!</definedName>
    <definedName name="Excel_BuiltIn_Print_Area_4_1_1">"$#REF!.$A$1171:$G$1252"</definedName>
    <definedName name="Excel_BuiltIn_Print_Area_4_1_1_1">"$#REF!.$A$1:$H$165"</definedName>
    <definedName name="Excel_BuiltIn_Print_Area_4_1_1_1_1">"$#REF!.$A$1:$H$390"</definedName>
    <definedName name="Excel_BuiltIn_Print_Area_4_1_1_1_1_1">"$#REF!.$A$1:$H$392"</definedName>
    <definedName name="Excel_BuiltIn_Print_Area_4_1_1_1_1_1_1">#REF!</definedName>
    <definedName name="Excel_BuiltIn_Print_Area_4_1_1_1_1_1_1_1">#REF!</definedName>
    <definedName name="Excel_BuiltIn_Print_Area_4_1_1_1_1_1_1_1_1">"$#REF!.$A$1:$B$705"</definedName>
    <definedName name="Excel_BuiltIn_Print_Area_4_1_1_1_1_1_1_1_1_1">"$#REF!.$A$1:$B$704"</definedName>
    <definedName name="Excel_BuiltIn_Print_Area_4_1_1_1_1_1_1_1_1_1_1">"$#REF!.$A$1:$B$703"</definedName>
    <definedName name="Excel_BuiltIn_Print_Area_4_1_1_1_1_1_1_1_1_1_1_1">"$#REF!.$A$1:$B$618"</definedName>
    <definedName name="Excel_BuiltIn_Print_Area_4_1_1_1_1_1_1_1_1_1_1_1_1">"$#REF!.$A$1:$B$617"</definedName>
    <definedName name="Excel_BuiltIn_Print_Area_4_1_1_1_1_1_1_1_1_1_1_1_1_1">"$#REF!.$A$1:$B$617"</definedName>
    <definedName name="Excel_BuiltIn_Print_Area_4_1_1_1_1_1_1_1_1_1_1_1_1_1_1">"$#REF!.$A$1:$B$618"</definedName>
    <definedName name="Excel_BuiltIn_Print_Area_4_1_1_1_1_1_1_1_1_1_1_1_1_1_1_1">"$#REF!.$A$1:$B$618"</definedName>
    <definedName name="Excel_BuiltIn_Print_Area_4_1_1_1_1_1_1_1_1_1_1_1_1_1_1_1_1">"$#REF!.$A$1:$B$613"</definedName>
    <definedName name="Excel_BuiltIn_Print_Area_4_1_1_1_1_1_1_1_1_1_1_1_1_1_1_1_1_1">"$#REF!.$A$1:$B$620"</definedName>
    <definedName name="Excel_BuiltIn_Print_Area_4_1_1_1_1_1_1_1_1_1_1_1_1_1_1_1_1_1_1">"$#REF!.$A$1:$B$618"</definedName>
    <definedName name="Excel_BuiltIn_Print_Area_4_1_1_1_1_1_1_1_1_1_1_1_1_1_1_1_1_1_1_1">"$#REF!.$A$1:$B$467"</definedName>
    <definedName name="Excel_BuiltIn_Print_Area_4_1_1_1_1_1_1_1_1_1_1_1_1_1_1_1_1_1_1_1_1">"$#REF!.$A$1:$B$467"</definedName>
    <definedName name="Excel_BuiltIn_Print_Area_4_1_1_1_1_1_1_1_1_1_1_1_1_1_1_1_1_1_1_1_1_1">"$#REF!.$A$1:$B$435"</definedName>
    <definedName name="Excel_BuiltIn_Print_Area_4_1_1_1_1_1_1_1_1_1_1_1_1_1_1_1_1_1_1_1_1_1_1">"$#REF!.$A$1:$B$431"</definedName>
    <definedName name="Excel_BuiltIn_Print_Area_4_1_1_1_1_1_1_1_1_1_1_1_1_1_1_1_1_1_1_1_1_1_1_1">"$#REF!.$A$1:$B$406"</definedName>
    <definedName name="Excel_BuiltIn_Print_Area_4_1_1_1_1_1_1_1_1_1_1_1_1_1_1_1_1_1_1_1_1_1_1_1_1">"$#REF!.$A$1:$B$424"</definedName>
    <definedName name="Excel_BuiltIn_Print_Area_4_1_1_1_1_1_1_1_1_1_1_1_1_1_1_1_1_1_1_1_1_1_1_1_1_1">"$#REF!.$A$1:$B$406"</definedName>
    <definedName name="Excel_BuiltIn_Print_Area_4_1_1_1_1_1_1_1_1_1_1_1_1_1_1_1_1_1_1_1_1_1_1_1_1_1_1">"$#REF!.$A$1:$B$467"</definedName>
    <definedName name="Excel_BuiltIn_Print_Area_4_1_1_1_1_1_1_1_1_1_1_1_1_1_1_1_1_1_1_1_1_1_1_1_1_1_1_1">"$#REF!.$A$1:$B$552"</definedName>
    <definedName name="Excel_BuiltIn_Print_Area_4_1_1_1_1_1_1_1_1_1_1_1_1_1_1_1_1_1_1_1_1_1_1_1_1_1_1_1_1">"$#REF!.$A$1:$B$406"</definedName>
    <definedName name="Excel_BuiltIn_Print_Area_4_1_1_1_1_1_1_1_1_1_1_1_1_1_1_1_1_1_1_1_1_1_1_1_1_1_1_1_1_1">"$#REF!.$A$1:$B$406"</definedName>
    <definedName name="Excel_BuiltIn_Print_Area_4_1_1_1_1_1_1_1_1_1_1_1_1_1_1_1_1_1_1_1_1_1_1_1_1_1_1_1_1_1_1">"$#REF!.$A$1:$B$406"</definedName>
    <definedName name="Excel_BuiltIn_Print_Area_4_1_1_1_1_1_1_1_1_1_1_1_1_1_1_1_1_1_1_1_1_1_1_1_1_1_1_1_1_1_1_1">"$#REF!.$A$1:$B$31"</definedName>
    <definedName name="Excel_BuiltIn_Print_Area_4_1_1_1_1_1_1_1_1_1_1_1_1_1_1_1_1_1_1_1_1_1_1_1_1_1_1_1_1_1_1_1_1">"$#REF!.$A$1:$B$31"</definedName>
    <definedName name="Excel_BuiltIn_Print_Area_5_1">#REF!</definedName>
    <definedName name="Excel_BuiltIn_Print_Area_5_1_1">#REF!</definedName>
    <definedName name="Excel_BuiltIn_Print_Area_5_1_1_1">#REF!</definedName>
    <definedName name="Excel_BuiltIn_Print_Area_5_1_1_1_1">#REF!</definedName>
    <definedName name="Excel_BuiltIn_Print_Area_5_1_1_1_1_1">"$#REF!.$A$8:$G$1252"</definedName>
    <definedName name="Excel_BuiltIn_Print_Area_5_1_1_1_1_1_1">"$#REF!.$A$1:$G$370"</definedName>
    <definedName name="Excel_BuiltIn_Print_Area_5_1_1_1_1_1_1_1">"$#REF!.$A$1:$H$360"</definedName>
    <definedName name="Excel_BuiltIn_Print_Area_5_1_1_1_1_1_1_1_1">"$#REF!.$A$1:$N$12"</definedName>
    <definedName name="Excel_BuiltIn_Print_Area_5_1_1_1_1_1_1_1_1_1">#REF!</definedName>
    <definedName name="Excel_BuiltIn_Print_Area_5_1_1_1_1_1_1_1_1_1_1">#REF!</definedName>
    <definedName name="Excel_BuiltIn_Print_Area_5_1_1_1_1_1_1_1_1_1_1_1">#REF!</definedName>
    <definedName name="Excel_BuiltIn_Print_Area_5_1_1_1_1_1_1_1_1_1_1_1_1">#REF!</definedName>
    <definedName name="Excel_BuiltIn_Print_Area_5_1_1_1_1_1_1_1_1_1_1_1_1_1">"$#REF!.$A$1:$B$31"</definedName>
    <definedName name="Excel_BuiltIn_Print_Area_6">[173]BALANCE!#REF!</definedName>
    <definedName name="Excel_BuiltIn_Print_Area_6_1">#REF!</definedName>
    <definedName name="Excel_BuiltIn_Print_Area_6_1_1">#REF!</definedName>
    <definedName name="Excel_BuiltIn_Print_Area_6_1_1_1">#REF!</definedName>
    <definedName name="Excel_BuiltIn_Print_Area_6_1_1_1_1">"$#REF!.$A$1:$B$31"</definedName>
    <definedName name="Excel_BuiltIn_Print_Area_6_1_1_1_1_1">"$#REF!.$A$1:$B$31"</definedName>
    <definedName name="Excel_BuiltIn_Print_Area_6_1_1_1_1_1_1">"$#REF!.$A$1:$B$31"</definedName>
    <definedName name="Excel_BuiltIn_Print_Area_6_1_1_1_1_1_1_1">"$#REF!.$A$1:$B$31"</definedName>
    <definedName name="Excel_BuiltIn_Print_Area_6_1_1_1_1_1_1_1_1">"$#REF!.$A$1:$B$31"</definedName>
    <definedName name="Excel_BuiltIn_Print_Area_6_1_1_1_1_1_1_1_1_1">"$#REF!.$A$1:$B$31"</definedName>
    <definedName name="Excel_BuiltIn_Print_Area_6_1_1_1_1_1_1_1_1_1_1">"$#REF!.$A$1:$B$31"</definedName>
    <definedName name="Excel_BuiltIn_Print_Area_6_1_1_1_1_1_1_1_1_1_1_1">"$#REF!.$A$1:$B$31"</definedName>
    <definedName name="Excel_BuiltIn_Print_Area_6_1_1_1_1_1_1_1_1_1_1_1_1">"$#REF!.$A$1:$B$31"</definedName>
    <definedName name="Excel_BuiltIn_Print_Area_6_1_1_1_1_1_1_1_1_1_1_1_1_1">"$#REF!.$A$1:$B$31"</definedName>
    <definedName name="Excel_BuiltIn_Print_Area_6_1_1_1_1_1_1_1_1_1_1_1_1_1_1">"$#REF!.$A$1:$B$31"</definedName>
    <definedName name="Excel_BuiltIn_Print_Area_6_1_1_1_1_1_1_1_1_1_1_1_1_1_1_1">"$#REF!.$A$1:$B$31"</definedName>
    <definedName name="Excel_BuiltIn_Print_Area_6_1_1_1_1_1_1_1_1_1_1_1_1_1_1_1_1">"$#REF!.$A$1:$B$31"</definedName>
    <definedName name="Excel_BuiltIn_Print_Area_6_1_1_1_1_1_1_1_1_1_1_1_1_1_1_1_1_1">"$#REF!.$A$1:$B$373"</definedName>
    <definedName name="Excel_BuiltIn_Print_Area_6_1_1_1_1_1_1_1_1_1_1_1_1_1_1_1_1_1_1">"$#REF!.$A$1:$B$370"</definedName>
    <definedName name="Excel_BuiltIn_Print_Area_6_1_1_1_1_1_1_1_1_1_1_1_1_1_1_1_1_1_1_1">"$#REF!.$A$1:$B$31"</definedName>
    <definedName name="Excel_BuiltIn_Print_Area_6_1_1_1_1_1_1_1_1_1_1_1_1_1_1_1_1_1_1_1_1">"$#REF!.$A$1:$B$31"</definedName>
    <definedName name="Excel_BuiltIn_Print_Area_6_1_1_1_1_1_1_1_1_1_1_1_1_1_1_1_1_1_1_1_1_1">"$#REF!.$A$1:$B$31"</definedName>
    <definedName name="Excel_BuiltIn_Print_Area_6_1_1_1_1_1_1_1_1_1_1_1_1_1_1_1_1_1_1_1_1_1_1">"$#REF!.$A$1:$B$724"</definedName>
    <definedName name="Excel_BuiltIn_Print_Area_7">"$#REF!.$A$1:$Q$213"</definedName>
    <definedName name="Excel_BuiltIn_Print_Area_7_1">#REF!</definedName>
    <definedName name="Excel_BuiltIn_Print_Area_7_1_1">"$#REF!.$A$1:$H$7"</definedName>
    <definedName name="Excel_BuiltIn_Print_Area_7_1_1_1">"$#REF!.$A$1:$J$7"</definedName>
    <definedName name="Excel_BuiltIn_Print_Area_7_1_1_1_1">"$#REF!.$A$1:$J$7"</definedName>
    <definedName name="Excel_BuiltIn_Print_Area_7_1_1_1_1_1">"$#REF!.$A$1:$J$7"</definedName>
    <definedName name="Excel_BuiltIn_Print_Area_8_1">#REF!</definedName>
    <definedName name="Excel_BuiltIn_Print_Area_8_1_1">"$#REF!.$A$1:$H$359"</definedName>
    <definedName name="Excel_BuiltIn_Print_Area_8_1_1_1">"$#REF!.$A$1:$H$63"</definedName>
    <definedName name="Excel_BuiltIn_Print_Area_8_1_1_1_1">"$#REF!.$A$1:$H$185"</definedName>
    <definedName name="Excel_BuiltIn_Print_Area_8_1_1_1_1_1">"$#REF!.$A$1:$H$727"</definedName>
    <definedName name="Excel_BuiltIn_Print_Area_8_1_1_1_1_1_1">"$#REF!.$#REF!$#REF!:$#REF!$#REF!"</definedName>
    <definedName name="Excel_BuiltIn_Print_Area_8_1_1_1_1_1_1_1">"$#REF!.$A$1:$H$729"</definedName>
    <definedName name="Excel_BuiltIn_Print_Area_8_1_1_1_1_1_1_1_1">"$#REF!.$A$4:$J$37"</definedName>
    <definedName name="Excel_BuiltIn_Print_Area_8_1_1_1_1_1_1_1_1_1">"$#REF!.$A$4:$J$37"</definedName>
    <definedName name="Excel_BuiltIn_Print_Area_8_1_1_1_1_1_1_1_1_1_1">"$#REF!.$A$4:$J$37"</definedName>
    <definedName name="Excel_BuiltIn_Print_Area_8_1_1_1_1_1_1_1_1_1_1_1">"$#REF!.$A$4:$J$37"</definedName>
    <definedName name="Excel_BuiltIn_Print_Area_9">#REF!</definedName>
    <definedName name="Excel_BuiltIn_Print_Area_9_1">"$#REF!.$A$1:$H$537"</definedName>
    <definedName name="Excel_BuiltIn_Print_Area_9_1_1">"$#REF!.$A$1:$H$561"</definedName>
    <definedName name="Excel_BuiltIn_Print_Area_9_1_1_1">"$#REF!.$A$1:$J$51"</definedName>
    <definedName name="Excel_BuiltIn_Print_Area_9_1_1_1_1">"$#REF!.$A$1:$J$37"</definedName>
    <definedName name="Excel_BuiltIn_Print_Area_9_1_1_1_1_1">"$#REF!.$A$1:$H$728"</definedName>
    <definedName name="Excel_BuiltIn_Print_Area_9_1_1_1_1_1_1">"$#REF!.$A$4:$J$37"</definedName>
    <definedName name="Excel_BuiltIn_Print_Area_9_1_1_1_1_1_1_1">"$#REF!.$A$4:$J$37"</definedName>
    <definedName name="Excel_BuiltIn_Print_Titles_1">"$#REF!.$A$1:$IV$9"</definedName>
    <definedName name="Excel_BuiltIn_Print_Titles_1_1">"$#REF!.$A$1:$IO$4"</definedName>
    <definedName name="Excel_BuiltIn_Print_Titles_1_1_1">"$#REF!.$B$1:$IV$5"</definedName>
    <definedName name="Excel_BuiltIn_Print_Titles_11_1">"$#REF!.$A$1:$AMJ$1"</definedName>
    <definedName name="Excel_BuiltIn_Print_Titles_11_1_1">"$#REF!.$A$1:$IN$1"</definedName>
    <definedName name="Excel_BuiltIn_Print_Titles_2">"$#REF!.$A$1:$AMJ$7"</definedName>
    <definedName name="Excel_BuiltIn_Print_Titles_2_1" localSheetId="5">#REF!</definedName>
    <definedName name="Excel_BuiltIn_Print_Titles_2_1">#REF!</definedName>
    <definedName name="Excel_BuiltIn_Print_Titles_2_1_1">"$#REF!.$A$1:$AMJ$7"</definedName>
    <definedName name="Excel_BuiltIn_Print_Titles_2_1_1_1">"$#REF!.$A$1:$IO$1"</definedName>
    <definedName name="Excel_BuiltIn_Print_Titles_3">"$#REF!.$A$1:$IU$7"</definedName>
    <definedName name="Excel_BuiltIn_Print_Titles_5_1">"$#REF!.$A$1:$AMJ$6"</definedName>
    <definedName name="Excel_BuiltIn_Print_Titles_6_1">"$#REF!.$A$1:$IO$4"</definedName>
    <definedName name="Excel_BuiltIn_Print_Titles_7">"$#REF!.$A$1:$AMJ$6"</definedName>
    <definedName name="Excel_BuiltIn_Print_Titles_9">#REF!</definedName>
    <definedName name="Excel_BuiltIn_Print_Titles_9_1">"$#REF!.$A$1:$IN$7"</definedName>
    <definedName name="Excepts">#REF!</definedName>
    <definedName name="excess_count">#REF!</definedName>
    <definedName name="ExchangeRate">[71]Lists!$A$24</definedName>
    <definedName name="ExchangeRateEntered">#REF!</definedName>
    <definedName name="ExchangeRateLastYear">[71]Lists!$A$27</definedName>
    <definedName name="ExchangeRateLastYearEntered">'[71]IGU NPV 4'!$B$11</definedName>
    <definedName name="EXIT">'[174]jun-03'!$A$7:$E$7</definedName>
    <definedName name="Exit_Graphs">[175]!Exit_Graphs</definedName>
    <definedName name="exito">#REF!</definedName>
    <definedName name="EXP">#REF!</definedName>
    <definedName name="Expected_balance">'[44]Calculo del Exceso'!#REF!</definedName>
    <definedName name="Expected_Error_Rate">#REF!</definedName>
    <definedName name="EXPENSE_DATA">#REF!</definedName>
    <definedName name="Extra_Pay">#REF!</definedName>
    <definedName name="Extracción_IM">#REF!</definedName>
    <definedName name="Extract_MI">#REF!</definedName>
    <definedName name="e投资性房地产">#REF!</definedName>
    <definedName name="F_">#REF!</definedName>
    <definedName name="FA_horizontal">#REF!</definedName>
    <definedName name="FA_note">#REF!</definedName>
    <definedName name="FA_vertical">#REF!</definedName>
    <definedName name="Fábrica">#REF!</definedName>
    <definedName name="Factor">#REF!</definedName>
    <definedName name="FACTOR97">#REF!</definedName>
    <definedName name="FactorA">'[50]Input &amp; Summary'!#REF!</definedName>
    <definedName name="FactorF">'[50]Input &amp; Summary'!#REF!</definedName>
    <definedName name="FactorH">'[50]Input &amp; Summary'!#REF!</definedName>
    <definedName name="FactorJ">'[50]Input &amp; Summary'!#REF!</definedName>
    <definedName name="factura">#REF!</definedName>
    <definedName name="fase">#REF!</definedName>
    <definedName name="FÇFÇF" hidden="1">{#N/A,#N/A,FALSE,"Aging Summary";#N/A,#N/A,FALSE,"Ratio Analysis";#N/A,#N/A,FALSE,"Test 120 Day Accts";#N/A,#N/A,FALSE,"Tickmarks"}</definedName>
    <definedName name="FÇLÇ" hidden="1">{#N/A,#N/A,FALSE,"Aging Summary";#N/A,#N/A,FALSE,"Ratio Analysis";#N/A,#N/A,FALSE,"Test 120 Day Accts";#N/A,#N/A,FALSE,"Tickmarks"}</definedName>
    <definedName name="fd" hidden="1">'[146]Posición Neta del IVA'!#REF!</definedName>
    <definedName name="fdb">#REF!</definedName>
    <definedName name="fdf">#REF!</definedName>
    <definedName name="fdsg">#REF!</definedName>
    <definedName name="fe">[54]MOBILIARIO!#REF!</definedName>
    <definedName name="fe_ant_">[61]Datos!#REF!</definedName>
    <definedName name="fe_ant_2">[176]Datos!$E$13</definedName>
    <definedName name="fe_ant_ESP">[61]Datos!#REF!</definedName>
    <definedName name="fe_cierre">[61]Datos!$D$7</definedName>
    <definedName name="fe_inf">[61]Datos!$D$9</definedName>
    <definedName name="fe_inf_">[61]Datos!$D$13</definedName>
    <definedName name="FEC_ADQ">[54]MOBILIARIO!#REF!</definedName>
    <definedName name="FECHA">#REF!</definedName>
    <definedName name="fecha_actual">'[177]DBK ESPAÑA'!$K$5</definedName>
    <definedName name="FechaAnualCom">'[178]Datos del Balance'!$B$9</definedName>
    <definedName name="FechaBalance">'[178]Datos del Balance'!$B$7</definedName>
    <definedName name="FechaComparativo">'[178]Datos del Balance'!$B$8</definedName>
    <definedName name="FechaLitComp">'[179]Datos del Balance'!$C$9</definedName>
    <definedName name="FechaLiteral">'[178]Datos del Balance'!$C$7</definedName>
    <definedName name="Fer">[107]Feriados!$B$3:$B$100</definedName>
    <definedName name="feriados">[180]Feriados!$B$3:$B$89</definedName>
    <definedName name="FERMZN" localSheetId="3">#REF!</definedName>
    <definedName name="FERMZN" localSheetId="5">#REF!</definedName>
    <definedName name="FERMZN">#REF!</definedName>
    <definedName name="fermzo" localSheetId="3">#REF!</definedName>
    <definedName name="fermzo" localSheetId="5">#REF!</definedName>
    <definedName name="fermzo">#REF!</definedName>
    <definedName name="ferna">[181]resumen_comisiones!#REF!</definedName>
    <definedName name="fertsj1" localSheetId="3">#REF!</definedName>
    <definedName name="fertsj1" localSheetId="5">#REF!</definedName>
    <definedName name="fertsj1">#REF!</definedName>
    <definedName name="fertsj2" localSheetId="5">#REF!</definedName>
    <definedName name="fertsj2">#REF!</definedName>
    <definedName name="FERTTRN">#REF!</definedName>
    <definedName name="Fevereiro">#REF!</definedName>
    <definedName name="ff">'[137]IRSA HIST'!#REF!</definedName>
    <definedName name="FF10_">#REF!</definedName>
    <definedName name="FF12_">#REF!</definedName>
    <definedName name="FF14_">#REF!</definedName>
    <definedName name="FF16_">#REF!</definedName>
    <definedName name="FF40_">#REF!</definedName>
    <definedName name="FF8_">#REF!</definedName>
    <definedName name="fff" hidden="1">{#N/A,#N/A,FALSE,"Aging Summary";#N/A,#N/A,FALSE,"Ratio Analysis";#N/A,#N/A,FALSE,"Test 120 Day Accts";#N/A,#N/A,FALSE,"Tickmarks"}</definedName>
    <definedName name="ffff" hidden="1">{#N/A,#N/A,FALSE,"Aging Summary";#N/A,#N/A,FALSE,"Ratio Analysis";#N/A,#N/A,FALSE,"Test 120 Day Accts";#N/A,#N/A,FALSE,"Tickmarks"}</definedName>
    <definedName name="fffff">#REF!</definedName>
    <definedName name="ffffff" hidden="1">#REF!</definedName>
    <definedName name="FFFFFFFF">'[182]Dados Org'!#REF!</definedName>
    <definedName name="FFFFFFFFF">'[28]TC Resumen'!$B$3</definedName>
    <definedName name="FFFFFFFFFF">'[28]TC Resumen'!$B$4</definedName>
    <definedName name="FFFFFFFFFFF">[183]!novaanalise</definedName>
    <definedName name="FFFFFFFFFFFF">#REF!</definedName>
    <definedName name="fffffffffffff" hidden="1">{#N/A,#N/A,FALSE,"Aging Summary";#N/A,#N/A,FALSE,"Ratio Analysis";#N/A,#N/A,FALSE,"Test 120 Day Accts";#N/A,#N/A,FALSE,"Tickmarks"}</definedName>
    <definedName name="FFFFFFFFFFFFFF">'[28]TC Resumen'!$B$3</definedName>
    <definedName name="fffffffffffffff">[183]!novaanalise</definedName>
    <definedName name="ffffffffffffffff">'[182]Dados Org'!#REF!</definedName>
    <definedName name="fffffffffffffffff" hidden="1">{#N/A,#N/A,FALSE,"Aging Summary";#N/A,#N/A,FALSE,"Ratio Analysis";#N/A,#N/A,FALSE,"Test 120 Day Accts";#N/A,#N/A,FALSE,"Tickmarks"}</definedName>
    <definedName name="FFFFFFFFFFFFFFFFFFF">'[28]TC Resumen'!$B$2</definedName>
    <definedName name="FFFFFFFFFFFFFFFFFFFFFF">'[28]TC Resumen'!$B$1</definedName>
    <definedName name="FFGH" hidden="1">{#N/A,#N/A,FALSE,"Aging Summary";#N/A,#N/A,FALSE,"Ratio Analysis";#N/A,#N/A,FALSE,"Test 120 Day Accts";#N/A,#N/A,FALSE,"Tickmarks"}</definedName>
    <definedName name="ffinej">+[184]Inicio!$F$23</definedName>
    <definedName name="FGFF">#REF!</definedName>
    <definedName name="FGFG">#REF!</definedName>
    <definedName name="FGFGF">#REF!</definedName>
    <definedName name="FGFGFG" hidden="1">{#N/A,#N/A,FALSE,"Aging Summary";#N/A,#N/A,FALSE,"Ratio Analysis";#N/A,#N/A,FALSE,"Test 120 Day Accts";#N/A,#N/A,FALSE,"Tickmarks"}</definedName>
    <definedName name="FGFGG" hidden="1">{#N/A,#N/A,FALSE,"Aging Summary";#N/A,#N/A,FALSE,"Ratio Analysis";#N/A,#N/A,FALSE,"Test 120 Day Accts";#N/A,#N/A,FALSE,"Tickmarks"}</definedName>
    <definedName name="FGFGGD" hidden="1">{#N/A,#N/A,FALSE,"Aging Summary";#N/A,#N/A,FALSE,"Ratio Analysis";#N/A,#N/A,FALSE,"Test 120 Day Accts";#N/A,#N/A,FALSE,"Tickmarks"}</definedName>
    <definedName name="fggd" hidden="1">{#N/A,#N/A,FALSE,"Aging Summary";#N/A,#N/A,FALSE,"Ratio Analysis";#N/A,#N/A,FALSE,"Test 120 Day Accts";#N/A,#N/A,FALSE,"Tickmarks"}</definedName>
    <definedName name="FGGG" hidden="1">{#N/A,#N/A,FALSE,"Aging Summary";#N/A,#N/A,FALSE,"Ratio Analysis";#N/A,#N/A,FALSE,"Test 120 Day Accts";#N/A,#N/A,FALSE,"Tickmarks"}</definedName>
    <definedName name="FGGH" hidden="1">{#N/A,#N/A,FALSE,"Aging Summary";#N/A,#N/A,FALSE,"Ratio Analysis";#N/A,#N/A,FALSE,"Test 120 Day Accts";#N/A,#N/A,FALSE,"Tickmarks"}</definedName>
    <definedName name="FGV" hidden="1">{#N/A,#N/A,FALSE,"Aging Summary";#N/A,#N/A,FALSE,"Ratio Analysis";#N/A,#N/A,FALSE,"Test 120 Day Accts";#N/A,#N/A,FALSE,"Tickmarks"}</definedName>
    <definedName name="FHH" hidden="1">{#N/A,#N/A,FALSE,"Aging Summary";#N/A,#N/A,FALSE,"Ratio Analysis";#N/A,#N/A,FALSE,"Test 120 Day Accts";#N/A,#N/A,FALSE,"Tickmarks"}</definedName>
    <definedName name="FHJ">#REF!</definedName>
    <definedName name="fi_商誉">#REF!</definedName>
    <definedName name="fichasfeb">#REF!</definedName>
    <definedName name="fichasmzo">'[185]emp mzo04'!#REF!</definedName>
    <definedName name="fii_负商誉">#REF!</definedName>
    <definedName name="fiii_研究及开发费用">#REF!</definedName>
    <definedName name="file_iqy">[186]Control!#REF!</definedName>
    <definedName name="FillArea">'[60]KBI Input'!$A$5:$B$89</definedName>
    <definedName name="FillData">'[187]KBI Input'!$B$5:$Y$131</definedName>
    <definedName name="Filtra_mensal">#REF!</definedName>
    <definedName name="final_code">#REF!</definedName>
    <definedName name="FINANC1964">#REF!</definedName>
    <definedName name="FINANC1993">#REF!</definedName>
    <definedName name="FINANC2047">#REF!</definedName>
    <definedName name="fiv_专利权和商标">#REF!</definedName>
    <definedName name="FJJ" hidden="1">{#N/A,#N/A,FALSE,"Aging Summary";#N/A,#N/A,FALSE,"Ratio Analysis";#N/A,#N/A,FALSE,"Test 120 Day Accts";#N/A,#N/A,FALSE,"Tickmarks"}</definedName>
    <definedName name="fkfkfkkf">'[28]TC Resumen'!$B$3</definedName>
    <definedName name="fkljaeroui" hidden="1">{#N/A,#N/A,FALSE,"Resumen de M&amp;R";#N/A,#N/A,FALSE,"Comp.con el P.G.";#N/A,#N/A,FALSE,"M&amp;R-Resumen"}</definedName>
    <definedName name="FLAVIA" hidden="1">{#N/A,#N/A,FALSE,"Aging Summary";#N/A,#N/A,FALSE,"Ratio Analysis";#N/A,#N/A,FALSE,"Test 120 Day Accts";#N/A,#N/A,FALSE,"Tickmarks"}</definedName>
    <definedName name="Flujo">[188]EF!#REF!</definedName>
    <definedName name="Flujo_Economico_Miles_de_dolares">#REF!</definedName>
    <definedName name="Fm">#REF!</definedName>
    <definedName name="FN">#REF!</definedName>
    <definedName name="FONPRO">#REF!</definedName>
    <definedName name="FONTOT">#REF!</definedName>
    <definedName name="Forex">[45]Options!$C$36</definedName>
    <definedName name="Forex96">[45]Options!$C$38</definedName>
    <definedName name="Forex97">[45]Options!$C$37</definedName>
    <definedName name="Form_TratAgua" localSheetId="3">#REF!</definedName>
    <definedName name="Form_TratAgua" localSheetId="5">#REF!</definedName>
    <definedName name="Form_TratAgua">#REF!</definedName>
    <definedName name="FORMA_2DE2">'[189]713-9|1'!#REF!</definedName>
    <definedName name="Format">#REF!</definedName>
    <definedName name="formato">#REF!</definedName>
    <definedName name="Fornecedores">[73]Bco_Dados!$T$5:$T$35</definedName>
    <definedName name="Fornecedores2">[73]Bco_Dados!$T$5:$T$42</definedName>
    <definedName name="Fra_Table">[53]FRA!$T$5:$AM$26</definedName>
    <definedName name="Fra_table1">[53]FRA!$S$5:$AM$27</definedName>
    <definedName name="FRA1_table">[53]COUPOM!$AA$4:$AB$2000</definedName>
    <definedName name="frf">'[182]Dados Org'!#REF!</definedName>
    <definedName name="FS">#REF!</definedName>
    <definedName name="Full_Print">#REF!</definedName>
    <definedName name="Fundo">[52]Lista!$H$3:$H$400</definedName>
    <definedName name="Futurewei">#REF!:#REF!</definedName>
    <definedName name="fv_后续支出">#REF!</definedName>
    <definedName name="fvgf" hidden="1">{#N/A,#N/A,FALSE,"Aging Summary";#N/A,#N/A,FALSE,"Ratio Analysis";#N/A,#N/A,FALSE,"Test 120 Day Accts";#N/A,#N/A,FALSE,"Tickmarks"}</definedName>
    <definedName name="fvi_摊销">#REF!</definedName>
    <definedName name="FW">#REF!</definedName>
    <definedName name="FX_Spot1">#REF!</definedName>
    <definedName name="FXPrices">[60]Instructions!$H$2:$J$31</definedName>
    <definedName name="fxrate">[96]INTRODUCTION!#REF!</definedName>
    <definedName name="FY">96</definedName>
    <definedName name="fyplanflex">#REF!</definedName>
    <definedName name="g" hidden="1">{#N/A,#N/A,FALSE,"Aging Summary";#N/A,#N/A,FALSE,"Ratio Analysis";#N/A,#N/A,FALSE,"Test 120 Day Accts";#N/A,#N/A,FALSE,"Tickmarks"}</definedName>
    <definedName name="G_" localSheetId="3">'[154]BG Armado'!#REF!</definedName>
    <definedName name="G_" localSheetId="5">'[154]BG Armado'!#REF!</definedName>
    <definedName name="G_">'[154]BG Armado'!#REF!</definedName>
    <definedName name="GA" localSheetId="3">#REF!</definedName>
    <definedName name="GA" localSheetId="5">#REF!</definedName>
    <definedName name="GA">#REF!</definedName>
    <definedName name="gald" localSheetId="3">#REF!</definedName>
    <definedName name="gald" localSheetId="5">#REF!</definedName>
    <definedName name="gald">#REF!</definedName>
    <definedName name="GALP">#REF!</definedName>
    <definedName name="GALP2">#REF!</definedName>
    <definedName name="galpd">#REF!</definedName>
    <definedName name="galpe">#REF!</definedName>
    <definedName name="GANANCIAS">#REF!</definedName>
    <definedName name="GAPCS" localSheetId="3">#REF!</definedName>
    <definedName name="GAPCS">#REF!</definedName>
    <definedName name="garantías" hidden="1">{"'Volumes (2)'!$A$8:$P$13"}</definedName>
    <definedName name="GastodeISLR">#REF!</definedName>
    <definedName name="GASTOS">#REF!</definedName>
    <definedName name="GBB" hidden="1">{#N/A,#N/A,FALSE,"Aging Summary";#N/A,#N/A,FALSE,"Ratio Analysis";#N/A,#N/A,FALSE,"Test 120 Day Accts";#N/A,#N/A,FALSE,"Tickmarks"}</definedName>
    <definedName name="GBP" localSheetId="5">#REF!</definedName>
    <definedName name="GBP">#REF!</definedName>
    <definedName name="GC" localSheetId="5">#REF!</definedName>
    <definedName name="GC">#REF!</definedName>
    <definedName name="GCA" localSheetId="5">#REF!</definedName>
    <definedName name="GCA">#REF!</definedName>
    <definedName name="GCC">#REF!</definedName>
    <definedName name="GCG">#REF!</definedName>
    <definedName name="gçgçg" hidden="1">{#N/A,#N/A,FALSE,"Aging Summary";#N/A,#N/A,FALSE,"Ratio Analysis";#N/A,#N/A,FALSE,"Test 120 Day Accts";#N/A,#N/A,FALSE,"Tickmarks"}</definedName>
    <definedName name="GCGIR" localSheetId="5">#REF!</definedName>
    <definedName name="GCGIR">#REF!</definedName>
    <definedName name="gcgiro" localSheetId="5">#REF!</definedName>
    <definedName name="gcgiro">#REF!</definedName>
    <definedName name="gcgiroa">#REF!</definedName>
    <definedName name="gcgiroc">#REF!</definedName>
    <definedName name="GCMO">#REF!</definedName>
    <definedName name="GCMOA">#REF!</definedName>
    <definedName name="GCMOc">#REF!</definedName>
    <definedName name="GCMZN">#REF!</definedName>
    <definedName name="gcmzna">#REF!</definedName>
    <definedName name="gcmznb">#REF!</definedName>
    <definedName name="GCMZO">#REF!</definedName>
    <definedName name="GCS1A">#REF!</definedName>
    <definedName name="GCS1C">#REF!</definedName>
    <definedName name="GCS2A">#REF!</definedName>
    <definedName name="GCS2C">#REF!</definedName>
    <definedName name="GCSJ">#REF!</definedName>
    <definedName name="gcsja">#REF!</definedName>
    <definedName name="gcsjb">#REF!</definedName>
    <definedName name="gcsjo">#REF!</definedName>
    <definedName name="gcsjoa">#REF!</definedName>
    <definedName name="gcsjoc">#REF!</definedName>
    <definedName name="GCT">#REF!</definedName>
    <definedName name="GCTA">#REF!</definedName>
    <definedName name="GCTC">#REF!</definedName>
    <definedName name="GCTO">#REF!</definedName>
    <definedName name="GCTOa">#REF!</definedName>
    <definedName name="GCTOc">#REF!</definedName>
    <definedName name="GCTR">#REF!</definedName>
    <definedName name="gctra">#REF!</definedName>
    <definedName name="gctrb">#REF!</definedName>
    <definedName name="GCTRO">#REF!</definedName>
    <definedName name="gd">[190]Rosario!$A$1:$B$71</definedName>
    <definedName name="GD6.1">#REF!</definedName>
    <definedName name="GDFRD" hidden="1">{#N/A,#N/A,FALSE,"Aging Summary";#N/A,#N/A,FALSE,"Ratio Analysis";#N/A,#N/A,FALSE,"Test 120 Day Accts";#N/A,#N/A,FALSE,"Tickmarks"}</definedName>
    <definedName name="GDG" localSheetId="5">#REF!</definedName>
    <definedName name="GDG">#REF!</definedName>
    <definedName name="GDGGG" hidden="1">{#N/A,#N/A,FALSE,"Aging Summary";#N/A,#N/A,FALSE,"Ratio Analysis";#N/A,#N/A,FALSE,"Test 120 Day Accts";#N/A,#N/A,FALSE,"Tickmarks"}</definedName>
    <definedName name="GENTE">#REF!</definedName>
    <definedName name="Gerhw">#REF!:#REF!</definedName>
    <definedName name="gf" hidden="1">'[146]Posición Neta del IVA'!#REF!</definedName>
    <definedName name="GF_CRED_VEN">#REF!</definedName>
    <definedName name="GF_CRED_VIG_SF">#REF!</definedName>
    <definedName name="GF_CRED_VIG_SNF">#REF!</definedName>
    <definedName name="GF_RENT_VAL_PUB">#REF!</definedName>
    <definedName name="GF_VAL_ACT_PAS">#REF!</definedName>
    <definedName name="GFG" hidden="1">{#N/A,#N/A,FALSE,"Aging Summary";#N/A,#N/A,FALSE,"Ratio Analysis";#N/A,#N/A,FALSE,"Test 120 Day Accts";#N/A,#N/A,FALSE,"Tickmarks"}</definedName>
    <definedName name="gfgfg" hidden="1">{#N/A,#N/A,FALSE,"Aging Summary";#N/A,#N/A,FALSE,"Ratio Analysis";#N/A,#N/A,FALSE,"Test 120 Day Accts";#N/A,#N/A,FALSE,"Tickmarks"}</definedName>
    <definedName name="GFGG" hidden="1">{#N/A,#N/A,FALSE,"Aging Summary";#N/A,#N/A,FALSE,"Ratio Analysis";#N/A,#N/A,FALSE,"Test 120 Day Accts";#N/A,#N/A,FALSE,"Tickmarks"}</definedName>
    <definedName name="GFGGF">#REF!</definedName>
    <definedName name="gg" localSheetId="5">#REF!</definedName>
    <definedName name="gg">#REF!</definedName>
    <definedName name="GGFG" hidden="1">{#N/A,#N/A,FALSE,"Aging Summary";#N/A,#N/A,FALSE,"Ratio Analysis";#N/A,#N/A,FALSE,"Test 120 Day Accts";#N/A,#N/A,FALSE,"Tickmarks"}</definedName>
    <definedName name="ggg" hidden="1">{#N/A,#N/A,FALSE,"Aging Summary";#N/A,#N/A,FALSE,"Ratio Analysis";#N/A,#N/A,FALSE,"Test 120 Day Accts";#N/A,#N/A,FALSE,"Tickmarks"}</definedName>
    <definedName name="gggg" hidden="1">{#N/A,#N/A,FALSE,"Aging Summary";#N/A,#N/A,FALSE,"Ratio Analysis";#N/A,#N/A,FALSE,"Test 120 Day Accts";#N/A,#N/A,FALSE,"Tickmarks"}</definedName>
    <definedName name="GGGGG" hidden="1">{#N/A,#N/A,FALSE,"Aging Summary";#N/A,#N/A,FALSE,"Ratio Analysis";#N/A,#N/A,FALSE,"Test 120 Day Accts";#N/A,#N/A,FALSE,"Tickmarks"}</definedName>
    <definedName name="GGGGGG" hidden="1">{#N/A,#N/A,FALSE,"Aging Summary";#N/A,#N/A,FALSE,"Ratio Analysis";#N/A,#N/A,FALSE,"Test 120 Day Accts";#N/A,#N/A,FALSE,"Tickmarks"}</definedName>
    <definedName name="ggggggg">#REF!</definedName>
    <definedName name="GGGGGGGG">'[28]TC Resumen'!$B$5</definedName>
    <definedName name="GGGGGGGGGG" hidden="1">{#N/A,#N/A,FALSE,"Aging Summary";#N/A,#N/A,FALSE,"Ratio Analysis";#N/A,#N/A,FALSE,"Test 120 Day Accts";#N/A,#N/A,FALSE,"Tickmarks"}</definedName>
    <definedName name="GGGGGGGGGGG" hidden="1">{#N/A,#N/A,FALSE,"Aging Summary";#N/A,#N/A,FALSE,"Ratio Analysis";#N/A,#N/A,FALSE,"Test 120 Day Accts";#N/A,#N/A,FALSE,"Tickmarks"}</definedName>
    <definedName name="gggggggggggggg" hidden="1">{#N/A,#N/A,FALSE,"Aging Summary";#N/A,#N/A,FALSE,"Ratio Analysis";#N/A,#N/A,FALSE,"Test 120 Day Accts";#N/A,#N/A,FALSE,"Tickmarks"}</definedName>
    <definedName name="GGGGGGGGGGGGGGG">'[28]TC Resumen'!$B$6</definedName>
    <definedName name="ggggggggggggggggg">'[28]TC Resumen'!$B$1</definedName>
    <definedName name="GGGGGGGGGGGGGGGGGGGGG">'[28]TC Resumen'!$B$7</definedName>
    <definedName name="gghgh" hidden="1">{#N/A,#N/A,FALSE,"Aging Summary";#N/A,#N/A,FALSE,"Ratio Analysis";#N/A,#N/A,FALSE,"Test 120 Day Accts";#N/A,#N/A,FALSE,"Tickmarks"}</definedName>
    <definedName name="GGHJK" hidden="1">{#N/A,#N/A,FALSE,"Aging Summary";#N/A,#N/A,FALSE,"Ratio Analysis";#N/A,#N/A,FALSE,"Test 120 Day Accts";#N/A,#N/A,FALSE,"Tickmarks"}</definedName>
    <definedName name="gh">#REF!</definedName>
    <definedName name="GHG" hidden="1">{#N/A,#N/A,FALSE,"Aging Summary";#N/A,#N/A,FALSE,"Ratio Analysis";#N/A,#N/A,FALSE,"Test 120 Day Accts";#N/A,#N/A,FALSE,"Tickmarks"}</definedName>
    <definedName name="ghgh" hidden="1">{#N/A,#N/A,FALSE,"Aging Summary";#N/A,#N/A,FALSE,"Ratio Analysis";#N/A,#N/A,FALSE,"Test 120 Day Accts";#N/A,#N/A,FALSE,"Tickmarks"}</definedName>
    <definedName name="GHH" hidden="1">{#N/A,#N/A,FALSE,"Aging Summary";#N/A,#N/A,FALSE,"Ratio Analysis";#N/A,#N/A,FALSE,"Test 120 Day Accts";#N/A,#N/A,FALSE,"Tickmarks"}</definedName>
    <definedName name="GHHG" hidden="1">{#N/A,#N/A,FALSE,"Aging Summary";#N/A,#N/A,FALSE,"Ratio Analysis";#N/A,#N/A,FALSE,"Test 120 Day Accts";#N/A,#N/A,FALSE,"Tickmarks"}</definedName>
    <definedName name="ghhgh" hidden="1">{#N/A,#N/A,FALSE,"Aging Summary";#N/A,#N/A,FALSE,"Ratio Analysis";#N/A,#N/A,FALSE,"Test 120 Day Accts";#N/A,#N/A,FALSE,"Tickmarks"}</definedName>
    <definedName name="GHJ" hidden="1">{#N/A,#N/A,FALSE,"Aging Summary";#N/A,#N/A,FALSE,"Ratio Analysis";#N/A,#N/A,FALSE,"Test 120 Day Accts";#N/A,#N/A,FALSE,"Tickmarks"}</definedName>
    <definedName name="GIRASOL" localSheetId="5">#REF!</definedName>
    <definedName name="GIRASOL">#REF!</definedName>
    <definedName name="GJA">'[6]Datos ADESA'!#REF!</definedName>
    <definedName name="gjkh" hidden="1">{#N/A,#N/A,FALSE,"Aging Summary";#N/A,#N/A,FALSE,"Ratio Analysis";#N/A,#N/A,FALSE,"Test 120 Day Accts";#N/A,#N/A,FALSE,"Tickmarks"}</definedName>
    <definedName name="GM" localSheetId="5">'[191]Trading HC by Reg &amp; Platf'!#REF!</definedName>
    <definedName name="GM">'[192]Trading HC by Reg &amp; Platf'!#REF!</definedName>
    <definedName name="GO">[47]Volumes!$B$15:$CG$15</definedName>
    <definedName name="GoldProportion">#REF!</definedName>
    <definedName name="gr" hidden="1">{#N/A,#N/A,FALSE,"Aging Summary";#N/A,#N/A,FALSE,"Ratio Analysis";#N/A,#N/A,FALSE,"Test 120 Day Accts";#N/A,#N/A,FALSE,"Tickmarks"}</definedName>
    <definedName name="_xlnm.Recorder" localSheetId="5">[193]Macro1!#REF!</definedName>
    <definedName name="_xlnm.Recorder">[194]Macro1!#REF!</definedName>
    <definedName name="GRF">#N/A</definedName>
    <definedName name="grupos">#REF!,#REF!,#REF!,#REF!,#REF!,#REF!,#REF!,#REF!,#REF!</definedName>
    <definedName name="gt">#REF!</definedName>
    <definedName name="gtflkrp">#REF!</definedName>
    <definedName name="GTOS.DEV.">#REF!</definedName>
    <definedName name="gtosfuncionarios">#REF!</definedName>
    <definedName name="gtree" hidden="1">{#N/A,#N/A,FALSE,"Aging Summary";#N/A,#N/A,FALSE,"Ratio Analysis";#N/A,#N/A,FALSE,"Test 120 Day Accts";#N/A,#N/A,FALSE,"Tickmarks"}</definedName>
    <definedName name="GTRTG" hidden="1">{#N/A,#N/A,FALSE,"Aging Summary";#N/A,#N/A,FALSE,"Ratio Analysis";#N/A,#N/A,FALSE,"Test 120 Day Accts";#N/A,#N/A,FALSE,"Tickmarks"}</definedName>
    <definedName name="GU">[47]Volumes!$B$16:$CG$16</definedName>
    <definedName name="GUARDIAN" localSheetId="3">#REF!</definedName>
    <definedName name="GUARDIAN" localSheetId="5">#REF!</definedName>
    <definedName name="GUARDIAN">#REF!</definedName>
    <definedName name="GVBF" hidden="1">{#N/A,#N/A,FALSE,"Aging Summary";#N/A,#N/A,FALSE,"Ratio Analysis";#N/A,#N/A,FALSE,"Test 120 Day Accts";#N/A,#N/A,FALSE,"Tickmarks"}</definedName>
    <definedName name="GYPFIN1">#REF!</definedName>
    <definedName name="GYPFIN2">#REF!</definedName>
    <definedName name="GYPSIR">#REF!</definedName>
    <definedName name="g证券投资">#REF!</definedName>
    <definedName name="h" localSheetId="3">#REF!</definedName>
    <definedName name="h" localSheetId="5">#REF!</definedName>
    <definedName name="h">#REF!</definedName>
    <definedName name="H_" localSheetId="3">#REF!</definedName>
    <definedName name="H_" localSheetId="5">#REF!</definedName>
    <definedName name="H_">#REF!</definedName>
    <definedName name="H100000000">#REF!</definedName>
    <definedName name="Haake">[172]Software!#REF!</definedName>
    <definedName name="Half_Year">[195]db!#REF!</definedName>
    <definedName name="Half_Year_Print">#REF!</definedName>
    <definedName name="Handset">#REF!</definedName>
    <definedName name="hard">#REF!</definedName>
    <definedName name="HBGY">#REF!</definedName>
    <definedName name="HD_1">[186]Tables!#REF!</definedName>
    <definedName name="HD_name_1">[186]Tables!#REF!</definedName>
    <definedName name="he" hidden="1">#REF!</definedName>
    <definedName name="Hea" localSheetId="5">#REF!</definedName>
    <definedName name="Hea">#REF!</definedName>
    <definedName name="Head">#REF!</definedName>
    <definedName name="Header">#REF!</definedName>
    <definedName name="Header_Row">ROW(#REF!)</definedName>
    <definedName name="Headings">#REF!</definedName>
    <definedName name="Heineken">#REF!</definedName>
    <definedName name="hel" hidden="1">#REF!</definedName>
    <definedName name="HERR">#REF!</definedName>
    <definedName name="HERR2">#REF!</definedName>
    <definedName name="hg">#REF!</definedName>
    <definedName name="hgfh">'[196]Schroder Small Caps'!#REF!</definedName>
    <definedName name="hggg" hidden="1">{#N/A,#N/A,FALSE,"Aging Summary";#N/A,#N/A,FALSE,"Ratio Analysis";#N/A,#N/A,FALSE,"Test 120 Day Accts";#N/A,#N/A,FALSE,"Tickmarks"}</definedName>
    <definedName name="hgh" hidden="1">{#N/A,#N/A,FALSE,"Aging Summary";#N/A,#N/A,FALSE,"Ratio Analysis";#N/A,#N/A,FALSE,"Test 120 Day Accts";#N/A,#N/A,FALSE,"Tickmarks"}</definedName>
    <definedName name="HGHG">#REF!</definedName>
    <definedName name="hghgh" hidden="1">{#N/A,#N/A,FALSE,"Aging Summary";#N/A,#N/A,FALSE,"Ratio Analysis";#N/A,#N/A,FALSE,"Test 120 Day Accts";#N/A,#N/A,FALSE,"Tickmarks"}</definedName>
    <definedName name="HGHHG">#REF!</definedName>
    <definedName name="HGHYH" hidden="1">{#N/A,#N/A,FALSE,"Aging Summary";#N/A,#N/A,FALSE,"Ratio Analysis";#N/A,#N/A,FALSE,"Test 120 Day Accts";#N/A,#N/A,FALSE,"Tickmarks"}</definedName>
    <definedName name="hh">'[137]IRSA HIST'!#REF!</definedName>
    <definedName name="hhf">#REF!</definedName>
    <definedName name="hhgg" hidden="1">{#N/A,#N/A,FALSE,"Aging Summary";#N/A,#N/A,FALSE,"Ratio Analysis";#N/A,#N/A,FALSE,"Test 120 Day Accts";#N/A,#N/A,FALSE,"Tickmarks"}</definedName>
    <definedName name="hhh" hidden="1">{#N/A,#N/A,FALSE,"Aging Summary";#N/A,#N/A,FALSE,"Ratio Analysis";#N/A,#N/A,FALSE,"Test 120 Day Accts";#N/A,#N/A,FALSE,"Tickmarks"}</definedName>
    <definedName name="hhhh" hidden="1">#REF!</definedName>
    <definedName name="HHHHHH">'[28]TC Resumen'!$B$5</definedName>
    <definedName name="HHHHHHHH">#REF!</definedName>
    <definedName name="HHHHHHHHHH">#REF!</definedName>
    <definedName name="hhhhhhhhhhh">'[28]TC Resumen'!$B$1</definedName>
    <definedName name="hhhhhhhhhhhhh" hidden="1">{#N/A,#N/A,FALSE,"Aging Summary";#N/A,#N/A,FALSE,"Ratio Analysis";#N/A,#N/A,FALSE,"Test 120 Day Accts";#N/A,#N/A,FALSE,"Tickmarks"}</definedName>
    <definedName name="HHHHHHHHHHHHHH" hidden="1">{#N/A,#N/A,FALSE,"Aging Summary";#N/A,#N/A,FALSE,"Ratio Analysis";#N/A,#N/A,FALSE,"Test 120 Day Accts";#N/A,#N/A,FALSE,"Tickmarks"}</definedName>
    <definedName name="hhhhhhhhhhhhhhhh">'[28]TC Resumen'!$B$3</definedName>
    <definedName name="hhhhhhhhhhhhhhhhh">'[28]TC Resumen'!$B$2</definedName>
    <definedName name="hhhhhhhhhhhhhhhhhhh">'[28]TC Resumen'!$B$4</definedName>
    <definedName name="hhhhhhhhhhhhhhhhhhhh" hidden="1">{#N/A,#N/A,FALSE,"Aging Summary";#N/A,#N/A,FALSE,"Ratio Analysis";#N/A,#N/A,FALSE,"Test 120 Day Accts";#N/A,#N/A,FALSE,"Tickmarks"}</definedName>
    <definedName name="HHJJ" hidden="1">{#N/A,#N/A,FALSE,"Aging Summary";#N/A,#N/A,FALSE,"Ratio Analysis";#N/A,#N/A,FALSE,"Test 120 Day Accts";#N/A,#N/A,FALSE,"Tickmarks"}</definedName>
    <definedName name="hi">'[137]IRSA HIST'!#REF!</definedName>
    <definedName name="historicosstradcodigo" localSheetId="3">#REF!</definedName>
    <definedName name="historicosstradcodigo" localSheetId="5">#REF!</definedName>
    <definedName name="historicosstradcodigo">#REF!</definedName>
    <definedName name="historicostrad" localSheetId="3">#REF!</definedName>
    <definedName name="historicostrad" localSheetId="5">#REF!</definedName>
    <definedName name="historicostrad">#REF!</definedName>
    <definedName name="hjdsaiewoajdk">#REF!</definedName>
    <definedName name="HJFH">#REF!</definedName>
    <definedName name="HJJY">#REF!</definedName>
    <definedName name="hjk">#REF!</definedName>
    <definedName name="hkh" hidden="1">{#N/A,#N/A,FALSE,"Aging Summary";#N/A,#N/A,FALSE,"Ratio Analysis";#N/A,#N/A,FALSE,"Test 120 Day Accts";#N/A,#N/A,FALSE,"Tickmarks"}</definedName>
    <definedName name="HKHW">#REF!</definedName>
    <definedName name="hkjhk" hidden="1">{#N/A,#N/A,FALSE,"Aging Summary";#N/A,#N/A,FALSE,"Ratio Analysis";#N/A,#N/A,FALSE,"Test 120 Day Accts";#N/A,#N/A,FALSE,"Tickmarks"}</definedName>
    <definedName name="HMY">#REF!</definedName>
    <definedName name="HNL">#REF!</definedName>
    <definedName name="HOJA1">#REF!</definedName>
    <definedName name="Hoja10">#REF!</definedName>
    <definedName name="Hoja11">#REF!</definedName>
    <definedName name="HOJA12">'[197]04-06-01'!#REF!</definedName>
    <definedName name="Hoja15">[167]N2!#REF!</definedName>
    <definedName name="Hoja16">#REF!</definedName>
    <definedName name="Hoja17">#REF!</definedName>
    <definedName name="Hoja19">#REF!</definedName>
    <definedName name="HOJA2">#REF!</definedName>
    <definedName name="Hoja20">#REF!</definedName>
    <definedName name="Hoja21">#REF!</definedName>
    <definedName name="Hoja22">#REF!</definedName>
    <definedName name="Hoja23">#REF!</definedName>
    <definedName name="Hoja24">#REF!</definedName>
    <definedName name="Hoja25">#REF!</definedName>
    <definedName name="Hoja28">#REF!</definedName>
    <definedName name="Hoja29">#REF!</definedName>
    <definedName name="HOJA3">#REF!</definedName>
    <definedName name="Hoja30">#REF!</definedName>
    <definedName name="Hoja31">#REF!</definedName>
    <definedName name="Hoja33">#REF!</definedName>
    <definedName name="Hoja34">#REF!</definedName>
    <definedName name="Hoja35">#REF!</definedName>
    <definedName name="Hoja37">#REF!</definedName>
    <definedName name="Hoja38">#REF!</definedName>
    <definedName name="Hoja39">#REF!</definedName>
    <definedName name="HOJA4">#REF!</definedName>
    <definedName name="Hoja40">#REF!</definedName>
    <definedName name="Hoja41">#REF!</definedName>
    <definedName name="HOJA5">#REF!</definedName>
    <definedName name="Hoja6">#REF!</definedName>
    <definedName name="hoja7no">'[197]04-06-01'!#REF!</definedName>
    <definedName name="Hoja9">#REF!</definedName>
    <definedName name="HojaMacro2" localSheetId="3">#REF!</definedName>
    <definedName name="HojaMacro2" localSheetId="5">#REF!</definedName>
    <definedName name="HojaMacro2">#REF!</definedName>
    <definedName name="HojaMacro3">#REF!</definedName>
    <definedName name="HojaMacro4">#REF!</definedName>
    <definedName name="hojamacro5">#REF!</definedName>
    <definedName name="hojamacro5ing">#REF!</definedName>
    <definedName name="HOLA" hidden="1">[198]XREF!#REF!</definedName>
    <definedName name="Home">#REF!</definedName>
    <definedName name="HORARIO">[52]Lista!$R$3:$R$4</definedName>
    <definedName name="HORAS_MES_L1">'[64]#¡REF'!$S$2</definedName>
    <definedName name="HORAS_MES_L2">'[64]#¡REF'!$S$3</definedName>
    <definedName name="Hostwins">[172]Software!#REF!</definedName>
    <definedName name="HPCA">#REF!</definedName>
    <definedName name="HR">[1]Tartan!#REF!</definedName>
    <definedName name="HSG">#REF!</definedName>
    <definedName name="HTML_CodePage" hidden="1">1252</definedName>
    <definedName name="HTML_Control" hidden="1">{"'TOTAL'!$A$9:$F$798"}</definedName>
    <definedName name="HTML_Description" hidden="1">""</definedName>
    <definedName name="HTML_Email" hidden="1">""</definedName>
    <definedName name="HTML_Header" hidden="1">"TOTAL"</definedName>
    <definedName name="HTML_LastUpdate" hidden="1">"04/09/2002"</definedName>
    <definedName name="HTML_LineAfter" hidden="1">FALSE</definedName>
    <definedName name="HTML_LineBefore" hidden="1">FALSE</definedName>
    <definedName name="HTML_Name" hidden="1">"PHILIPS DEL PARAGUAY S.A."</definedName>
    <definedName name="HTML_OBDlg2" hidden="1">TRUE</definedName>
    <definedName name="HTML_OBDlg4" hidden="1">TRUE</definedName>
    <definedName name="HTML_OS" hidden="1">0</definedName>
    <definedName name="HTML_PathFile" hidden="1">"C:\My Documents\Excel\Fiscal\Liquidación Año 2001\Inventarios\HTML.htm"</definedName>
    <definedName name="HTML_Title" hidden="1">"PruebaInv"</definedName>
    <definedName name="HTML1_1" hidden="1">"[第1段階実施会社.XLS]実施会社!$A$1:$R$299"</definedName>
    <definedName name="HTML1_10" hidden="1">""</definedName>
    <definedName name="HTML1_11" hidden="1">1</definedName>
    <definedName name="HTML1_12" hidden="1">"C:\My Documents\kaisya.htm"</definedName>
    <definedName name="HTML1_2" hidden="1">1</definedName>
    <definedName name="HTML1_3" hidden="1">"第1段階実施会社"</definedName>
    <definedName name="HTML1_4" hidden="1">""</definedName>
    <definedName name="HTML1_5" hidden="1">""</definedName>
    <definedName name="HTML1_6" hidden="1">1</definedName>
    <definedName name="HTML1_7" hidden="1">1</definedName>
    <definedName name="HTML1_8" hidden="1">"96/09/26"</definedName>
    <definedName name="HTML1_9" hidden="1">"渡辺　学"</definedName>
    <definedName name="HTMLCount" hidden="1">1</definedName>
    <definedName name="Hundred">#REF!</definedName>
    <definedName name="HW" hidden="1">#REF!</definedName>
    <definedName name="HW02HKG0124">#REF!</definedName>
    <definedName name="hy">#REF!</definedName>
    <definedName name="HYHHY" hidden="1">{#N/A,#N/A,FALSE,"Aging Summary";#N/A,#N/A,FALSE,"Ratio Analysis";#N/A,#N/A,FALSE,"Test 120 Day Accts";#N/A,#N/A,FALSE,"Tickmarks"}</definedName>
    <definedName name="hzdrfg" hidden="1">{#N/A,#N/A,FALSE,"Aging Summary";#N/A,#N/A,FALSE,"Ratio Analysis";#N/A,#N/A,FALSE,"Test 120 Day Accts";#N/A,#N/A,FALSE,"Tickmarks"}</definedName>
    <definedName name="h存货">#REF!</definedName>
    <definedName name="I" localSheetId="5">#REF!</definedName>
    <definedName name="I">#REF!</definedName>
    <definedName name="I_" localSheetId="5">#REF!</definedName>
    <definedName name="I_">#REF!</definedName>
    <definedName name="I_AMORLLAVE">[57]Datos!#REF!</definedName>
    <definedName name="I_AMORLLAVEA">[57]Datos!#REF!</definedName>
    <definedName name="I_AMORT">[57]Datos!#REF!</definedName>
    <definedName name="I_BUSO">[57]Datos!#REF!</definedName>
    <definedName name="I_BUSOA">[57]Datos!#REF!</definedName>
    <definedName name="I_COSTO">#REF!</definedName>
    <definedName name="I_COSTOA">#REF!</definedName>
    <definedName name="I_ERBP">#REF!</definedName>
    <definedName name="I_ERBPA">#REF!</definedName>
    <definedName name="I_FECHA">[57]Datos!#REF!</definedName>
    <definedName name="I_FECHAA">[57]Datos!#REF!</definedName>
    <definedName name="I_IB">#REF!</definedName>
    <definedName name="I_IBA">#REF!</definedName>
    <definedName name="I_MOV1">[57]Datos!#REF!</definedName>
    <definedName name="I_MOV1A">[57]Datos!#REF!</definedName>
    <definedName name="I_MOV2">[57]Datos!#REF!</definedName>
    <definedName name="I_MOV2A">[57]Datos!#REF!</definedName>
    <definedName name="I_MOV3">[57]Datos!#REF!</definedName>
    <definedName name="I_MOV3A">[57]Datos!#REF!</definedName>
    <definedName name="I_SALDOS">#REF!</definedName>
    <definedName name="I_SALDOSA">#REF!</definedName>
    <definedName name="I_STOCK">#REF!</definedName>
    <definedName name="I_STOCKA">#REF!</definedName>
    <definedName name="I_VER">[57]Datos!#REF!</definedName>
    <definedName name="iae">[199]Act.Fijo!#REF!</definedName>
    <definedName name="IBOVESPA">[200]Master!#REF!</definedName>
    <definedName name="IBSA_AC" localSheetId="5">#REF!</definedName>
    <definedName name="IBSA_AC">#REF!</definedName>
    <definedName name="IBSA_MES" localSheetId="5">#REF!</definedName>
    <definedName name="IBSA_MES">#REF!</definedName>
    <definedName name="IC" localSheetId="5">'[83]Nota 8'!$F$30</definedName>
    <definedName name="IC">'[84]Nota 8'!$F$30</definedName>
    <definedName name="ICP">[201]ICP!$A:$A</definedName>
    <definedName name="ID" hidden="1">{#N/A,#N/A,FALSE,"Aging Summary";#N/A,#N/A,FALSE,"Ratio Analysis";#N/A,#N/A,FALSE,"Test 120 Day Accts";#N/A,#N/A,FALSE,"Tickmarks"}</definedName>
    <definedName name="iD31.12.05" hidden="1">{"anex_I",#N/A,FALSE,"Anexos";#N/A,#N/A,FALSE,"Carát 12_97";"ESP",#N/A,FALSE,"eecc";"rdo",#N/A,FALSE,"eecc";"evpn98",#N/A,FALSE,"eecc";"evpn97",#N/A,FALSE,"eecc";"anex_II",#N/A,FALSE,"Anexos";"anex_III",#N/A,FALSE,"Anexos";"anex_IV",#N/A,FALSE,"Anexos";"anex_V",#N/A,FALSE,"Anexos";"anex_VI",#N/A,FALSE,"Anexos";"anex_VII",#N/A,FALSE,"Anexos"}</definedName>
    <definedName name="Idadep_atual">"[\\Nre00070\c\Controle\Carrao\IDADEP_0204]LIBERADO!$D$4:$G$200"</definedName>
    <definedName name="iExpected">[79]Planning!$L$25</definedName>
    <definedName name="iExpectedExt">'[79]Planning Extension'!$L$25</definedName>
    <definedName name="IFPC">#REF!</definedName>
    <definedName name="IFPC2">#REF!</definedName>
    <definedName name="IGíndices">[202]!IGíndices</definedName>
    <definedName name="IGP">#REF!</definedName>
    <definedName name="IGParadas">[202]!IGParadas</definedName>
    <definedName name="ii">#REF!</definedName>
    <definedName name="IIÇÇ" hidden="1">{#N/A,#N/A,FALSE,"Aging Summary";#N/A,#N/A,FALSE,"Ratio Analysis";#N/A,#N/A,FALSE,"Test 120 Day Accts";#N/A,#N/A,FALSE,"Tickmarks"}</definedName>
    <definedName name="IIII" hidden="1">{#N/A,#N/A,FALSE,"Aging Summary";#N/A,#N/A,FALSE,"Ratio Analysis";#N/A,#N/A,FALSE,"Test 120 Day Accts";#N/A,#N/A,FALSE,"Tickmarks"}</definedName>
    <definedName name="IIIII" hidden="1">{#N/A,#N/A,FALSE,"Aging Summary";#N/A,#N/A,FALSE,"Ratio Analysis";#N/A,#N/A,FALSE,"Test 120 Day Accts";#N/A,#N/A,FALSE,"Tickmarks"}</definedName>
    <definedName name="IIIIIIII">#REF!</definedName>
    <definedName name="IIIIIIIII" hidden="1">{#N/A,#N/A,FALSE,"Aging Summary";#N/A,#N/A,FALSE,"Ratio Analysis";#N/A,#N/A,FALSE,"Test 120 Day Accts";#N/A,#N/A,FALSE,"Tickmarks"}</definedName>
    <definedName name="IIIIIIIIIIII">#REF!</definedName>
    <definedName name="IIIIIIIIIIIII" hidden="1">{#N/A,#N/A,FALSE,"Aging Summary";#N/A,#N/A,FALSE,"Ratio Analysis";#N/A,#N/A,FALSE,"Test 120 Day Accts";#N/A,#N/A,FALSE,"Tickmarks"}</definedName>
    <definedName name="IIIIIIIIIIIIII" hidden="1">{#N/A,#N/A,FALSE,"Aging Summary";#N/A,#N/A,FALSE,"Ratio Analysis";#N/A,#N/A,FALSE,"Test 120 Day Accts";#N/A,#N/A,FALSE,"Tickmarks"}</definedName>
    <definedName name="IIIOOL" hidden="1">{#N/A,#N/A,FALSE,"Aging Summary";#N/A,#N/A,FALSE,"Ratio Analysis";#N/A,#N/A,FALSE,"Test 120 Day Accts";#N/A,#N/A,FALSE,"Tickmarks"}</definedName>
    <definedName name="iij">#REF!</definedName>
    <definedName name="iiki" hidden="1">{#N/A,#N/A,FALSE,"Aging Summary";#N/A,#N/A,FALSE,"Ratio Analysis";#N/A,#N/A,FALSE,"Test 120 Day Accts";#N/A,#N/A,FALSE,"Tickmarks"}</definedName>
    <definedName name="IIKK" hidden="1">{#N/A,#N/A,FALSE,"Aging Summary";#N/A,#N/A,FALSE,"Ratio Analysis";#N/A,#N/A,FALSE,"Test 120 Day Accts";#N/A,#N/A,FALSE,"Tickmarks"}</definedName>
    <definedName name="IIKKI" hidden="1">{#N/A,#N/A,FALSE,"Aging Summary";#N/A,#N/A,FALSE,"Ratio Analysis";#N/A,#N/A,FALSE,"Test 120 Day Accts";#N/A,#N/A,FALSE,"Tickmarks"}</definedName>
    <definedName name="IIOLL" hidden="1">{#N/A,#N/A,FALSE,"Aging Summary";#N/A,#N/A,FALSE,"Ratio Analysis";#N/A,#N/A,FALSE,"Test 120 Day Accts";#N/A,#N/A,FALSE,"Tickmarks"}</definedName>
    <definedName name="IIOP" hidden="1">{#N/A,#N/A,FALSE,"Aging Summary";#N/A,#N/A,FALSE,"Ratio Analysis";#N/A,#N/A,FALSE,"Test 120 Day Accts";#N/A,#N/A,FALSE,"Tickmarks"}</definedName>
    <definedName name="IIU" hidden="1">{#N/A,#N/A,FALSE,"Aging Summary";#N/A,#N/A,FALSE,"Ratio Analysis";#N/A,#N/A,FALSE,"Test 120 Day Accts";#N/A,#N/A,FALSE,"Tickmarks"}</definedName>
    <definedName name="iiuk" hidden="1">{#N/A,#N/A,FALSE,"Aging Summary";#N/A,#N/A,FALSE,"Ratio Analysis";#N/A,#N/A,FALSE,"Test 120 Day Accts";#N/A,#N/A,FALSE,"Tickmarks"}</definedName>
    <definedName name="ij">#REF!</definedName>
    <definedName name="IJHJH" hidden="1">{#N/A,#N/A,FALSE,"Aging Summary";#N/A,#N/A,FALSE,"Ratio Analysis";#N/A,#N/A,FALSE,"Test 120 Day Accts";#N/A,#N/A,FALSE,"Tickmarks"}</definedName>
    <definedName name="IKJ" hidden="1">{#N/A,#N/A,FALSE,"Aging Summary";#N/A,#N/A,FALSE,"Ratio Analysis";#N/A,#N/A,FALSE,"Test 120 Day Accts";#N/A,#N/A,FALSE,"Tickmarks"}</definedName>
    <definedName name="ikkk" hidden="1">{#N/A,#N/A,FALSE,"Aging Summary";#N/A,#N/A,FALSE,"Ratio Analysis";#N/A,#N/A,FALSE,"Test 120 Day Accts";#N/A,#N/A,FALSE,"Tickmarks"}</definedName>
    <definedName name="ilkk" hidden="1">{#N/A,#N/A,FALSE,"Aging Summary";#N/A,#N/A,FALSE,"Ratio Analysis";#N/A,#N/A,FALSE,"Test 120 Day Accts";#N/A,#N/A,FALSE,"Tickmarks"}</definedName>
    <definedName name="IMP">[16]FINANCIERO!#REF!</definedName>
    <definedName name="imp_PyL">'[177]datos P_L'!$C$1</definedName>
    <definedName name="IMP_RENTA">#REF!</definedName>
    <definedName name="IMPIIBB2">#REF!</definedName>
    <definedName name="IMPLANT.2">#REF!</definedName>
    <definedName name="IMPLANTACION">#REF!</definedName>
    <definedName name="IMPORTA_DATOS_1">#REF!</definedName>
    <definedName name="IMPORTA_DATOS_2">#REF!</definedName>
    <definedName name="IMPORTA_DATOS_3">#REF!</definedName>
    <definedName name="IMPORTA_DATOS_4">#REF!</definedName>
    <definedName name="IMPORTA_DEP_1">#REF!</definedName>
    <definedName name="IMPORTA_DEP_2">#REF!</definedName>
    <definedName name="IMPORTA_DEP_3">#REF!</definedName>
    <definedName name="IMPORTA_DEP_4">#REF!</definedName>
    <definedName name="Impresión_Anexo_A" localSheetId="3">'[203]ANEXO A'!#REF!</definedName>
    <definedName name="Impresión_Anexo_A" localSheetId="5">'[204]ANEXO A'!#REF!</definedName>
    <definedName name="Impresión_Anexo_A">'[203]ANEXO A'!#REF!</definedName>
    <definedName name="Impresión_Anexo_E" localSheetId="3">#REF!</definedName>
    <definedName name="Impresión_Anexo_E" localSheetId="5">#REF!</definedName>
    <definedName name="Impresión_Anexo_E">#REF!</definedName>
    <definedName name="Impresión_Anexo_H" localSheetId="3">#REF!</definedName>
    <definedName name="Impresión_Anexo_H" localSheetId="5">#REF!</definedName>
    <definedName name="Impresión_Anexo_H">#REF!</definedName>
    <definedName name="IMPRESION_BAL">#REF!,#REF!</definedName>
    <definedName name="IMPRESION_BOARD">#REF!,#REF!</definedName>
    <definedName name="Impresión_de_EEPN" localSheetId="3">#REF!</definedName>
    <definedName name="Impresión_de_EEPN" localSheetId="5">#REF!</definedName>
    <definedName name="Impresión_de_EEPN">#REF!</definedName>
    <definedName name="Impto_a_la_renta_08">'[49]BG al 30.09.08'!#REF!</definedName>
    <definedName name="IMPUESTO_SOBRE_LOS_INGRESOS_BRUTOS">#REF!</definedName>
    <definedName name="Impuestodiferido">#REF!</definedName>
    <definedName name="impuestorenta">#REF!</definedName>
    <definedName name="in">#REF!</definedName>
    <definedName name="INC" localSheetId="5">'[83]Nota 8'!$F$36</definedName>
    <definedName name="INC">'[84]Nota 8'!$F$36</definedName>
    <definedName name="INCOME_MANAGEMENT">#REF!</definedName>
    <definedName name="IncomeGeneratingUnit">[71]Lists!$A$21</definedName>
    <definedName name="IncomeGeneratingUnitEntered">#REF!</definedName>
    <definedName name="IncomeGeneratingUnitFullName">[71]Lists!$A$20</definedName>
    <definedName name="INDEXAC_CAPITAL">#REF!</definedName>
    <definedName name="India">#REF!:#REF!</definedName>
    <definedName name="INDIC">#REF!</definedName>
    <definedName name="INDICE">#REF!</definedName>
    <definedName name="INDICES">#REF!</definedName>
    <definedName name="INF">#REF!</definedName>
    <definedName name="INFA">#REF!</definedName>
    <definedName name="INFAA">#REF!</definedName>
    <definedName name="Inflación">'[205]MATERIA PRIMA'!$N$7</definedName>
    <definedName name="Inflation_factor">#REF!</definedName>
    <definedName name="informe">#REF!,#REF!,#REF!</definedName>
    <definedName name="IngEgr">#REF!</definedName>
    <definedName name="ingl" localSheetId="3">#REF!</definedName>
    <definedName name="ingl" localSheetId="5">#REF!</definedName>
    <definedName name="ingl">#REF!</definedName>
    <definedName name="INGMZN1" localSheetId="3">#REF!</definedName>
    <definedName name="INGMZN1">#REF!</definedName>
    <definedName name="INGMZN1B" localSheetId="3">#REF!</definedName>
    <definedName name="INGMZN1B">#REF!</definedName>
    <definedName name="INGMZN2">#REF!</definedName>
    <definedName name="INGMZN2B">#REF!</definedName>
    <definedName name="INGMZN3">#REF!</definedName>
    <definedName name="INGMZN3B">#REF!</definedName>
    <definedName name="Ingreso_Neto">'[50]Enfoque BCP'!$E$59</definedName>
    <definedName name="INGRESOS_FINANCIEROS_NETOS_1">'[51]Comparativo ER'!$F$20</definedName>
    <definedName name="INGRESOS_FINANCIEROS_NETOS_2">'[49]Comparativo ER'!#REF!</definedName>
    <definedName name="INGSJ1" localSheetId="5">#REF!</definedName>
    <definedName name="INGSJ1">#REF!</definedName>
    <definedName name="INGSJ2" localSheetId="5">#REF!</definedName>
    <definedName name="INGSJ2">#REF!</definedName>
    <definedName name="INGSJ3">#REF!</definedName>
    <definedName name="IngTLDA">'[206]tlda '!#REF!</definedName>
    <definedName name="INGTR1" localSheetId="5">#REF!</definedName>
    <definedName name="INGTR1">#REF!</definedName>
    <definedName name="INGTR2" localSheetId="5">#REF!</definedName>
    <definedName name="INGTR2">#REF!</definedName>
    <definedName name="INGTR3">#REF!</definedName>
    <definedName name="INI">#REF!</definedName>
    <definedName name="input">#REF!</definedName>
    <definedName name="Input_Mth">'[207]Main Menu'!#REF!</definedName>
    <definedName name="input2">#REF!</definedName>
    <definedName name="INST">#REF!</definedName>
    <definedName name="INSTALACIONES">#REF!</definedName>
    <definedName name="Insumos">[73]Bco_Dados!#REF!</definedName>
    <definedName name="Insumos1">[73]Bco_Dados!$G$5:$G$39</definedName>
    <definedName name="Insumos2">[73]Bco_Dados!$G$5:$G$47</definedName>
    <definedName name="INT" localSheetId="5">#REF!</definedName>
    <definedName name="INT">#REF!</definedName>
    <definedName name="intangcomb" localSheetId="5">#REF!</definedName>
    <definedName name="intangcomb">#REF!</definedName>
    <definedName name="intanghold">#REF!</definedName>
    <definedName name="intangnorte">#REF!</definedName>
    <definedName name="intangsur">#REF!</definedName>
    <definedName name="INTEGRACAO">#REF!</definedName>
    <definedName name="INTER">#REF!</definedName>
    <definedName name="INTERESES" hidden="1">{#N/A,#N/A,FALSE,"Aging Summary";#N/A,#N/A,FALSE,"Ratio Analysis";#N/A,#N/A,FALSE,"Test 120 Day Accts";#N/A,#N/A,FALSE,"Tickmarks"}</definedName>
    <definedName name="intereseslaasa">#REF!</definedName>
    <definedName name="interesminoritario">#REF!</definedName>
    <definedName name="INTEREST">#REF!</definedName>
    <definedName name="Interest_Rate">#REF!</definedName>
    <definedName name="interm_level">'[82]Threshold Table'!$I$11:$K$23</definedName>
    <definedName name="Interv">#REF!</definedName>
    <definedName name="Interv3">#REF!</definedName>
    <definedName name="Interval">#REF!</definedName>
    <definedName name="Interval_cutoff">'[208]Prev. Incobrables'!#REF!</definedName>
    <definedName name="Intervalo">[209]BASEMATRIZ!$B:$V</definedName>
    <definedName name="INV_BIEN_ADJUD">#REF!</definedName>
    <definedName name="INV_OTRAS_INV">#REF!</definedName>
    <definedName name="INV_PREV">#REF!</definedName>
    <definedName name="INVENt" hidden="1">{#N/A,#N/A,FALSE,"om bs ias";#N/A,#N/A,FALSE,"om p&amp;l ias";#N/A,#N/A,FALSE,"om cf ias";#N/A,#N/A,FALSE,"om bs vengaap";#N/A,#N/A,FALSE,"om cf vengaap";#N/A,#N/A,FALSE,"loans";#N/A,#N/A,FALSE,"Intereses";#N/A,#N/A,FALSE,"committ";#N/A,#N/A,FALSE,"lto";#N/A,#N/A,FALSE,"ancillaries"}</definedName>
    <definedName name="INVENt_1" hidden="1">{#N/A,#N/A,FALSE,"om bs ias";#N/A,#N/A,FALSE,"om p&amp;l ias";#N/A,#N/A,FALSE,"om cf ias";#N/A,#N/A,FALSE,"om bs vengaap";#N/A,#N/A,FALSE,"om cf vengaap";#N/A,#N/A,FALSE,"loans";#N/A,#N/A,FALSE,"Intereses";#N/A,#N/A,FALSE,"committ";#N/A,#N/A,FALSE,"lto";#N/A,#N/A,FALSE,"ancillaries"}</definedName>
    <definedName name="INVENt_1_1" hidden="1">{#N/A,#N/A,FALSE,"om bs ias";#N/A,#N/A,FALSE,"om p&amp;l ias";#N/A,#N/A,FALSE,"om cf ias";#N/A,#N/A,FALSE,"om bs vengaap";#N/A,#N/A,FALSE,"om cf vengaap";#N/A,#N/A,FALSE,"loans";#N/A,#N/A,FALSE,"Intereses";#N/A,#N/A,FALSE,"committ";#N/A,#N/A,FALSE,"lto";#N/A,#N/A,FALSE,"ancillaries"}</definedName>
    <definedName name="INVENt_2" hidden="1">{#N/A,#N/A,FALSE,"om bs ias";#N/A,#N/A,FALSE,"om p&amp;l ias";#N/A,#N/A,FALSE,"om cf ias";#N/A,#N/A,FALSE,"om bs vengaap";#N/A,#N/A,FALSE,"om cf vengaap";#N/A,#N/A,FALSE,"loans";#N/A,#N/A,FALSE,"Intereses";#N/A,#N/A,FALSE,"committ";#N/A,#N/A,FALSE,"lto";#N/A,#N/A,FALSE,"ancillaries"}</definedName>
    <definedName name="INVENT_3" hidden="1">{#N/A,#N/A,FALSE,"om bs ias";#N/A,#N/A,FALSE,"om p&amp;l ias";#N/A,#N/A,FALSE,"om cf ias";#N/A,#N/A,FALSE,"om bs vengaap";#N/A,#N/A,FALSE,"om cf vengaap";#N/A,#N/A,FALSE,"loans";#N/A,#N/A,FALSE,"Intereses";#N/A,#N/A,FALSE,"committ";#N/A,#N/A,FALSE,"lto";#N/A,#N/A,FALSE,"ancillaries"}</definedName>
    <definedName name="INVENTARIO">[210]Conciliacion!$T$818</definedName>
    <definedName name="Inventarios">#REF!</definedName>
    <definedName name="Inversión_Activo_Fijo">#REF!</definedName>
    <definedName name="inversiones">#REF!</definedName>
    <definedName name="InvertExchangeRate">[71]Lists!$A$30</definedName>
    <definedName name="invnorte">[46]INVERSIONES!#REF!</definedName>
    <definedName name="invsur">[46]INVERSIONES!#REF!</definedName>
    <definedName name="io">'[211]401130dic ene feb'!#REF!</definedName>
    <definedName name="ioio" hidden="1">{#N/A,#N/A,FALSE,"Aging Summary";#N/A,#N/A,FALSE,"Ratio Analysis";#N/A,#N/A,FALSE,"Test 120 Day Accts";#N/A,#N/A,FALSE,"Tickmarks"}</definedName>
    <definedName name="IOIUO">#REF!</definedName>
    <definedName name="IOLL" hidden="1">{#N/A,#N/A,FALSE,"Aging Summary";#N/A,#N/A,FALSE,"Ratio Analysis";#N/A,#N/A,FALSE,"Test 120 Day Accts";#N/A,#N/A,FALSE,"Tickmarks"}</definedName>
    <definedName name="IOLO" hidden="1">{#N/A,#N/A,FALSE,"Aging Summary";#N/A,#N/A,FALSE,"Ratio Analysis";#N/A,#N/A,FALSE,"Test 120 Day Accts";#N/A,#N/A,FALSE,"Tickmarks"}</definedName>
    <definedName name="IOLOI" hidden="1">{#N/A,#N/A,FALSE,"Aging Summary";#N/A,#N/A,FALSE,"Ratio Analysis";#N/A,#N/A,FALSE,"Test 120 Day Accts";#N/A,#N/A,FALSE,"Tickmarks"}</definedName>
    <definedName name="IOO" hidden="1">{#N/A,#N/A,FALSE,"Aging Summary";#N/A,#N/A,FALSE,"Ratio Analysis";#N/A,#N/A,FALSE,"Test 120 Day Accts";#N/A,#N/A,FALSE,"Tickmarks"}</definedName>
    <definedName name="iooii" hidden="1">{#N/A,#N/A,FALSE,"Aging Summary";#N/A,#N/A,FALSE,"Ratio Analysis";#N/A,#N/A,FALSE,"Test 120 Day Accts";#N/A,#N/A,FALSE,"Tickmarks"}</definedName>
    <definedName name="iooio" hidden="1">{#N/A,#N/A,FALSE,"Aging Summary";#N/A,#N/A,FALSE,"Ratio Analysis";#N/A,#N/A,FALSE,"Test 120 Day Accts";#N/A,#N/A,FALSE,"Tickmarks"}</definedName>
    <definedName name="IOOOI" hidden="1">{#N/A,#N/A,FALSE,"Aging Summary";#N/A,#N/A,FALSE,"Ratio Analysis";#N/A,#N/A,FALSE,"Test 120 Day Accts";#N/A,#N/A,FALSE,"Tickmarks"}</definedName>
    <definedName name="IOOOJ" hidden="1">{#N/A,#N/A,FALSE,"Aging Summary";#N/A,#N/A,FALSE,"Ratio Analysis";#N/A,#N/A,FALSE,"Test 120 Day Accts";#N/A,#N/A,FALSE,"Tickmarks"}</definedName>
    <definedName name="IOOOO" hidden="1">{#N/A,#N/A,FALSE,"Aging Summary";#N/A,#N/A,FALSE,"Ratio Analysis";#N/A,#N/A,FALSE,"Test 120 Day Accts";#N/A,#N/A,FALSE,"Tickmarks"}</definedName>
    <definedName name="iouo">#REF!</definedName>
    <definedName name="ip">#REF!</definedName>
    <definedName name="IPC">[17]tabla!#REF!</definedName>
    <definedName name="ipc00">[212]ipc!$B$620</definedName>
    <definedName name="IPCD03">[213]TABLAIPC!$B$655</definedName>
    <definedName name="IPCDIC01">[214]IPC!$B$632</definedName>
    <definedName name="IPCDIC03">[213]TABLAIPC!$B$655</definedName>
    <definedName name="IPCDIC1999">#REF!</definedName>
    <definedName name="IPCDIC2001">[215]TABLAIPC!$B$629</definedName>
    <definedName name="ipcdic2002">[216]ipc!$B$637</definedName>
    <definedName name="ipcdic2003">[217]ipc!$B$649</definedName>
    <definedName name="ipcdic2004">[218]IPC!$B$663</definedName>
    <definedName name="IPCDIC2005">[219]TABLAIPC!$B$679</definedName>
    <definedName name="IPCDIC98">[220]ipc!#REF!</definedName>
    <definedName name="ipcdic99">'[221]Auxiliar oficina'!$B$1533</definedName>
    <definedName name="IPCMAR98">#REF!</definedName>
    <definedName name="ipcmarz2000">[222]IPC!#REF!</definedName>
    <definedName name="ipcmarz2001">[222]IPC!#REF!</definedName>
    <definedName name="ipcmarz2003">[222]IPC!#REF!</definedName>
    <definedName name="ipcnov2002">'[223]IPC '!$B$636</definedName>
    <definedName name="ipcnov2003">'[223]IPC '!$B$648</definedName>
    <definedName name="IPCSEP2000">#REF!</definedName>
    <definedName name="IPCSEP2001">#REF!</definedName>
    <definedName name="IPCSEP2003">[224]IPC!$B$648</definedName>
    <definedName name="ipoi">#REF!</definedName>
    <definedName name="IPPN">#REF!</definedName>
    <definedName name="IPR">#REF!</definedName>
    <definedName name="ir">#REF!</definedName>
    <definedName name="IR_detalle_ac" localSheetId="3">#REF!</definedName>
    <definedName name="IR_detalle_ac" localSheetId="5">#REF!</definedName>
    <definedName name="IR_detalle_ac">#REF!</definedName>
    <definedName name="IR_Resumen_ac" localSheetId="3">#REF!</definedName>
    <definedName name="IR_Resumen_ac">#REF!</definedName>
    <definedName name="IR_Resumen_mes" localSheetId="3">#REF!</definedName>
    <definedName name="IR_Resumen_mes">#REF!</definedName>
    <definedName name="iririir">'[28]TC Resumen'!$B$4</definedName>
    <definedName name="IRSA_AC" localSheetId="5">#REF!</definedName>
    <definedName name="IRSA_AC">#REF!</definedName>
    <definedName name="IRSA_MES" localSheetId="5">#REF!</definedName>
    <definedName name="IRSA_MES">#REF!</definedName>
    <definedName name="ISLR_CAUSADO">[210]Conciliacion!$D$50</definedName>
    <definedName name="ispi" hidden="1">{#N/A,#N/A,FALSE,"RGD$";#N/A,#N/A,FALSE,"BG$";#N/A,#N/A,FALSE,"FC$"}</definedName>
    <definedName name="IS注1">#REF!</definedName>
    <definedName name="IS注2">#REF!</definedName>
    <definedName name="IS注3">#REF!</definedName>
    <definedName name="IS注4">#REF!</definedName>
    <definedName name="it">#REF!</definedName>
    <definedName name="ITC">#REF!</definedName>
    <definedName name="Item">#REF!</definedName>
    <definedName name="ITEM_ID">'[129]GLP 2001'!$A$7:$C$522</definedName>
    <definedName name="Item_Prod">#REF!</definedName>
    <definedName name="ItemdeControle">'[47]Visão Item'!$D$2</definedName>
    <definedName name="Itens">'[225]Plano de Ação - Escore'!$T$3:$T$21</definedName>
    <definedName name="iu">#REF!</definedName>
    <definedName name="IUII" hidden="1">{#N/A,#N/A,FALSE,"Aging Summary";#N/A,#N/A,FALSE,"Ratio Analysis";#N/A,#N/A,FALSE,"Test 120 Day Accts";#N/A,#N/A,FALSE,"Tickmarks"}</definedName>
    <definedName name="IUIOI">#REF!</definedName>
    <definedName name="IUJJK" hidden="1">{#N/A,#N/A,FALSE,"Aging Summary";#N/A,#N/A,FALSE,"Ratio Analysis";#N/A,#N/A,FALSE,"Test 120 Day Accts";#N/A,#N/A,FALSE,"Tickmarks"}</definedName>
    <definedName name="IUSA">[226]IUSA!$A$1:$B$236</definedName>
    <definedName name="IUUI" hidden="1">{#N/A,#N/A,FALSE,"Aging Summary";#N/A,#N/A,FALSE,"Ratio Analysis";#N/A,#N/A,FALSE,"Test 120 Day Accts";#N/A,#N/A,FALSE,"Tickmarks"}</definedName>
    <definedName name="iuyiuyi" hidden="1">{#N/A,#N/A,FALSE,"Aging Summary";#N/A,#N/A,FALSE,"Ratio Analysis";#N/A,#N/A,FALSE,"Test 120 Day Accts";#N/A,#N/A,FALSE,"Tickmarks"}</definedName>
    <definedName name="iv">#REF!</definedName>
    <definedName name="IV61a1">#REF!</definedName>
    <definedName name="iw">#REF!</definedName>
    <definedName name="IY" hidden="1">{#N/A,#N/A,FALSE,"Aging Summary";#N/A,#N/A,FALSE,"Ratio Analysis";#N/A,#N/A,FALSE,"Test 120 Day Accts";#N/A,#N/A,FALSE,"Tickmarks"}</definedName>
    <definedName name="iyiyi" hidden="1">{#N/A,#N/A,FALSE,"Aging Summary";#N/A,#N/A,FALSE,"Ratio Analysis";#N/A,#N/A,FALSE,"Test 120 Day Accts";#N/A,#N/A,FALSE,"Tickmarks"}</definedName>
    <definedName name="IYOIO" hidden="1">{#N/A,#N/A,FALSE,"Aging Summary";#N/A,#N/A,FALSE,"Ratio Analysis";#N/A,#N/A,FALSE,"Test 120 Day Accts";#N/A,#N/A,FALSE,"Tickmarks"}</definedName>
    <definedName name="iyuyuyt" hidden="1">{#N/A,#N/A,FALSE,"Aging Summary";#N/A,#N/A,FALSE,"Ratio Analysis";#N/A,#N/A,FALSE,"Test 120 Day Accts";#N/A,#N/A,FALSE,"Tickmarks"}</definedName>
    <definedName name="i现金及现金等价物">#REF!</definedName>
    <definedName name="j">'[28]TC Resumen'!$B$4</definedName>
    <definedName name="J_" localSheetId="3">#REF!</definedName>
    <definedName name="J_" localSheetId="5">#REF!</definedName>
    <definedName name="J_">#REF!</definedName>
    <definedName name="J_cutoff">'[208]Prev. Incobrables'!#REF!</definedName>
    <definedName name="J_WT" hidden="1">#REF!</definedName>
    <definedName name="JAC">[47]Volumes!$B$17:$CG$17</definedName>
    <definedName name="JAG">[47]Volumes!$B$18:$CG$18</definedName>
    <definedName name="Janeiro">#REF!</definedName>
    <definedName name="JARUI">#REF!</definedName>
    <definedName name="JC">[47]Volumes!$B$19:$CG$19</definedName>
    <definedName name="jds">#REF!</definedName>
    <definedName name="JGY" hidden="1">{#N/A,#N/A,FALSE,"Aging Summary";#N/A,#N/A,FALSE,"Ratio Analysis";#N/A,#N/A,FALSE,"Test 120 Day Accts";#N/A,#N/A,FALSE,"Tickmarks"}</definedName>
    <definedName name="JHGFFGV">#REF!</definedName>
    <definedName name="JHHHHHHHHHHHHHH" hidden="1">{#N/A,#N/A,FALSE,"Aging Summary";#N/A,#N/A,FALSE,"Ratio Analysis";#N/A,#N/A,FALSE,"Test 120 Day Accts";#N/A,#N/A,FALSE,"Tickmarks"}</definedName>
    <definedName name="JHJ" hidden="1">{#N/A,#N/A,FALSE,"Aging Summary";#N/A,#N/A,FALSE,"Ratio Analysis";#N/A,#N/A,FALSE,"Test 120 Day Accts";#N/A,#N/A,FALSE,"Tickmarks"}</definedName>
    <definedName name="jhjh">#REF!</definedName>
    <definedName name="JHJHHJ" hidden="1">{#N/A,#N/A,FALSE,"Aging Summary";#N/A,#N/A,FALSE,"Ratio Analysis";#N/A,#N/A,FALSE,"Test 120 Day Accts";#N/A,#N/A,FALSE,"Tickmarks"}</definedName>
    <definedName name="JHJJ" hidden="1">{#N/A,#N/A,FALSE,"Aging Summary";#N/A,#N/A,FALSE,"Ratio Analysis";#N/A,#N/A,FALSE,"Test 120 Day Accts";#N/A,#N/A,FALSE,"Tickmarks"}</definedName>
    <definedName name="jhjk" hidden="1">{#N/A,#N/A,FALSE,"Aging Summary";#N/A,#N/A,FALSE,"Ratio Analysis";#N/A,#N/A,FALSE,"Test 120 Day Accts";#N/A,#N/A,FALSE,"Tickmarks"}</definedName>
    <definedName name="JHJNYU">#REF!</definedName>
    <definedName name="JHJTJ">#REF!</definedName>
    <definedName name="ji_可收回价值的计算">#REF!</definedName>
    <definedName name="jii_减值损失的拨回">#REF!</definedName>
    <definedName name="jj" localSheetId="3">'[137]IRSA HIST'!#REF!</definedName>
    <definedName name="jj" localSheetId="5">'[137]IRSA HIST'!#REF!</definedName>
    <definedName name="jj">'[137]IRSA HIST'!#REF!</definedName>
    <definedName name="jjj" hidden="1">{#N/A,#N/A,FALSE,"Aging Summary";#N/A,#N/A,FALSE,"Ratio Analysis";#N/A,#N/A,FALSE,"Test 120 Day Accts";#N/A,#N/A,FALSE,"Tickmarks"}</definedName>
    <definedName name="JJJJ" hidden="1">{#N/A,#N/A,FALSE,"Aging Summary";#N/A,#N/A,FALSE,"Ratio Analysis";#N/A,#N/A,FALSE,"Test 120 Day Accts";#N/A,#N/A,FALSE,"Tickmarks"}</definedName>
    <definedName name="JJJJJJJJ">#REF!</definedName>
    <definedName name="JJJJJJJJJJJ">#REF!</definedName>
    <definedName name="JJJJJJJJJJJJJ" hidden="1">{#N/A,#N/A,FALSE,"Aging Summary";#N/A,#N/A,FALSE,"Ratio Analysis";#N/A,#N/A,FALSE,"Test 120 Day Accts";#N/A,#N/A,FALSE,"Tickmarks"}</definedName>
    <definedName name="JJJJJJJJJJJJJJ" hidden="1">{#N/A,#N/A,FALSE,"Aging Summary";#N/A,#N/A,FALSE,"Ratio Analysis";#N/A,#N/A,FALSE,"Test 120 Day Accts";#N/A,#N/A,FALSE,"Tickmarks"}</definedName>
    <definedName name="jjjjjjjjjjjjjjjjjjj">'[28]TC Resumen'!$B$5</definedName>
    <definedName name="jjjjjjjjjjjjjjjjjjjj" hidden="1">{#N/A,#N/A,FALSE,"Aging Summary";#N/A,#N/A,FALSE,"Ratio Analysis";#N/A,#N/A,FALSE,"Test 120 Day Accts";#N/A,#N/A,FALSE,"Tickmarks"}</definedName>
    <definedName name="JJJJLJ" hidden="1">{#N/A,#N/A,FALSE,"Aging Summary";#N/A,#N/A,FALSE,"Ratio Analysis";#N/A,#N/A,FALSE,"Test 120 Day Accts";#N/A,#N/A,FALSE,"Tickmarks"}</definedName>
    <definedName name="jjjkj" hidden="1">{#N/A,#N/A,FALSE,"Aging Summary";#N/A,#N/A,FALSE,"Ratio Analysis";#N/A,#N/A,FALSE,"Test 120 Day Accts";#N/A,#N/A,FALSE,"Tickmarks"}</definedName>
    <definedName name="jjm" hidden="1">{#N/A,#N/A,FALSE,"Aging Summary";#N/A,#N/A,FALSE,"Ratio Analysis";#N/A,#N/A,FALSE,"Test 120 Day Accts";#N/A,#N/A,FALSE,"Tickmarks"}</definedName>
    <definedName name="JKH" hidden="1">{#N/A,#N/A,FALSE,"Aging Summary";#N/A,#N/A,FALSE,"Ratio Analysis";#N/A,#N/A,FALSE,"Test 120 Day Accts";#N/A,#N/A,FALSE,"Tickmarks"}</definedName>
    <definedName name="JKHH" hidden="1">{#N/A,#N/A,FALSE,"Aging Summary";#N/A,#N/A,FALSE,"Ratio Analysis";#N/A,#N/A,FALSE,"Test 120 Day Accts";#N/A,#N/A,FALSE,"Tickmarks"}</definedName>
    <definedName name="jkjk" hidden="1">{#N/A,#N/A,FALSE,"Aging Summary";#N/A,#N/A,FALSE,"Ratio Analysis";#N/A,#N/A,FALSE,"Test 120 Day Accts";#N/A,#N/A,FALSE,"Tickmarks"}</definedName>
    <definedName name="jkk" hidden="1">{#N/A,#N/A,FALSE,"Aging Summary";#N/A,#N/A,FALSE,"Ratio Analysis";#N/A,#N/A,FALSE,"Test 120 Day Accts";#N/A,#N/A,FALSE,"Tickmarks"}</definedName>
    <definedName name="jkkkkkfkf">'[28]TC Resumen'!$B$2</definedName>
    <definedName name="JKL" hidden="1">{#N/A,#N/A,FALSE,"Aging Summary";#N/A,#N/A,FALSE,"Ratio Analysis";#N/A,#N/A,FALSE,"Test 120 Day Accts";#N/A,#N/A,FALSE,"Tickmarks"}</definedName>
    <definedName name="JKMKJ" hidden="1">{#N/A,#N/A,FALSE,"Aging Summary";#N/A,#N/A,FALSE,"Ratio Analysis";#N/A,#N/A,FALSE,"Test 120 Day Accts";#N/A,#N/A,FALSE,"Tickmarks"}</definedName>
    <definedName name="JobTitle">#REF!</definedName>
    <definedName name="JOHN">#REF!</definedName>
    <definedName name="JP">[47]Volumes!$B$20:$CG$20</definedName>
    <definedName name="JS"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ju">#REF!</definedName>
    <definedName name="JUJU">[118]IPC!$A$4:$B$651</definedName>
    <definedName name="Julho">#REF!</definedName>
    <definedName name="July_15__1997">#REF!</definedName>
    <definedName name="Junho">#REF!</definedName>
    <definedName name="junio" localSheetId="3">#REF!</definedName>
    <definedName name="junio" localSheetId="5">#REF!</definedName>
    <definedName name="junio">#REF!</definedName>
    <definedName name="JUYJ">#REF!</definedName>
    <definedName name="jy">#REF!</definedName>
    <definedName name="K">#REF!</definedName>
    <definedName name="K_" localSheetId="3">#REF!</definedName>
    <definedName name="K_">#REF!</definedName>
    <definedName name="KARDEX">#REF!</definedName>
    <definedName name="KARDEXEMBAL">'[6]Datos ADESA'!#REF!</definedName>
    <definedName name="kb">[56]Datos!#REF!</definedName>
    <definedName name="KBENITEZ">OFFSET([227]TipoBienes!$A$2,0,0,COUNTA([227]TipoBienes!$A:$A)-1,1)</definedName>
    <definedName name="KBENITEZB">OFFSET([228]TipoBienes!$A$2,0,0,COUNTA([228]TipoBienes!$A:$A)-1,1)</definedName>
    <definedName name="KBIStart">'[60]KBI Input'!$A$5</definedName>
    <definedName name="kd" hidden="1">{"C.M.",#N/A,FALSE,"Cta x Prod."}</definedName>
    <definedName name="kdjdhd">#REF!</definedName>
    <definedName name="KDLDLDL">#REF!</definedName>
    <definedName name="KDOD">#REF!</definedName>
    <definedName name="Key_Line">[195]db!#REF!</definedName>
    <definedName name="Key_Line_Items">#REF!</definedName>
    <definedName name="KFGKGFIJO" hidden="1">{#N/A,#N/A,FALSE,"Aging Summary";#N/A,#N/A,FALSE,"Ratio Analysis";#N/A,#N/A,FALSE,"Test 120 Day Accts";#N/A,#N/A,FALSE,"Tickmarks"}</definedName>
    <definedName name="kfieuyyg" hidden="1">#REF!</definedName>
    <definedName name="KHK" hidden="1">{#N/A,#N/A,FALSE,"Aging Summary";#N/A,#N/A,FALSE,"Ratio Analysis";#N/A,#N/A,FALSE,"Test 120 Day Accts";#N/A,#N/A,FALSE,"Tickmarks"}</definedName>
    <definedName name="KHNHH" hidden="1">{#N/A,#N/A,FALSE,"Aging Summary";#N/A,#N/A,FALSE,"Ratio Analysis";#N/A,#N/A,FALSE,"Test 120 Day Accts";#N/A,#N/A,FALSE,"Tickmarks"}</definedName>
    <definedName name="kil" hidden="1">{"RESUMEN",#N/A,FALSE,"RESUMEN";"RESUMEN_MARG",#N/A,FALSE,"RESUMEN"}</definedName>
    <definedName name="Kilogramos" localSheetId="3">#REF!</definedName>
    <definedName name="Kilogramos" localSheetId="5">#REF!</definedName>
    <definedName name="Kilogramos">#REF!</definedName>
    <definedName name="KIOO" hidden="1">{#N/A,#N/A,FALSE,"Aging Summary";#N/A,#N/A,FALSE,"Ratio Analysis";#N/A,#N/A,FALSE,"Test 120 Day Accts";#N/A,#N/A,FALSE,"Tickmarks"}</definedName>
    <definedName name="KJ">#REF!</definedName>
    <definedName name="kjdjdj">#REF!</definedName>
    <definedName name="KJH" hidden="1">{#N/A,#N/A,FALSE,"Aging Summary";#N/A,#N/A,FALSE,"Ratio Analysis";#N/A,#N/A,FALSE,"Test 120 Day Accts";#N/A,#N/A,FALSE,"Tickmarks"}</definedName>
    <definedName name="KJIUUYJH">#REF!</definedName>
    <definedName name="kjjj" hidden="1">{#N/A,#N/A,FALSE,"Aging Summary";#N/A,#N/A,FALSE,"Ratio Analysis";#N/A,#N/A,FALSE,"Test 120 Day Accts";#N/A,#N/A,FALSE,"Tickmarks"}</definedName>
    <definedName name="KJJKK" hidden="1">{#N/A,#N/A,FALSE,"Aging Summary";#N/A,#N/A,FALSE,"Ratio Analysis";#N/A,#N/A,FALSE,"Test 120 Day Accts";#N/A,#N/A,FALSE,"Tickmarks"}</definedName>
    <definedName name="KJK" hidden="1">{#N/A,#N/A,FALSE,"Aging Summary";#N/A,#N/A,FALSE,"Ratio Analysis";#N/A,#N/A,FALSE,"Test 120 Day Accts";#N/A,#N/A,FALSE,"Tickmarks"}</definedName>
    <definedName name="KJKJ">#REF!</definedName>
    <definedName name="KJKJKJK" hidden="1">{#N/A,#N/A,FALSE,"Aging Summary";#N/A,#N/A,FALSE,"Ratio Analysis";#N/A,#N/A,FALSE,"Test 120 Day Accts";#N/A,#N/A,FALSE,"Tickmarks"}</definedName>
    <definedName name="KJKKJ" hidden="1">{#N/A,#N/A,FALSE,"Aging Summary";#N/A,#N/A,FALSE,"Ratio Analysis";#N/A,#N/A,FALSE,"Test 120 Day Accts";#N/A,#N/A,FALSE,"Tickmarks"}</definedName>
    <definedName name="kjl" hidden="1">{#N/A,#N/A,FALSE,"Aging Summary";#N/A,#N/A,FALSE,"Ratio Analysis";#N/A,#N/A,FALSE,"Test 120 Day Accts";#N/A,#N/A,FALSE,"Tickmarks"}</definedName>
    <definedName name="kjlk" hidden="1">{#N/A,#N/A,FALSE,"PRECIO FULL";#N/A,#N/A,FALSE,"LARA";#N/A,#N/A,FALSE,"CARACAS";#N/A,#N/A,FALSE,"DISBRACENTRO";#N/A,#N/A,FALSE,"ANDES";#N/A,#N/A,FALSE,"MAR CARIBE";#N/A,#N/A,FALSE,"RIO BEER";#N/A,#N/A,FALSE,"DISBRAH"}</definedName>
    <definedName name="KK" hidden="1">{#N/A,#N/A,FALSE,"Aging Summary";#N/A,#N/A,FALSE,"Ratio Analysis";#N/A,#N/A,FALSE,"Test 120 Day Accts";#N/A,#N/A,FALSE,"Tickmarks"}</definedName>
    <definedName name="KKIKI" hidden="1">{#N/A,#N/A,FALSE,"Aging Summary";#N/A,#N/A,FALSE,"Ratio Analysis";#N/A,#N/A,FALSE,"Test 120 Day Accts";#N/A,#N/A,FALSE,"Tickmarks"}</definedName>
    <definedName name="KKJ" hidden="1">{#N/A,#N/A,FALSE,"Aging Summary";#N/A,#N/A,FALSE,"Ratio Analysis";#N/A,#N/A,FALSE,"Test 120 Day Accts";#N/A,#N/A,FALSE,"Tickmarks"}</definedName>
    <definedName name="KKJJ" hidden="1">{#N/A,#N/A,FALSE,"Aging Summary";#N/A,#N/A,FALSE,"Ratio Analysis";#N/A,#N/A,FALSE,"Test 120 Day Accts";#N/A,#N/A,FALSE,"Tickmarks"}</definedName>
    <definedName name="KKJKJ" hidden="1">{#N/A,#N/A,FALSE,"Aging Summary";#N/A,#N/A,FALSE,"Ratio Analysis";#N/A,#N/A,FALSE,"Test 120 Day Accts";#N/A,#N/A,FALSE,"Tickmarks"}</definedName>
    <definedName name="kkk">#REF!</definedName>
    <definedName name="KKKH">#REF!</definedName>
    <definedName name="KKKJ" hidden="1">{#N/A,#N/A,FALSE,"Aging Summary";#N/A,#N/A,FALSE,"Ratio Analysis";#N/A,#N/A,FALSE,"Test 120 Day Accts";#N/A,#N/A,FALSE,"Tickmarks"}</definedName>
    <definedName name="KKKJJK">#REF!</definedName>
    <definedName name="KKKK" hidden="1">{#N/A,#N/A,FALSE,"Aging Summary";#N/A,#N/A,FALSE,"Ratio Analysis";#N/A,#N/A,FALSE,"Test 120 Day Accts";#N/A,#N/A,FALSE,"Tickmarks"}</definedName>
    <definedName name="KKKKK">#REF!</definedName>
    <definedName name="KKKKKKKKKKK" hidden="1">{#N/A,#N/A,FALSE,"Aging Summary";#N/A,#N/A,FALSE,"Ratio Analysis";#N/A,#N/A,FALSE,"Test 120 Day Accts";#N/A,#N/A,FALSE,"Tickmarks"}</definedName>
    <definedName name="KKKKKKKKKKKKK" hidden="1">{#N/A,#N/A,FALSE,"Aging Summary";#N/A,#N/A,FALSE,"Ratio Analysis";#N/A,#N/A,FALSE,"Test 120 Day Accts";#N/A,#N/A,FALSE,"Tickmarks"}</definedName>
    <definedName name="KKKKKKKKKKKKKKK" hidden="1">{#N/A,#N/A,FALSE,"Aging Summary";#N/A,#N/A,FALSE,"Ratio Analysis";#N/A,#N/A,FALSE,"Test 120 Day Accts";#N/A,#N/A,FALSE,"Tickmarks"}</definedName>
    <definedName name="KKKKKKKKKKKKKKKK" hidden="1">{#N/A,#N/A,FALSE,"Aging Summary";#N/A,#N/A,FALSE,"Ratio Analysis";#N/A,#N/A,FALSE,"Test 120 Day Accts";#N/A,#N/A,FALSE,"Tickmarks"}</definedName>
    <definedName name="kkkkkkkkkkkkkkkkkkkkkk">'[28]TC Resumen'!$B$6</definedName>
    <definedName name="KL" hidden="1">{#N/A,#N/A,FALSE,"RGD$";#N/A,#N/A,FALSE,"BG$";#N/A,#N/A,FALSE,"FC$"}</definedName>
    <definedName name="klasdk">#REF!</definedName>
    <definedName name="kljhk" hidden="1">{#N/A,#N/A,FALSE,"Aging Summary";#N/A,#N/A,FALSE,"Ratio Analysis";#N/A,#N/A,FALSE,"Test 120 Day Accts";#N/A,#N/A,FALSE,"Tickmarks"}</definedName>
    <definedName name="klk">#REF!</definedName>
    <definedName name="KLL">#REF!</definedName>
    <definedName name="KLLL" hidden="1">{#N/A,#N/A,FALSE,"Aging Summary";#N/A,#N/A,FALSE,"Ratio Analysis";#N/A,#N/A,FALSE,"Test 120 Day Accts";#N/A,#N/A,FALSE,"Tickmarks"}</definedName>
    <definedName name="KMDM">#REF!</definedName>
    <definedName name="kms"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KNK" hidden="1">{#N/A,#N/A,FALSE,"Aging Summary";#N/A,#N/A,FALSE,"Ratio Analysis";#N/A,#N/A,FALSE,"Test 120 Day Accts";#N/A,#N/A,FALSE,"Tickmarks"}</definedName>
    <definedName name="kop">#REF!</definedName>
    <definedName name="kpmg">#REF!</definedName>
    <definedName name="ksjfa" hidden="1">#REF!</definedName>
    <definedName name="kskhsybv">#REF!</definedName>
    <definedName name="KUHHH" hidden="1">{#N/A,#N/A,FALSE,"Aging Summary";#N/A,#N/A,FALSE,"Ratio Analysis";#N/A,#N/A,FALSE,"Test 120 Day Accts";#N/A,#N/A,FALSE,"Tickmarks"}</definedName>
    <definedName name="k股利分配">#REF!</definedName>
    <definedName name="L" localSheetId="5">#REF!</definedName>
    <definedName name="L">#REF!</definedName>
    <definedName name="L_">#REF!</definedName>
    <definedName name="L_11">#REF!</definedName>
    <definedName name="L_12">#REF!</definedName>
    <definedName name="L_13">#REF!</definedName>
    <definedName name="L_14">#REF!</definedName>
    <definedName name="L_21">#REF!</definedName>
    <definedName name="L_22">#REF!</definedName>
    <definedName name="L_23">'[154]BG Armado'!#REF!</definedName>
    <definedName name="L_24">'[154]BG Armado'!#REF!</definedName>
    <definedName name="L_Adjust">[229]Links!$H:$H</definedName>
    <definedName name="L_AJE_Tot">[229]Links!$G:$G</definedName>
    <definedName name="L_CY_Beg">[229]Links!$F:$F</definedName>
    <definedName name="L_CY_End">[229]Links!$J:$J</definedName>
    <definedName name="L_PY_End">[229]Links!$K:$K</definedName>
    <definedName name="L_RJE_Tot">[229]Links!$I:$I</definedName>
    <definedName name="labgir" localSheetId="3">#REF!</definedName>
    <definedName name="labgir" localSheetId="5">#REF!</definedName>
    <definedName name="labgir">#REF!</definedName>
    <definedName name="LABMZN" localSheetId="3">#REF!</definedName>
    <definedName name="LABMZN" localSheetId="5">#REF!</definedName>
    <definedName name="LABMZN">#REF!</definedName>
    <definedName name="labmzo" localSheetId="3">#REF!</definedName>
    <definedName name="labmzo">#REF!</definedName>
    <definedName name="LABSJ">#REF!</definedName>
    <definedName name="labsj1">#REF!</definedName>
    <definedName name="labsj2">#REF!</definedName>
    <definedName name="LABTRN">#REF!</definedName>
    <definedName name="lActPopSize">'[79]Population Characteristics'!$E$5</definedName>
    <definedName name="lADPTInit">[79]Planning!$H$31</definedName>
    <definedName name="LANCAMENTOS">#REF!</definedName>
    <definedName name="Last_row">#REF!</definedName>
    <definedName name="LastPrice">[45]Options!$C$26</definedName>
    <definedName name="LastQFX">[45]Options!$C$34</definedName>
    <definedName name="LastQFX_Last_Year">[45]Options!$C$35</definedName>
    <definedName name="LastYTDPLSummary">#REF!</definedName>
    <definedName name="ldfkfod">#REF!</definedName>
    <definedName name="ldld" hidden="1">{#N/A,#N/A,FALSE,"Aging Summary";#N/A,#N/A,FALSE,"Ratio Analysis";#N/A,#N/A,FALSE,"Test 120 Day Accts";#N/A,#N/A,FALSE,"Tickmarks"}</definedName>
    <definedName name="LDLDOD">#REF!</definedName>
    <definedName name="LDPOEK" hidden="1">{#N/A,#N/A,FALSE,"Aging Summary";#N/A,#N/A,FALSE,"Ratio Analysis";#N/A,#N/A,FALSE,"Test 120 Day Accts";#N/A,#N/A,FALSE,"Tickmarks"}</definedName>
    <definedName name="LEGAL">#REF!</definedName>
    <definedName name="lel">#REF!</definedName>
    <definedName name="Levels">[230]Resources!$A$20:$A$23</definedName>
    <definedName name="lfksldfk">#REF!</definedName>
    <definedName name="LFLF">#REF!</definedName>
    <definedName name="li">#REF!</definedName>
    <definedName name="liad" hidden="1">{"Real",#N/A,FALSE,"CONSOLIDADO";"Real",#N/A,FALSE,"OCCIDENTE";"Real",#N/A,FALSE,"LARA";"Real",#N/A,FALSE,"CENTRO";"Real",#N/A,FALSE,"METROPOLITANA";"Real",#N/A,FALSE,"ORIENTE";"Real",#N/A,FALSE,"Pto.libre"}</definedName>
    <definedName name="LIGUEVO">#REF!</definedName>
    <definedName name="liguevoprov">#REF!</definedName>
    <definedName name="lij">#REF!</definedName>
    <definedName name="lil">[32]TABLAIPC!$B$608</definedName>
    <definedName name="lIndSigNumber">'[79]Individually Significant Items'!$E$7</definedName>
    <definedName name="LINEA">#REF!</definedName>
    <definedName name="LinhaMeses">'[47]Tabelas Escore'!$B$4:$B$21</definedName>
    <definedName name="LinhaUnidades">'[47]Tabelas Escore'!$C$3:$AD$3</definedName>
    <definedName name="LinhaVolumes">[47]Volumes!$A$1:$CG$1</definedName>
    <definedName name="Liq_FPC" localSheetId="3">[33]AP!#REF!,[33]AP!#REF!,[33]AP!#REF!,[33]AP!#REF!</definedName>
    <definedName name="Liq_FPC" localSheetId="5">[33]AP!#REF!,[33]AP!#REF!,[33]AP!#REF!,[33]AP!#REF!</definedName>
    <definedName name="Liq_FPC">[33]AP!#REF!,[33]AP!#REF!,[33]AP!#REF!,[33]AP!#REF!</definedName>
    <definedName name="List_ARPopulation">'[231]AR Drop Downs'!$I$5:$I$10</definedName>
    <definedName name="List_Curr">[138]Currency!$B$9:$B$31</definedName>
    <definedName name="List_ExpandedTesting">'[231]AR Drop Downs'!$E$5:$E$8</definedName>
    <definedName name="List_Level_Assr">[169]DropDown!$B$1:$B$4</definedName>
    <definedName name="List_LevelAssurance">'[231]AR Drop Downs'!$A$5:$A$8</definedName>
    <definedName name="List_Number_of_Exceptions_Identified">'[231]AR Drop Downs'!$K$5:$K$27</definedName>
    <definedName name="List_NumberTolerableExceptions">'[231]AR Drop Downs'!$C$5:$C$8</definedName>
    <definedName name="List_Proj_Meth">[169]DropDown!$H$1:$H$2</definedName>
    <definedName name="List_Samp_Sel">[169]DropDown!$D$1:$D$4</definedName>
    <definedName name="List_SampleSelectionMethod">'[231]AR Drop Downs'!$G$5:$G$7</definedName>
    <definedName name="lista1">[232]tabla!$K$2:$K$19</definedName>
    <definedName name="lista2">[232]tabla!$L$2:$L$19</definedName>
    <definedName name="ListaCR" localSheetId="3">#REF!</definedName>
    <definedName name="ListaCR" localSheetId="5">#REF!</definedName>
    <definedName name="ListaCR">#REF!</definedName>
    <definedName name="ListaItens">[47]SetUp!$B$2:$B$21</definedName>
    <definedName name="ListaMes" localSheetId="3">#REF!</definedName>
    <definedName name="ListaMes" localSheetId="5">#REF!</definedName>
    <definedName name="ListaMes">#REF!</definedName>
    <definedName name="ListaTipoBien">OFFSET([233]TipoBienes!$A$2,0,0,COUNTA([233]TipoBienes!$A:$A)-1,1)</definedName>
    <definedName name="LISTPRECO">'[6]Datos ADESA'!#REF!</definedName>
    <definedName name="LJKJKJ" hidden="1">{#N/A,#N/A,FALSE,"Aging Summary";#N/A,#N/A,FALSE,"Ratio Analysis";#N/A,#N/A,FALSE,"Test 120 Day Accts";#N/A,#N/A,FALSE,"Tickmarks"}</definedName>
    <definedName name="lkj">#REF!</definedName>
    <definedName name="LKKK" hidden="1">{#N/A,#N/A,FALSE,"Aging Summary";#N/A,#N/A,FALSE,"Ratio Analysis";#N/A,#N/A,FALSE,"Test 120 Day Accts";#N/A,#N/A,FALSE,"Tickmarks"}</definedName>
    <definedName name="lkkl" hidden="1">{#N/A,#N/A,FALSE,"Aging Summary";#N/A,#N/A,FALSE,"Ratio Analysis";#N/A,#N/A,FALSE,"Test 120 Day Accts";#N/A,#N/A,FALSE,"Tickmarks"}</definedName>
    <definedName name="lkl" hidden="1">{#N/A,#N/A,FALSE,"Aging Summary";#N/A,#N/A,FALSE,"Ratio Analysis";#N/A,#N/A,FALSE,"Test 120 Day Accts";#N/A,#N/A,FALSE,"Tickmarks"}</definedName>
    <definedName name="lKnownOverExt">'[79]Projection Extended Sample'!$J$10</definedName>
    <definedName name="lKnownOverInit">[79]Projection!$J$10</definedName>
    <definedName name="ll" hidden="1">{#N/A,#N/A,FALSE,"Aging Summary";#N/A,#N/A,FALSE,"Ratio Analysis";#N/A,#N/A,FALSE,"Test 120 Day Accts";#N/A,#N/A,FALSE,"Tickmarks"}</definedName>
    <definedName name="LLÇOP" hidden="1">{#N/A,#N/A,FALSE,"Aging Summary";#N/A,#N/A,FALSE,"Ratio Analysis";#N/A,#N/A,FALSE,"Test 120 Day Accts";#N/A,#N/A,FALSE,"Tickmarks"}</definedName>
    <definedName name="lld" hidden="1">{#N/A,#N/A,FALSE,"Aging Summary";#N/A,#N/A,FALSE,"Ratio Analysis";#N/A,#N/A,FALSE,"Test 120 Day Accts";#N/A,#N/A,FALSE,"Tickmarks"}</definedName>
    <definedName name="lll" hidden="1">{#N/A,#N/A,FALSE,"Aging Summary";#N/A,#N/A,FALSE,"Ratio Analysis";#N/A,#N/A,FALSE,"Test 120 Day Accts";#N/A,#N/A,FALSE,"Tickmarks"}</definedName>
    <definedName name="lllajsujd" hidden="1">#REF!</definedName>
    <definedName name="lllç" hidden="1">{#N/A,#N/A,FALSE,"Aging Summary";#N/A,#N/A,FALSE,"Ratio Analysis";#N/A,#N/A,FALSE,"Test 120 Day Accts";#N/A,#N/A,FALSE,"Tickmarks"}</definedName>
    <definedName name="LLLL" hidden="1">{#N/A,#N/A,FALSE,"Aging Summary";#N/A,#N/A,FALSE,"Ratio Analysis";#N/A,#N/A,FALSE,"Test 120 Day Accts";#N/A,#N/A,FALSE,"Tickmarks"}</definedName>
    <definedName name="lllll">[234]Prevision!$Q$2:$Q$12</definedName>
    <definedName name="LLLLLLLLLL">#REF!</definedName>
    <definedName name="LLLLLLLLLLL">#REF!</definedName>
    <definedName name="LLLLLLLLLLLL" hidden="1">{#N/A,#N/A,FALSE,"Aging Summary";#N/A,#N/A,FALSE,"Ratio Analysis";#N/A,#N/A,FALSE,"Test 120 Day Accts";#N/A,#N/A,FALSE,"Tickmarks"}</definedName>
    <definedName name="LLLLLLLLLLLLL" hidden="1">{#N/A,#N/A,FALSE,"Aging Summary";#N/A,#N/A,FALSE,"Ratio Analysis";#N/A,#N/A,FALSE,"Test 120 Day Accts";#N/A,#N/A,FALSE,"Tickmarks"}</definedName>
    <definedName name="LLLLLLLLLLLLLLL" hidden="1">{#N/A,#N/A,FALSE,"Aging Summary";#N/A,#N/A,FALSE,"Ratio Analysis";#N/A,#N/A,FALSE,"Test 120 Day Accts";#N/A,#N/A,FALSE,"Tickmarks"}</definedName>
    <definedName name="LLLLLLLLLLLLLLLLL" hidden="1">{#N/A,#N/A,FALSE,"Aging Summary";#N/A,#N/A,FALSE,"Ratio Analysis";#N/A,#N/A,FALSE,"Test 120 Day Accts";#N/A,#N/A,FALSE,"Tickmarks"}</definedName>
    <definedName name="lllllllllllllllllllll">'[28]TC Resumen'!$B$7</definedName>
    <definedName name="llo">#REF!</definedName>
    <definedName name="lLowerNumber">'[79]Population Characteristics'!$E$10</definedName>
    <definedName name="lo">#REF!</definedName>
    <definedName name="LOAN">#REF!</definedName>
    <definedName name="Loan_Amount">#REF!</definedName>
    <definedName name="Loan_Start">#REF!</definedName>
    <definedName name="Loan_Years">#REF!</definedName>
    <definedName name="LOCAL">[235]RES!$B$2:$T$45,[235]RES!$B$105:$T$144,[235]RES!$B$150:$T$193,[235]RES!$B$199:$T$242</definedName>
    <definedName name="LocalCurrency">#REF!</definedName>
    <definedName name="LOG">[1]Tartan!#REF!</definedName>
    <definedName name="lok">#REF!</definedName>
    <definedName name="LOLA">[118]IPC!$B$639</definedName>
    <definedName name="Lonas">[73]Bco_Dados!$P$5:$P$8</definedName>
    <definedName name="LowerAverageItem">dLowerSampleValue/lLowerNumber</definedName>
    <definedName name="lPopNumber">'[79]Population Characteristics'!$E$7</definedName>
    <definedName name="lPotentialPopSize">'[79]Population Characteristics'!$C$28</definedName>
    <definedName name="LREago">[236]CFO!#REF!</definedName>
    <definedName name="LREsept">[237]CFO!#REF!</definedName>
    <definedName name="lSampleSizeExtendedLower">'[79]Planning Extension'!$F$39</definedName>
    <definedName name="lSampleSizeExtendedTotal">'[79]Planning Extension'!$L$40</definedName>
    <definedName name="lSampleSizeExtendedUpper">'[79]Planning Extension'!$F$38</definedName>
    <definedName name="lSampleSizeLower">'[79]Population Characteristics'!$C$18</definedName>
    <definedName name="lSampleSizeTotal">'[79]Population Characteristics'!$G$17</definedName>
    <definedName name="lSampleSizeUpper">'[79]Population Characteristics'!$C$17</definedName>
    <definedName name="lSFPMOverExt">'[79]Projection Extended Sample'!$J$19</definedName>
    <definedName name="lSFPMOverInit">[79]Projection!$J$19</definedName>
    <definedName name="lskd">#REF!</definedName>
    <definedName name="lsl" hidden="1">{#N/A,#N/A,FALSE,"Aging Summary";#N/A,#N/A,FALSE,"Ratio Analysis";#N/A,#N/A,FALSE,"Test 120 Day Accts";#N/A,#N/A,FALSE,"Tickmarks"}</definedName>
    <definedName name="LSLSJ">#REF!</definedName>
    <definedName name="lso">'[42]Dados Org'!#REF!</definedName>
    <definedName name="LSRange1">#REF!</definedName>
    <definedName name="LSRange1Balance">#REF!</definedName>
    <definedName name="LSRange2">#REF!</definedName>
    <definedName name="LSRange2Balance">#REF!</definedName>
    <definedName name="LSRange3">#REF!</definedName>
    <definedName name="LSRange3Balance">#REF!</definedName>
    <definedName name="LSRange4">#REF!</definedName>
    <definedName name="LSRange4Balance">#REF!</definedName>
    <definedName name="LSRange5">#REF!</definedName>
    <definedName name="LSRange5Balance">#REF!</definedName>
    <definedName name="lu">#REF!</definedName>
    <definedName name="Lucent">[76]total!#REF!</definedName>
    <definedName name="lUpperNumber">'[79]Population Characteristics'!$E$9</definedName>
    <definedName name="lValidSampleExt">'[79]Audit Results Lower Stratum Ext'!$L$4</definedName>
    <definedName name="lValidSampleInit">'[79]Audit Results Lower Stratum'!$L$4</definedName>
    <definedName name="lValidSampleUpperExt">'[79]Audit Results Upper Stratum Ext'!$L$4</definedName>
    <definedName name="lValidSampleUpperInit">'[79]Audit Results Upper Stratum'!$L$4</definedName>
    <definedName name="l银行借款">#REF!</definedName>
    <definedName name="M">#REF!</definedName>
    <definedName name="M_" localSheetId="3">#REF!</definedName>
    <definedName name="M_" localSheetId="5">#REF!</definedName>
    <definedName name="M_">#REF!</definedName>
    <definedName name="M12_">#REF!</definedName>
    <definedName name="MA">[47]Volumes!$B$21:$CG$21</definedName>
    <definedName name="Macro1">[238]!Macro1</definedName>
    <definedName name="Macro2">[238]!Macro2</definedName>
    <definedName name="Macro3">[239]!Macro3</definedName>
    <definedName name="MACROECONOMICAS">#REF!</definedName>
    <definedName name="MAD" localSheetId="3">#REF!</definedName>
    <definedName name="MAD">#REF!</definedName>
    <definedName name="Maintenance" localSheetId="3">#REF!</definedName>
    <definedName name="Maintenance">#REF!</definedName>
    <definedName name="maintenanceld">#REF!</definedName>
    <definedName name="MaintenancePCS">#REF!</definedName>
    <definedName name="Maio">#REF!</definedName>
    <definedName name="makdr" hidden="1">'[240]Posición Neta del IVA'!#REF!</definedName>
    <definedName name="Malaysia">#REF!</definedName>
    <definedName name="MANI">[54]MOBILIARIO!#REF!</definedName>
    <definedName name="map">#REF!</definedName>
    <definedName name="MAQ">#REF!</definedName>
    <definedName name="MAQU">#REF!</definedName>
    <definedName name="Março">#REF!</definedName>
    <definedName name="Marginal_Income_Tax_Rate">#REF!</definedName>
    <definedName name="mariocrack">#REF!</definedName>
    <definedName name="Market">[1]Tartan!#REF!</definedName>
    <definedName name="MAT">'[6]Datos ADESA'!#REF!</definedName>
    <definedName name="Materia_Prima">#REF!</definedName>
    <definedName name="Materiais">#REF!</definedName>
    <definedName name="Materialidad">#REF!</definedName>
    <definedName name="MATROD">#REF!</definedName>
    <definedName name="MATROD_B">#REF!</definedName>
    <definedName name="MATROD2">#REF!</definedName>
    <definedName name="MayorB" hidden="1">#REF!</definedName>
    <definedName name="mciejrh" hidden="1">'[240]Posición Neta del IVA'!#REF!</definedName>
    <definedName name="MEASURES">#REF!</definedName>
    <definedName name="MEASURES2">'[159]FD&amp;FI_M'!$A$1:$D$1429</definedName>
    <definedName name="megarey">#REF!</definedName>
    <definedName name="meh" hidden="1">'[240]Posición Neta del IVA'!#REF!</definedName>
    <definedName name="MEJORAS_TRANSF.">#REF!</definedName>
    <definedName name="MEJORAS_TRANSF.1">#REF!</definedName>
    <definedName name="mekf" hidden="1">#REF!</definedName>
    <definedName name="Mem">'[241]Pagos II.BB.'!#REF!</definedName>
    <definedName name="menorte">[46]MON.EXTRANJERA!#REF!</definedName>
    <definedName name="MENSAJE">#REF!</definedName>
    <definedName name="Menu">[242]Cash!Menu</definedName>
    <definedName name="MENU1">#REF!</definedName>
    <definedName name="MENU10">#REF!</definedName>
    <definedName name="MENU11">#REF!</definedName>
    <definedName name="MENU2">#REF!</definedName>
    <definedName name="MENU3">#REF!</definedName>
    <definedName name="MENU4">#REF!</definedName>
    <definedName name="MENU5">#REF!</definedName>
    <definedName name="MENU6">#REF!</definedName>
    <definedName name="MENU7">#REF!</definedName>
    <definedName name="MENU8">#REF!</definedName>
    <definedName name="MENU9">#REF!</definedName>
    <definedName name="mercado">[109]Mercado!$B$4:$D$73</definedName>
    <definedName name="Mes" localSheetId="3">#REF!</definedName>
    <definedName name="Mes" localSheetId="5">#REF!</definedName>
    <definedName name="Mes">#REF!</definedName>
    <definedName name="mês">'[64]Cálculo TMEF-TMR'!$C$21</definedName>
    <definedName name="mes_actual">#REF!</definedName>
    <definedName name="Mes_select">[243]Macros!$C$19</definedName>
    <definedName name="MesActual">'[62]Balance Mensual'!$CU$9</definedName>
    <definedName name="MesDiaVista">MONTH(DiaVista)</definedName>
    <definedName name="Meses">[52]Lista!$K$3:$K$54</definedName>
    <definedName name="meses_Esc">'[64]Tela Inicial'!$AA$13</definedName>
    <definedName name="meses_Vinc">'[64]Tela Inicial'!$AA$11</definedName>
    <definedName name="MESFCSER" localSheetId="3">#REF!</definedName>
    <definedName name="MESFCSER" localSheetId="5">#REF!</definedName>
    <definedName name="MESFCSER">#REF!</definedName>
    <definedName name="MesGastos">[62]Datos!$C$385</definedName>
    <definedName name="mesvtaBC" localSheetId="3">#REF!</definedName>
    <definedName name="mesvtaBC" localSheetId="5">#REF!</definedName>
    <definedName name="mesvtaBC">#REF!</definedName>
    <definedName name="MESVTABCPRE" localSheetId="5">#REF!</definedName>
    <definedName name="MESVTABCPRE">#REF!</definedName>
    <definedName name="Mexico">#REF!</definedName>
    <definedName name="mfmfv" hidden="1">#REF!</definedName>
    <definedName name="MFOEK">#REF!</definedName>
    <definedName name="MG">[47]Volumes!$B$22:$CG$22</definedName>
    <definedName name="MH" hidden="1">{#N/A,#N/A,FALSE,"Aging Summary";#N/A,#N/A,FALSE,"Ratio Analysis";#N/A,#N/A,FALSE,"Test 120 Day Accts";#N/A,#N/A,FALSE,"Tickmarks"}</definedName>
    <definedName name="MIL" localSheetId="5">'[244]0.3 Check list'!#REF!</definedName>
    <definedName name="MIL">'[245]0.3 Check list'!#REF!</definedName>
    <definedName name="Milho_BMF">[246]Lista!$B$3:$B$28</definedName>
    <definedName name="MINGA">'[6]Datos ADESA'!#REF!</definedName>
    <definedName name="mingakm16">'[6]Datos ADESA'!#REF!</definedName>
    <definedName name="mingakm28">'[6]Datos ADESA'!#REF!</definedName>
    <definedName name="Minoritario">#REF!</definedName>
    <definedName name="MJKKKKKKKKKKKKKKK" hidden="1">{#N/A,#N/A,FALSE,"Aging Summary";#N/A,#N/A,FALSE,"Ratio Analysis";#N/A,#N/A,FALSE,"Test 120 Day Accts";#N/A,#N/A,FALSE,"Tickmarks"}</definedName>
    <definedName name="MJKLL" hidden="1">{#N/A,#N/A,FALSE,"Aging Summary";#N/A,#N/A,FALSE,"Ratio Analysis";#N/A,#N/A,FALSE,"Test 120 Day Accts";#N/A,#N/A,FALSE,"Tickmarks"}</definedName>
    <definedName name="mkeiis">#REF!</definedName>
    <definedName name="MKT" localSheetId="3">#REF!</definedName>
    <definedName name="MKT" localSheetId="5">#REF!</definedName>
    <definedName name="MKT">#REF!</definedName>
    <definedName name="mktld" localSheetId="3">#REF!</definedName>
    <definedName name="mktld">#REF!</definedName>
    <definedName name="MKTPCS" localSheetId="3">#REF!</definedName>
    <definedName name="MKTPCS">#REF!</definedName>
    <definedName name="ML">[247]emef300405!$I$7:$I$99</definedName>
    <definedName name="mm">#REF!</definedName>
    <definedName name="mmmm">[234]Prevision!$P$2:$P$12</definedName>
    <definedName name="MMMMM" hidden="1">{#N/A,#N/A,FALSE,"Aging Summary";#N/A,#N/A,FALSE,"Ratio Analysis";#N/A,#N/A,FALSE,"Test 120 Day Accts";#N/A,#N/A,FALSE,"Tickmarks"}</definedName>
    <definedName name="MMMMMMMMMMM" hidden="1">{#N/A,#N/A,FALSE,"Aging Summary";#N/A,#N/A,FALSE,"Ratio Analysis";#N/A,#N/A,FALSE,"Test 120 Day Accts";#N/A,#N/A,FALSE,"Tickmarks"}</definedName>
    <definedName name="MMMMMMMMMMMMM" hidden="1">{#N/A,#N/A,FALSE,"Aging Summary";#N/A,#N/A,FALSE,"Ratio Analysis";#N/A,#N/A,FALSE,"Test 120 Day Accts";#N/A,#N/A,FALSE,"Tickmarks"}</definedName>
    <definedName name="MMMMMMMMMMMMMM">#REF!</definedName>
    <definedName name="MN">[47]Volumes!$B$23:$CG$23</definedName>
    <definedName name="MNJKLAAAAAW2EDCX">#REF!</definedName>
    <definedName name="mnmnn">'[190]UTES ARG'!$A$2:$AJ$281</definedName>
    <definedName name="MOD">#REF!</definedName>
    <definedName name="MODEL_MGMT">#REF!</definedName>
    <definedName name="moderate_level">'[82]Threshold Table'!$E$11:$G$23</definedName>
    <definedName name="Modificar_celdas_Anexo_A" localSheetId="3">'[203]ANEXO A'!#REF!</definedName>
    <definedName name="Modificar_celdas_Anexo_A" localSheetId="5">'[204]ANEXO A'!#REF!</definedName>
    <definedName name="Modificar_celdas_Anexo_A">'[203]ANEXO A'!#REF!</definedName>
    <definedName name="MONEDA">#REF!</definedName>
    <definedName name="Monedas">#REF!</definedName>
    <definedName name="Monetary_Precision">'[208]Prev. Incobrables'!#REF!</definedName>
    <definedName name="Monetary_precisionA">'[50]Input &amp; Summary'!#REF!</definedName>
    <definedName name="Monetary_precisionF">'[50]Input &amp; Summary'!#REF!</definedName>
    <definedName name="Monetary_precisionH">'[50]Input &amp; Summary'!#REF!</definedName>
    <definedName name="Monetary_precisionJ">'[50]Input &amp; Summary'!#REF!</definedName>
    <definedName name="month">#REF!</definedName>
    <definedName name="Month_Days">#REF!</definedName>
    <definedName name="Month_End_Exchange_rate">#REF!</definedName>
    <definedName name="MonthEndClearArea">#REF!,#REF!</definedName>
    <definedName name="Monthly">'[60]Variance Comments'!$A$1:$F$52</definedName>
    <definedName name="MORENO">#REF!</definedName>
    <definedName name="MOSJD">#REF!</definedName>
    <definedName name="MostRecentPeriod">'[120]Financial Statement Input'!$D$2</definedName>
    <definedName name="MOVIMENTACAO">'[6]Datos ADESA'!#REF!</definedName>
    <definedName name="MOVIMIENTO">'[6]Datos ADESA'!#REF!</definedName>
    <definedName name="movimientos">[248]FEBMZO!$A$2:$H$75</definedName>
    <definedName name="movwip">'[22]140103'!#REF!</definedName>
    <definedName name="MP">#REF!</definedName>
    <definedName name="MP_AR_Balance">#REF!</definedName>
    <definedName name="MP_SRD">#REF!</definedName>
    <definedName name="MPRI">#REF!</definedName>
    <definedName name="mRedes">[64]RESULTADOS!$F$37:$F$56</definedName>
    <definedName name="mRedes_Esc">[249]PM!$F$60</definedName>
    <definedName name="mRedes_Vínc">[64]RESULTADOS!$F$58</definedName>
    <definedName name="MRK">'[6]Datos ADESA'!#REF!</definedName>
    <definedName name="msdj">#REF!</definedName>
    <definedName name="MSG_ERROR">#REF!</definedName>
    <definedName name="MSG_ERROR_ACCT">#REF!</definedName>
    <definedName name="mSR" hidden="1">{#N/A,#N/A,TRUE,"Title Page";#N/A,#N/A,TRUE,"Accomplishments";#N/A,#N/A,TRUE,"Issues";#N/A,#N/A,TRUE,"Oper Co Summary";#N/A,#N/A,TRUE,"Sector Summary";#N/A,#N/A,TRUE,"QTR QUICK LOOK";#N/A,#N/A,TRUE,"Op Plan Perf";#N/A,#N/A,TRUE,"IWT Summary";#N/A,#N/A,TRUE,"Backlog Adj";#N/A,#N/A,TRUE,"Significant Orders";#N/A,#N/A,TRUE,"Award Fees ";#N/A,#N/A,TRUE,"PRECON-NONCON";#N/A,#N/A,TRUE,"Risks and Opps";#N/A,#N/A,TRUE,"Employment";#N/A,#N/A,TRUE,"95, 96 Mission Success "}</definedName>
    <definedName name="MTO">'[6]Datos ADESA'!#REF!</definedName>
    <definedName name="MUEB">#REF!</definedName>
    <definedName name="MUEB_B">#REF!</definedName>
    <definedName name="MUEB2">#REF!</definedName>
    <definedName name="MUEBLES_Y_UTILES">#REF!</definedName>
    <definedName name="Muestra1">#REF!</definedName>
    <definedName name="Muestra2">#REF!</definedName>
    <definedName name="MUESTRAS">[250]SVL!#REF!</definedName>
    <definedName name="muestrasdos">[250]SVL!#REF!</definedName>
    <definedName name="Muestrini" hidden="1">3</definedName>
    <definedName name="Murphy">#REF!</definedName>
    <definedName name="MUSA_OMBUES">#REF!</definedName>
    <definedName name="mutuo">'[251]212405'!#REF!</definedName>
    <definedName name="MXP" localSheetId="3">#REF!</definedName>
    <definedName name="MXP" localSheetId="5">#REF!</definedName>
    <definedName name="MXP">#REF!</definedName>
    <definedName name="MY_TAX_TOOL">#REF!</definedName>
    <definedName name="m质量保修准备">#REF!</definedName>
    <definedName name="N" hidden="1">{"RESUMEN",#N/A,FALSE,"RESUMEN";"RESUMEN_MARG",#N/A,FALSE,"RESUMEN"}</definedName>
    <definedName name="N_" localSheetId="3">#REF!</definedName>
    <definedName name="N_" localSheetId="5">#REF!</definedName>
    <definedName name="N_">#REF!</definedName>
    <definedName name="NA">[47]Volumes!$B$24:$CG$24</definedName>
    <definedName name="nada" localSheetId="3">[252]otr_rio!#REF!</definedName>
    <definedName name="nada" localSheetId="5">[252]otr_rio!#REF!</definedName>
    <definedName name="nada">[252]otr_rio!#REF!</definedName>
    <definedName name="NANI">[32]TABLAIPC!$A$9:$B$621</definedName>
    <definedName name="NAVB" localSheetId="3">#REF!</definedName>
    <definedName name="NAVB" localSheetId="5">#REF!</definedName>
    <definedName name="NAVB">#REF!</definedName>
    <definedName name="NBV">#N/A</definedName>
    <definedName name="nca_form_name">#REF!</definedName>
    <definedName name="NE">[47]Volumes!$B$25:$CG$25</definedName>
    <definedName name="NetDebtLocal">#REF!</definedName>
    <definedName name="NetDebtUSD">#REF!</definedName>
    <definedName name="NETO">[210]CtaT!$D$35</definedName>
    <definedName name="NETO_DIST">#REF!</definedName>
    <definedName name="Network" localSheetId="3">#REF!</definedName>
    <definedName name="Network" localSheetId="5">#REF!</definedName>
    <definedName name="Network">#REF!</definedName>
    <definedName name="networkld" localSheetId="3">#REF!</definedName>
    <definedName name="networkld" localSheetId="5">#REF!</definedName>
    <definedName name="networkld">#REF!</definedName>
    <definedName name="NetworkPCS">#REF!</definedName>
    <definedName name="NEW">'[63]Klabin S.A. '!$A$9:$N$38,'[63]Klabin S.A. '!$A$41:$N$68,'[63]Klabin S.A. '!$A$69:$N$84</definedName>
    <definedName name="newname" localSheetId="5">#REF!</definedName>
    <definedName name="newname">#REF!</definedName>
    <definedName name="NewTrades_PnL">#REF!</definedName>
    <definedName name="ngf">#REF!</definedName>
    <definedName name="nh" hidden="1">{#N/A,#N/A,FALSE,"Aging Summary";#N/A,#N/A,FALSE,"Ratio Analysis";#N/A,#N/A,FALSE,"Test 120 Day Accts";#N/A,#N/A,FALSE,"Tickmarks"}</definedName>
    <definedName name="NHFHGMJ">#REF!</definedName>
    <definedName name="ni">[253]Dic.!#REF!</definedName>
    <definedName name="ni_产品销售和劳务提供">#REF!</definedName>
    <definedName name="nii_补贴收入">#REF!</definedName>
    <definedName name="niii_租赁收入">#REF!</definedName>
    <definedName name="NIÑOPOLLA122345">#REF!</definedName>
    <definedName name="niv_股利收入">#REF!</definedName>
    <definedName name="nj">#REF!</definedName>
    <definedName name="nmhj" hidden="1">{#N/A,#N/A,FALSE,"Aging Summary";#N/A,#N/A,FALSE,"Ratio Analysis";#N/A,#N/A,FALSE,"Test 120 Day Accts";#N/A,#N/A,FALSE,"Tickmarks"}</definedName>
    <definedName name="nmmm" hidden="1">{#N/A,#N/A,FALSE,"Aging Summary";#N/A,#N/A,FALSE,"Ratio Analysis";#N/A,#N/A,FALSE,"Test 120 Day Accts";#N/A,#N/A,FALSE,"Tickmarks"}</definedName>
    <definedName name="NMMMMMMMMMMMMMM" hidden="1">{#N/A,#N/A,FALSE,"Aging Summary";#N/A,#N/A,FALSE,"Ratio Analysis";#N/A,#N/A,FALSE,"Test 120 Day Accts";#N/A,#N/A,FALSE,"Tickmarks"}</definedName>
    <definedName name="nnn" hidden="1">#REF!</definedName>
    <definedName name="NNNH" hidden="1">{#N/A,#N/A,FALSE,"Aging Summary";#N/A,#N/A,FALSE,"Ratio Analysis";#N/A,#N/A,FALSE,"Test 120 Day Accts";#N/A,#N/A,FALSE,"Tickmarks"}</definedName>
    <definedName name="NNNHJ">#REF!</definedName>
    <definedName name="NNNNNNNNNNNN" hidden="1">{#N/A,#N/A,FALSE,"Aging Summary";#N/A,#N/A,FALSE,"Ratio Analysis";#N/A,#N/A,FALSE,"Test 120 Day Accts";#N/A,#N/A,FALSE,"Tickmarks"}</definedName>
    <definedName name="NNNNNNNNNNNNNNN" hidden="1">{#N/A,#N/A,FALSE,"Aging Summary";#N/A,#N/A,FALSE,"Ratio Analysis";#N/A,#N/A,FALSE,"Test 120 Day Accts";#N/A,#N/A,FALSE,"Tickmarks"}</definedName>
    <definedName name="nnv" hidden="1">{#N/A,#N/A,FALSE,"Aging Summary";#N/A,#N/A,FALSE,"Ratio Analysis";#N/A,#N/A,FALSE,"Test 120 Day Accts";#N/A,#N/A,FALSE,"Tickmarks"}</definedName>
    <definedName name="no" hidden="1">#REF!</definedName>
    <definedName name="NomeDiaSemana">[255]MUG!$A$59</definedName>
    <definedName name="nomencla">#REF!</definedName>
    <definedName name="NonTop_Stratum_Value">#REF!</definedName>
    <definedName name="Nopagar">[76]total!#REF!</definedName>
    <definedName name="North">[195]db!#REF!</definedName>
    <definedName name="Nota_10" localSheetId="5">#REF!</definedName>
    <definedName name="Nota_10">#REF!</definedName>
    <definedName name="Nota_11" localSheetId="5">#REF!</definedName>
    <definedName name="Nota_11">#REF!</definedName>
    <definedName name="Nota_8">#REF!</definedName>
    <definedName name="Nota_9">#REF!</definedName>
    <definedName name="Nota1">#REF!</definedName>
    <definedName name="Nota10">#REF!</definedName>
    <definedName name="nota108">'[256]LC-Original'!#REF!</definedName>
    <definedName name="nota10a">#REF!</definedName>
    <definedName name="nota10b">#REF!</definedName>
    <definedName name="nota10c">#REF!</definedName>
    <definedName name="nota10y11">#REF!</definedName>
    <definedName name="Nota12" localSheetId="3">#REF!</definedName>
    <definedName name="Nota12" localSheetId="5">#REF!</definedName>
    <definedName name="Nota12">#REF!</definedName>
    <definedName name="nota12a14a">#REF!</definedName>
    <definedName name="Nota13" localSheetId="3">#REF!</definedName>
    <definedName name="Nota13">#REF!</definedName>
    <definedName name="Nota14" localSheetId="3">#REF!</definedName>
    <definedName name="Nota14">#REF!</definedName>
    <definedName name="nota141516">#REF!</definedName>
    <definedName name="Nota15">#REF!</definedName>
    <definedName name="Nota16">#REF!</definedName>
    <definedName name="Nota17">#REF!</definedName>
    <definedName name="nota1a">#REF!</definedName>
    <definedName name="nota1b">#REF!</definedName>
    <definedName name="nota1c">#REF!</definedName>
    <definedName name="nota1d">#REF!</definedName>
    <definedName name="nota1d1">#REF!</definedName>
    <definedName name="Nota2">#REF!</definedName>
    <definedName name="nota2d">[167]N2!#REF!</definedName>
    <definedName name="Nota3" localSheetId="5">#REF!</definedName>
    <definedName name="Nota3">#REF!</definedName>
    <definedName name="Nota4" localSheetId="5">#REF!</definedName>
    <definedName name="Nota4">#REF!</definedName>
    <definedName name="Nota5" localSheetId="5">#REF!</definedName>
    <definedName name="Nota5">#REF!</definedName>
    <definedName name="nota5y6">#REF!</definedName>
    <definedName name="Nota6">#REF!</definedName>
    <definedName name="Nota7">#REF!</definedName>
    <definedName name="Nota8">#REF!</definedName>
    <definedName name="Nota9">#REF!</definedName>
    <definedName name="notas">#REF!</definedName>
    <definedName name="Notes">#REF!</definedName>
    <definedName name="nova">[257]!nova</definedName>
    <definedName name="Nova_Data">[258]Resumo!$O$1</definedName>
    <definedName name="novaanalise">[183]!novaanalise</definedName>
    <definedName name="NOVE">'[6]Datos ADESA'!#REF!</definedName>
    <definedName name="Novembro">#REF!</definedName>
    <definedName name="NTdata">#REF!</definedName>
    <definedName name="NTP">#REF!</definedName>
    <definedName name="Nueva">#REF!</definedName>
    <definedName name="NUEVA_PALMIRA">#REF!</definedName>
    <definedName name="nueve">[54]MOBILIARIO!#REF!</definedName>
    <definedName name="Num_Pmt_Per_Year">#REF!</definedName>
    <definedName name="Number_of_Payments">MATCH(0.01,End_Bal,-1)+1</definedName>
    <definedName name="NumberFormat">#REF!</definedName>
    <definedName name="NumberFormat_Vol">#REF!</definedName>
    <definedName name="nv_利息收入">#REF!</definedName>
    <definedName name="NYHT" hidden="1">{"RESUMEN",#N/A,FALSE,"RESUMEN";"RESUMEN_MARG",#N/A,FALSE,"RESUMEN"}</definedName>
    <definedName name="NZD" localSheetId="5">#REF!</definedName>
    <definedName name="NZD">#REF!</definedName>
    <definedName name="Ñ_" localSheetId="3">#REF!</definedName>
    <definedName name="Ñ_" localSheetId="5">#REF!</definedName>
    <definedName name="Ñ_">#REF!</definedName>
    <definedName name="ÑIHIF">#REF!</definedName>
    <definedName name="ÑL.">#REF!</definedName>
    <definedName name="ÑLHÑIYD">#REF!</definedName>
    <definedName name="ñññ">[254]IUSA!$A$1:$B$227</definedName>
    <definedName name="o">'[28]TC Resumen'!$B$6</definedName>
    <definedName name="O.EN_CURSO">#REF!</definedName>
    <definedName name="O_" localSheetId="5">#REF!</definedName>
    <definedName name="O_">#REF!</definedName>
    <definedName name="O2Dissolvido">'[47]Dados do Packaging'!$B$24:$AD$42</definedName>
    <definedName name="OBLIG_DIV_ACREED_SOC">#REF!</definedName>
    <definedName name="OBLIG_DIV_OTRAS">#REF!</definedName>
    <definedName name="OBLIG_DIVER">#REF!</definedName>
    <definedName name="Obra">#REF!</definedName>
    <definedName name="obras">#REF!</definedName>
    <definedName name="obras06">#REF!</definedName>
    <definedName name="obras2">#REF!</definedName>
    <definedName name="OBS">[259]GANANCIAS!#REF!</definedName>
    <definedName name="Observações">#REF!</definedName>
    <definedName name="OBZ">#REF!</definedName>
    <definedName name="OBZGQ">#REF!</definedName>
    <definedName name="OC">[247]emef300405!$A$7:$A$99</definedName>
    <definedName name="OCC" localSheetId="5">'[83]Nota 8'!$F$78</definedName>
    <definedName name="OCC">'[84]Nota 8'!$F$78</definedName>
    <definedName name="Occupancy_Rate">#REF!</definedName>
    <definedName name="ocho">[54]MOBILIARIO!#REF!</definedName>
    <definedName name="OCNC" localSheetId="5">'[83]Nota 8'!$F$87</definedName>
    <definedName name="OCNC">'[84]Nota 8'!$F$87</definedName>
    <definedName name="Ocorrência">#REF!</definedName>
    <definedName name="ocr">#REF!</definedName>
    <definedName name="Octres">#REF!</definedName>
    <definedName name="Octuber" localSheetId="3">[194]Macro1!#REF!</definedName>
    <definedName name="Octuber" localSheetId="5">[193]Macro1!#REF!</definedName>
    <definedName name="Octuber">[194]Macro1!#REF!</definedName>
    <definedName name="OCTUBRE">#REF!</definedName>
    <definedName name="OD_ACREED_FISC">#REF!</definedName>
    <definedName name="odActual" hidden="1">0</definedName>
    <definedName name="odBudget" hidden="1">1</definedName>
    <definedName name="odForecast" hidden="1">2</definedName>
    <definedName name="ºEDKÑADSF">#REF!</definedName>
    <definedName name="oeeoeld">#REF!</definedName>
    <definedName name="oele" hidden="1">{#N/A,#N/A,FALSE,"Aging Summary";#N/A,#N/A,FALSE,"Ratio Analysis";#N/A,#N/A,FALSE,"Test 120 Day Accts";#N/A,#N/A,FALSE,"Tickmarks"}</definedName>
    <definedName name="oeojrlrk">#REF!</definedName>
    <definedName name="OEPDLD">#REF!</definedName>
    <definedName name="OGO_GAN_CRED_DIV">#REF!</definedName>
    <definedName name="OGO_REN_BIENES">#REF!</definedName>
    <definedName name="OGO_RES_OP_CAMB">#REF!</definedName>
    <definedName name="oi_经营性租赁支出">#REF!</definedName>
    <definedName name="OIHI">#REF!</definedName>
    <definedName name="oii_财务净费用">#REF!</definedName>
    <definedName name="OIL" hidden="1">{#N/A,#N/A,FALSE,"Aging Summary";#N/A,#N/A,FALSE,"Ratio Analysis";#N/A,#N/A,FALSE,"Test 120 Day Accts";#N/A,#N/A,FALSE,"Tickmarks"}</definedName>
    <definedName name="oio" hidden="1">{#N/A,#N/A,FALSE,"Aging Summary";#N/A,#N/A,FALSE,"Ratio Analysis";#N/A,#N/A,FALSE,"Test 120 Day Accts";#N/A,#N/A,FALSE,"Tickmarks"}</definedName>
    <definedName name="oiok" hidden="1">{#N/A,#N/A,FALSE,"Aging Summary";#N/A,#N/A,FALSE,"Ratio Analysis";#N/A,#N/A,FALSE,"Test 120 Day Accts";#N/A,#N/A,FALSE,"Tickmarks"}</definedName>
    <definedName name="OIOLKJ" hidden="1">{#N/A,#N/A,FALSE,"Aging Summary";#N/A,#N/A,FALSE,"Ratio Analysis";#N/A,#N/A,FALSE,"Test 120 Day Accts";#N/A,#N/A,FALSE,"Tickmarks"}</definedName>
    <definedName name="OIOLLKFG" hidden="1">{#N/A,#N/A,FALSE,"Aging Summary";#N/A,#N/A,FALSE,"Ratio Analysis";#N/A,#N/A,FALSE,"Test 120 Day Accts";#N/A,#N/A,FALSE,"Tickmarks"}</definedName>
    <definedName name="oioo" hidden="1">{#N/A,#N/A,FALSE,"Aging Summary";#N/A,#N/A,FALSE,"Ratio Analysis";#N/A,#N/A,FALSE,"Test 120 Day Accts";#N/A,#N/A,FALSE,"Tickmarks"}</definedName>
    <definedName name="OIOOO" hidden="1">{#N/A,#N/A,FALSE,"Aging Summary";#N/A,#N/A,FALSE,"Ratio Analysis";#N/A,#N/A,FALSE,"Test 120 Day Accts";#N/A,#N/A,FALSE,"Tickmarks"}</definedName>
    <definedName name="oip">#REF!</definedName>
    <definedName name="oipo">#REF!</definedName>
    <definedName name="OITO">'[6]Datos ADESA'!#REF!</definedName>
    <definedName name="oiup">#REF!</definedName>
    <definedName name="oiy" hidden="1">{#N/A,#N/A,FALSE,"Aging Summary";#N/A,#N/A,FALSE,"Ratio Analysis";#N/A,#N/A,FALSE,"Test 120 Day Accts";#N/A,#N/A,FALSE,"Tickmarks"}</definedName>
    <definedName name="OJO">[16]FINANCIERO!#REF!</definedName>
    <definedName name="OKLLOK" hidden="1">{#N/A,#N/A,FALSE,"Aging Summary";#N/A,#N/A,FALSE,"Ratio Analysis";#N/A,#N/A,FALSE,"Test 120 Day Accts";#N/A,#N/A,FALSE,"Tickmarks"}</definedName>
    <definedName name="oko">'[182]Dados Org'!#REF!</definedName>
    <definedName name="OKUII" hidden="1">{#N/A,#N/A,FALSE,"Aging Summary";#N/A,#N/A,FALSE,"Ratio Analysis";#N/A,#N/A,FALSE,"Test 120 Day Accts";#N/A,#N/A,FALSE,"Tickmarks"}</definedName>
    <definedName name="OL" localSheetId="3">#REF!</definedName>
    <definedName name="OL" localSheetId="5">#REF!</definedName>
    <definedName name="OL">#REF!</definedName>
    <definedName name="Olazabal_y_Volpe">#REF!</definedName>
    <definedName name="OLE_LINK31">#REF!</definedName>
    <definedName name="OLE_LINK32">#REF!</definedName>
    <definedName name="OLHOGO" hidden="1">{#N/A,#N/A,FALSE,"Aging Summary";#N/A,#N/A,FALSE,"Ratio Analysis";#N/A,#N/A,FALSE,"Test 120 Day Accts";#N/A,#N/A,FALSE,"Tickmarks"}</definedName>
    <definedName name="oll" hidden="1">{#N/A,#N/A,FALSE,"Aging Summary";#N/A,#N/A,FALSE,"Ratio Analysis";#N/A,#N/A,FALSE,"Test 120 Day Accts";#N/A,#N/A,FALSE,"Tickmarks"}</definedName>
    <definedName name="OLOO" hidden="1">{#N/A,#N/A,FALSE,"Aging Summary";#N/A,#N/A,FALSE,"Ratio Analysis";#N/A,#N/A,FALSE,"Test 120 Day Accts";#N/A,#N/A,FALSE,"Tickmarks"}</definedName>
    <definedName name="OLV">'[6]Datos ADESA'!#REF!</definedName>
    <definedName name="ombúessem">#REF!</definedName>
    <definedName name="on">#REF!</definedName>
    <definedName name="OnewoldEntities">#REF!</definedName>
    <definedName name="OneYearHigh">[45]Options!$C$27</definedName>
    <definedName name="OneYearLow">[45]Options!$C$28</definedName>
    <definedName name="ONZE">'[6]Datos ADESA'!#REF!</definedName>
    <definedName name="oo" localSheetId="3">[260]EVP!#REF!</definedName>
    <definedName name="oo" localSheetId="5">[261]EVP!#REF!</definedName>
    <definedName name="oo">[260]EVP!#REF!</definedName>
    <definedName name="OOÇ" hidden="1">{#N/A,#N/A,FALSE,"Aging Summary";#N/A,#N/A,FALSE,"Ratio Analysis";#N/A,#N/A,FALSE,"Test 120 Day Accts";#N/A,#N/A,FALSE,"Tickmarks"}</definedName>
    <definedName name="oofld">'[28]TC Resumen'!$B$7</definedName>
    <definedName name="OOII" hidden="1">{#N/A,#N/A,FALSE,"Aging Summary";#N/A,#N/A,FALSE,"Ratio Analysis";#N/A,#N/A,FALSE,"Test 120 Day Accts";#N/A,#N/A,FALSE,"Tickmarks"}</definedName>
    <definedName name="OOITI" hidden="1">{#N/A,#N/A,FALSE,"Aging Summary";#N/A,#N/A,FALSE,"Ratio Analysis";#N/A,#N/A,FALSE,"Test 120 Day Accts";#N/A,#N/A,FALSE,"Tickmarks"}</definedName>
    <definedName name="ooiuj" hidden="1">{#N/A,#N/A,FALSE,"Aging Summary";#N/A,#N/A,FALSE,"Ratio Analysis";#N/A,#N/A,FALSE,"Test 120 Day Accts";#N/A,#N/A,FALSE,"Tickmarks"}</definedName>
    <definedName name="OOL" hidden="1">{#N/A,#N/A,FALSE,"Aging Summary";#N/A,#N/A,FALSE,"Ratio Analysis";#N/A,#N/A,FALSE,"Test 120 Day Accts";#N/A,#N/A,FALSE,"Tickmarks"}</definedName>
    <definedName name="OOLL" hidden="1">{#N/A,#N/A,FALSE,"Aging Summary";#N/A,#N/A,FALSE,"Ratio Analysis";#N/A,#N/A,FALSE,"Test 120 Day Accts";#N/A,#N/A,FALSE,"Tickmarks"}</definedName>
    <definedName name="ooo" hidden="1">{#N/A,#N/A,FALSE,"Aging Summary";#N/A,#N/A,FALSE,"Ratio Analysis";#N/A,#N/A,FALSE,"Test 120 Day Accts";#N/A,#N/A,FALSE,"Tickmarks"}</definedName>
    <definedName name="oooei3e3eew">#REF!</definedName>
    <definedName name="oooo" hidden="1">{#N/A,#N/A,FALSE,"Aging Summary";#N/A,#N/A,FALSE,"Ratio Analysis";#N/A,#N/A,FALSE,"Test 120 Day Accts";#N/A,#N/A,FALSE,"Tickmarks"}</definedName>
    <definedName name="OOOOOOO">#REF!</definedName>
    <definedName name="OOOOOOOO">#REF!</definedName>
    <definedName name="OOOOOOOOO">'[28]TC Resumen'!$B$5</definedName>
    <definedName name="OOOOOOOOOOOO">#REF!</definedName>
    <definedName name="OOOOOOOOOOOOO" hidden="1">{#N/A,#N/A,FALSE,"Aging Summary";#N/A,#N/A,FALSE,"Ratio Analysis";#N/A,#N/A,FALSE,"Test 120 Day Accts";#N/A,#N/A,FALSE,"Tickmarks"}</definedName>
    <definedName name="OOOOOOOOOOOOOO" hidden="1">{#N/A,#N/A,FALSE,"Aging Summary";#N/A,#N/A,FALSE,"Ratio Analysis";#N/A,#N/A,FALSE,"Test 120 Day Accts";#N/A,#N/A,FALSE,"Tickmarks"}</definedName>
    <definedName name="OOOP" hidden="1">{#N/A,#N/A,FALSE,"Aging Summary";#N/A,#N/A,FALSE,"Ratio Analysis";#N/A,#N/A,FALSE,"Test 120 Day Accts";#N/A,#N/A,FALSE,"Tickmarks"}</definedName>
    <definedName name="OPC" localSheetId="5">'[83]Nota 8'!$F$186</definedName>
    <definedName name="OPC">'[84]Nota 8'!$F$186</definedName>
    <definedName name="OPCostInp_M">'[60]Op Cost Variance Input'!$B$1:$H$79</definedName>
    <definedName name="OPCostInp_Q">'[60]Op Cost Variance Input'!#REF!</definedName>
    <definedName name="OpCosts">'[77]Query Op Costs'!$A$13:$N$49</definedName>
    <definedName name="OPCostVar_M">'[60]Op cost Variance Comments'!$A$1:$E$52</definedName>
    <definedName name="OPCostVar_Q">'[60]Op cost Variance Comments'!$I$1:$J$52</definedName>
    <definedName name="OPE">#REF!</definedName>
    <definedName name="OPEN">#REF!</definedName>
    <definedName name="opi">'[262]#¡REF'!$A:$B,'[262]#¡REF'!$1:$3</definedName>
    <definedName name="opip">[103]PUC!#REF!</definedName>
    <definedName name="opipo">#REF!</definedName>
    <definedName name="oplp">#REF!</definedName>
    <definedName name="OPO_AMORT_CARG_DIF">#REF!</definedName>
    <definedName name="OPO_DEPREC">#REF!</definedName>
    <definedName name="OPO_GTOS_GEN">#REF!</definedName>
    <definedName name="OPO_OTRAS">#REF!</definedName>
    <definedName name="OPO_RET_PERS_CARG_SOC">#REF!</definedName>
    <definedName name="OPO_VAL_OTROS_ACT_PAS">#REF!</definedName>
    <definedName name="OPOÇÇÇ" hidden="1">{#N/A,#N/A,FALSE,"Aging Summary";#N/A,#N/A,FALSE,"Ratio Analysis";#N/A,#N/A,FALSE,"Test 120 Day Accts";#N/A,#N/A,FALSE,"Tickmarks"}</definedName>
    <definedName name="OPP" hidden="1">{#N/A,#N/A,FALSE,"Aging Summary";#N/A,#N/A,FALSE,"Ratio Analysis";#N/A,#N/A,FALSE,"Test 120 Day Accts";#N/A,#N/A,FALSE,"Tickmarks"}</definedName>
    <definedName name="OptTerminalValueOnDividend">'[263]Input-Expected Case'!$AA$2649</definedName>
    <definedName name="ORDENAR">#REF!</definedName>
    <definedName name="ORIFUT">#REF!</definedName>
    <definedName name="ORISWAP">#REF!</definedName>
    <definedName name="orofopsd">'[28]TC Resumen'!$B$6</definedName>
    <definedName name="ORORO">#REF!</definedName>
    <definedName name="ororor">'[28]TC Resumen'!$B$5</definedName>
    <definedName name="OSF_ACREED_CARG_FIN">#REF!</definedName>
    <definedName name="OSF_CRED_DOC_DIF">#REF!</definedName>
    <definedName name="OSF_OTRAS_INST_FINAN">#REF!</definedName>
    <definedName name="OSF_PREST_ENT_FINAN">#REF!</definedName>
    <definedName name="OSLSK" hidden="1">{#N/A,#N/A,FALSE,"Aging Summary";#N/A,#N/A,FALSE,"Ratio Analysis";#N/A,#N/A,FALSE,"Test 120 Day Accts";#N/A,#N/A,FALSE,"Tickmarks"}</definedName>
    <definedName name="OSNF_ACREED_CARG_FINAN">#REF!</definedName>
    <definedName name="OSNF_DEP_SEC_PRIV">#REF!</definedName>
    <definedName name="OSNF_DEP_SEC_PUB">#REF!</definedName>
    <definedName name="OSNF_REPO">#REF!</definedName>
    <definedName name="Others" localSheetId="3">#REF!</definedName>
    <definedName name="Others" localSheetId="5">#REF!</definedName>
    <definedName name="Others">#REF!</definedName>
    <definedName name="othersld" localSheetId="3">#REF!</definedName>
    <definedName name="othersld">#REF!</definedName>
    <definedName name="OthersPCS" localSheetId="3">#REF!</definedName>
    <definedName name="OthersPCS">#REF!</definedName>
    <definedName name="otp">#REF!</definedName>
    <definedName name="OTRAS_INST_FINAN">#REF!</definedName>
    <definedName name="otrascuentasporpagar">#REF!</definedName>
    <definedName name="OtrasXpagar">#REF!</definedName>
    <definedName name="otro">'[264]Estoques PT'!$A$5:$K$50,'[264]Estoques PT'!$A$53:$K$70,'[264]Estoques PT'!$A$73:$K$105</definedName>
    <definedName name="Otrosactivos">#REF!</definedName>
    <definedName name="OTROSCOSTOS">#REF!</definedName>
    <definedName name="ouiyu" hidden="1">{#N/A,#N/A,FALSE,"Aging Summary";#N/A,#N/A,FALSE,"Ratio Analysis";#N/A,#N/A,FALSE,"Test 120 Day Accts";#N/A,#N/A,FALSE,"Tickmarks"}</definedName>
    <definedName name="ouku">#REF!</definedName>
    <definedName name="OUOUO" hidden="1">{#N/A,#N/A,FALSE,"Aging Summary";#N/A,#N/A,FALSE,"Ratio Analysis";#N/A,#N/A,FALSE,"Test 120 Day Accts";#N/A,#N/A,FALSE,"Tickmarks"}</definedName>
    <definedName name="output">#REF!</definedName>
    <definedName name="Outubro">#REF!</definedName>
    <definedName name="ouuk">#REF!</definedName>
    <definedName name="Overall">#REF!</definedName>
    <definedName name="Owners">[265]Conciliacion!#REF!</definedName>
    <definedName name="OY">#REF!</definedName>
    <definedName name="oytyj" hidden="1">{#N/A,#N/A,FALSE,"Aging Summary";#N/A,#N/A,FALSE,"Ratio Analysis";#N/A,#N/A,FALSE,"Test 120 Day Accts";#N/A,#N/A,FALSE,"Tickmarks"}</definedName>
    <definedName name="p">'[28]TC Resumen'!$B$7</definedName>
    <definedName name="P_" localSheetId="5">#REF!</definedName>
    <definedName name="P_">#REF!</definedName>
    <definedName name="P_BUSO">#REF!</definedName>
    <definedName name="P_EEPN">#REF!</definedName>
    <definedName name="P_ER">#REF!</definedName>
    <definedName name="PA">#REF!</definedName>
    <definedName name="Package_FA1">#REF!</definedName>
    <definedName name="Package_FA2">#REF!</definedName>
    <definedName name="Package_FD">#REF!</definedName>
    <definedName name="Package_FI">#REF!</definedName>
    <definedName name="Package_FN">#REF!</definedName>
    <definedName name="Package_FQ">#REF!</definedName>
    <definedName name="PACKEAGE" hidden="1">{#N/A,#N/A,FALSE,"om bs ias";#N/A,#N/A,FALSE,"om p&amp;l ias";#N/A,#N/A,FALSE,"om cf ias";#N/A,#N/A,FALSE,"om bs vengaap";#N/A,#N/A,FALSE,"om cf vengaap";#N/A,#N/A,FALSE,"loans";#N/A,#N/A,FALSE,"Intereses";#N/A,#N/A,FALSE,"committ";#N/A,#N/A,FALSE,"lto";#N/A,#N/A,FALSE,"ancillaries"}</definedName>
    <definedName name="Pactual_Tab">#REF!</definedName>
    <definedName name="pagina2">#REF!</definedName>
    <definedName name="pagina35">#REF!</definedName>
    <definedName name="pago">#REF!</definedName>
    <definedName name="PAISES">#REF!</definedName>
    <definedName name="Pakistan">#REF!</definedName>
    <definedName name="palmira">#REF!</definedName>
    <definedName name="PALMITAS">#REF!</definedName>
    <definedName name="PALOMA">'[6]Datos ADESA'!#REF!</definedName>
    <definedName name="PANEL" localSheetId="5">#REF!</definedName>
    <definedName name="PANEL">#REF!</definedName>
    <definedName name="PARCIALES" localSheetId="5">#REF!</definedName>
    <definedName name="PARCIALES">#REF!</definedName>
    <definedName name="ParentBeneficialInterest">#REF!</definedName>
    <definedName name="Part_excl_Deprec">#REF!</definedName>
    <definedName name="PAS_CORR_07">[49]Ratios!$C$7</definedName>
    <definedName name="pasivo" localSheetId="5">#REF!</definedName>
    <definedName name="pasivo">#REF!</definedName>
    <definedName name="PASIVO2">#REF!</definedName>
    <definedName name="pasivos">#REF!</definedName>
    <definedName name="pass">[175]!pass</definedName>
    <definedName name="PAT">#REF!</definedName>
    <definedName name="PATACT">#REF!</definedName>
    <definedName name="Path_iqy">[186]Control!#REF!</definedName>
    <definedName name="patneto">#REF!</definedName>
    <definedName name="PATO">#REF!</definedName>
    <definedName name="Patrim.NUR">#REF!</definedName>
    <definedName name="patrimonial">#REF!</definedName>
    <definedName name="Patrimonio">[266]Patrimonio!$D$47</definedName>
    <definedName name="Patrimonio_Neto">'[50]Enfoque DTT'!$E$107</definedName>
    <definedName name="PATRIMONIO_NETO_1">'[51]Comparativo BG'!$F$140</definedName>
    <definedName name="PATRIMONIO_NETO_2">'[51]Comparativo BG'!$H$140</definedName>
    <definedName name="Pay_Date">#REF!</definedName>
    <definedName name="Pay_Num">#REF!</definedName>
    <definedName name="Payment_Date">DATE(YEAR(Loan_Start),MONTH(Loan_Start)+Payment_Number,DAY(Loan_Start))</definedName>
    <definedName name="PAYMENTS">[267]PPISR2000!#REF!</definedName>
    <definedName name="pbfb">#REF!</definedName>
    <definedName name="PBG">#REF!</definedName>
    <definedName name="pbgir">#REF!</definedName>
    <definedName name="PBGIRA">#REF!</definedName>
    <definedName name="PBGIRC">#REF!</definedName>
    <definedName name="pbmt">#REF!</definedName>
    <definedName name="PBMZ">#REF!</definedName>
    <definedName name="PBMZA">#REF!</definedName>
    <definedName name="PBMZC">#REF!</definedName>
    <definedName name="PBS">#REF!</definedName>
    <definedName name="PBS2A">#REF!</definedName>
    <definedName name="PBS2C">#REF!</definedName>
    <definedName name="PBSA">#REF!</definedName>
    <definedName name="PBSC">#REF!</definedName>
    <definedName name="PBSJ">#REF!</definedName>
    <definedName name="PBT">#REF!</definedName>
    <definedName name="PBTA">#REF!</definedName>
    <definedName name="PBTC">#REF!</definedName>
    <definedName name="PBTR">#REF!</definedName>
    <definedName name="pc">#REF!</definedName>
    <definedName name="pcat">#REF!</definedName>
    <definedName name="pççp" hidden="1">{#N/A,#N/A,FALSE,"Aging Summary";#N/A,#N/A,FALSE,"Ratio Analysis";#N/A,#N/A,FALSE,"Test 120 Day Accts";#N/A,#N/A,FALSE,"Tickmarks"}</definedName>
    <definedName name="PÇO" hidden="1">{#N/A,#N/A,FALSE,"Aging Summary";#N/A,#N/A,FALSE,"Ratio Analysis";#N/A,#N/A,FALSE,"Test 120 Day Accts";#N/A,#N/A,FALSE,"Tickmarks"}</definedName>
    <definedName name="pçp" hidden="1">{#N/A,#N/A,FALSE,"Aging Summary";#N/A,#N/A,FALSE,"Ratio Analysis";#N/A,#N/A,FALSE,"Test 120 Day Accts";#N/A,#N/A,FALSE,"Tickmarks"}</definedName>
    <definedName name="pe">#REF!</definedName>
    <definedName name="pedidos">#REF!</definedName>
    <definedName name="peleo">#REF!</definedName>
    <definedName name="peloelr">#REF!</definedName>
    <definedName name="pelor">#REF!</definedName>
    <definedName name="peorr">#REF!</definedName>
    <definedName name="pepe">[268]DISTBUSC!$A$1:$E$22</definedName>
    <definedName name="PEPE01">#REF!</definedName>
    <definedName name="pepe06">#REF!</definedName>
    <definedName name="pepe1" hidden="1">{#N/A,#N/A,TRUE,"CONSOLIDADO";#N/A,#N/A,TRUE,"PRINCELY";#N/A,#N/A,TRUE,"VERONICA";#N/A,#N/A,TRUE,"BARGE G3";#N/A,#N/A,TRUE,"CAVALIER";#N/A,#N/A,TRUE,"PIA";#N/A,#N/A,TRUE,"EVA";#N/A,#N/A,TRUE,"LAURA";#N/A,#N/A,TRUE,"FATIMA";#N/A,#N/A,TRUE,"PLATE";#N/A,#N/A,TRUE,"EGRET";#N/A,#N/A,TRUE,"DA QUING 92";#N/A,#N/A,TRUE,"abbeydale";#N/A,#N/A,TRUE,"CHARTEADOS";#N/A,#N/A,TRUE,"ADMINISTRATIVO";#N/A,#N/A,TRUE,"hydramar";#N/A,#N/A,TRUE,"adamas";#N/A,#N/A,TRUE,"alkman";#N/A,#N/A,TRUE,"daqing";#N/A,#N/A,TRUE,"acina";#N/A,#N/A,TRUE,"n.liberata";#N/A,#N/A,TRUE,"centaorus";#N/A,#N/A,TRUE,"harrier";#N/A,#N/A,TRUE,"upi"}</definedName>
    <definedName name="pepe2">'[269]Tipo de Gtos.'!$A$1:$A$11</definedName>
    <definedName name="PEPROEOE">#REF!</definedName>
    <definedName name="PER">#REF!</definedName>
    <definedName name="Percent_Threshold">#REF!</definedName>
    <definedName name="Percentage_Threshold">#REF!</definedName>
    <definedName name="percepyreten">#REF!</definedName>
    <definedName name="perda">#REF!</definedName>
    <definedName name="perda1">#REF!</definedName>
    <definedName name="Period">[270]Param!$C$5</definedName>
    <definedName name="PERIOD_END">[113]Básico!$D$4</definedName>
    <definedName name="PeriodName">#REF!</definedName>
    <definedName name="Periodo">#REF!</definedName>
    <definedName name="PESOS">[271]Limpio!#REF!</definedName>
    <definedName name="Pet_2">#REF!</definedName>
    <definedName name="petl" hidden="1">#REF!</definedName>
    <definedName name="pf" localSheetId="3">#REF!</definedName>
    <definedName name="pf" localSheetId="5">#REF!</definedName>
    <definedName name="pf">#REF!</definedName>
    <definedName name="PF_OBLIG_SEC_FINAN">#REF!</definedName>
    <definedName name="PF_OBLIG_SEC_NF">#REF!</definedName>
    <definedName name="PGA">'[6]Datos ADESA'!#REF!</definedName>
    <definedName name="PGÇTPT" hidden="1">{#N/A,#N/A,FALSE,"Aging Summary";#N/A,#N/A,FALSE,"Ratio Analysis";#N/A,#N/A,FALSE,"Test 120 Day Accts";#N/A,#N/A,FALSE,"Tickmarks"}</definedName>
    <definedName name="PGO">'[6]Datos ADESA'!#REF!</definedName>
    <definedName name="PGS">#REF!</definedName>
    <definedName name="Physicals">'[77]Query Physicals'!$A$16:$N$60</definedName>
    <definedName name="pi">#REF!</definedName>
    <definedName name="pic">[32]TABLAIPC!$A$9:$B$621</definedName>
    <definedName name="PIKÑ">#REF!</definedName>
    <definedName name="PILIU" hidden="1">{#N/A,#N/A,FALSE,"Aging Summary";#N/A,#N/A,FALSE,"Ratio Analysis";#N/A,#N/A,FALSE,"Test 120 Day Accts";#N/A,#N/A,FALSE,"Tickmarks"}</definedName>
    <definedName name="PIR" localSheetId="3">#REF!</definedName>
    <definedName name="PIR" localSheetId="5">#REF!</definedName>
    <definedName name="PIR">#REF!</definedName>
    <definedName name="Pivot1" localSheetId="3">#REF!</definedName>
    <definedName name="Pivot1" localSheetId="5">#REF!</definedName>
    <definedName name="Pivot1">#REF!</definedName>
    <definedName name="PK">#REF!</definedName>
    <definedName name="pki">#REF!</definedName>
    <definedName name="pl">#REF!</definedName>
    <definedName name="PL_Actual">#REF!</definedName>
    <definedName name="PL_Anterior">#REF!</definedName>
    <definedName name="PL_Dollar_Threshold">#REF!</definedName>
    <definedName name="PL_Mov_Periodo">#REF!</definedName>
    <definedName name="PL_Percent_Threshold">#REF!</definedName>
    <definedName name="PLAN_CUENTA">'[272]BS AXI'!#REF!</definedName>
    <definedName name="plan_year">#REF!</definedName>
    <definedName name="Plandecuenta">#REF!</definedName>
    <definedName name="planextracont">#REF!</definedName>
    <definedName name="Planilhas">#REF!</definedName>
    <definedName name="PLANILLA">#REF!</definedName>
    <definedName name="Planilla_de_Ajustes">'[128]WP CUADRO 1'!$B$46:$I$86</definedName>
    <definedName name="PLANILLA_DE_PREPARACION" localSheetId="5">#REF!</definedName>
    <definedName name="PLANILLA_DE_PREPARACION">#REF!</definedName>
    <definedName name="PLANILLA_DE_TRANSFERENCIA" localSheetId="5">#REF!</definedName>
    <definedName name="PLANILLA_DE_TRANSFERENCIA">#REF!</definedName>
    <definedName name="Planning_Materiality">#REF!</definedName>
    <definedName name="Planning_MaterialityA">'[50]Input &amp; Summary'!#REF!</definedName>
    <definedName name="Planning_MaterialityF">'[50]Input &amp; Summary'!#REF!</definedName>
    <definedName name="Planning_MaterialityH">'[50]Input &amp; Summary'!#REF!</definedName>
    <definedName name="Planning_MaterialityJ">'[50]Input &amp; Summary'!#REF!</definedName>
    <definedName name="PLANTA__Abt_Juan">[172]Software!#REF!</definedName>
    <definedName name="PLCOMBINE">#REF!</definedName>
    <definedName name="PLO" hidden="1">{#N/A,#N/A,FALSE,"Aging Summary";#N/A,#N/A,FALSE,"Ratio Analysis";#N/A,#N/A,FALSE,"Test 120 Day Accts";#N/A,#N/A,FALSE,"Tickmarks"}</definedName>
    <definedName name="ploi">#REF!</definedName>
    <definedName name="plp" hidden="1">{#N/A,#N/A,FALSE,"Aging Summary";#N/A,#N/A,FALSE,"Ratio Analysis";#N/A,#N/A,FALSE,"Test 120 Day Accts";#N/A,#N/A,FALSE,"Tickmarks"}</definedName>
    <definedName name="plpl" hidden="1">{#N/A,#N/A,FALSE,"Aging Summary";#N/A,#N/A,FALSE,"Ratio Analysis";#N/A,#N/A,FALSE,"Test 120 Day Accts";#N/A,#N/A,FALSE,"Tickmarks"}</definedName>
    <definedName name="PLSummaryTemplate">#REF!</definedName>
    <definedName name="PLUSD">#REF!</definedName>
    <definedName name="PLZ" localSheetId="5">#REF!</definedName>
    <definedName name="PLZ">#REF!</definedName>
    <definedName name="pmdll">#REF!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MUS">'[273]Package Bs'!#REF!</definedName>
    <definedName name="PMXDLL" localSheetId="5">'[274]Set RB'!$J$6</definedName>
    <definedName name="PMXDLL">'[275]Set RB'!$J$6</definedName>
    <definedName name="PN" localSheetId="5">'[83]Bce Patrim'!$H$23</definedName>
    <definedName name="PN">'[84]Bce Patrim'!$H$23</definedName>
    <definedName name="po" hidden="1">{#N/A,#N/A,FALSE,"Aging Summary";#N/A,#N/A,FALSE,"Ratio Analysis";#N/A,#N/A,FALSE,"Test 120 Day Accts";#N/A,#N/A,FALSE,"Tickmarks"}</definedName>
    <definedName name="PO.x.Mes">#REF!</definedName>
    <definedName name="POI" hidden="1">{#N/A,#N/A,FALSE,"Aging Summary";#N/A,#N/A,FALSE,"Ratio Analysis";#N/A,#N/A,FALSE,"Test 120 Day Accts";#N/A,#N/A,FALSE,"Tickmarks"}</definedName>
    <definedName name="poip">#REF!</definedName>
    <definedName name="POLO">#REF!</definedName>
    <definedName name="pop">#REF!</definedName>
    <definedName name="Pop_Sig_T">'[169]Non-Statistical Sampling'!$F$26</definedName>
    <definedName name="POPO">[54]MOBILIARIO!#REF!</definedName>
    <definedName name="porcentaje">#REF!</definedName>
    <definedName name="PORCION">#REF!</definedName>
    <definedName name="pos">'[22]270100'!#REF!</definedName>
    <definedName name="Post_tax_monetary_precision">#REF!</definedName>
    <definedName name="poszy">'[22]270100'!#REF!</definedName>
    <definedName name="pp" hidden="1">#REF!</definedName>
    <definedName name="PPÇLO" hidden="1">{#N/A,#N/A,FALSE,"Aging Summary";#N/A,#N/A,FALSE,"Ratio Analysis";#N/A,#N/A,FALSE,"Test 120 Day Accts";#N/A,#N/A,FALSE,"Tickmarks"}</definedName>
    <definedName name="PPE">#REF!</definedName>
    <definedName name="pplpl">#REF!</definedName>
    <definedName name="pplpo">#REF!</definedName>
    <definedName name="ppoi">[67]Datos!#REF!</definedName>
    <definedName name="ppppp" localSheetId="3">[234]Prevision!#REF!</definedName>
    <definedName name="ppppp" localSheetId="5">[234]Prevision!#REF!</definedName>
    <definedName name="ppppp">[234]Prevision!#REF!</definedName>
    <definedName name="PPPPPPPPPPP">'[28]TC Resumen'!$B$4</definedName>
    <definedName name="PPPPPPPPPPPPP">#REF!</definedName>
    <definedName name="PPPPPPPPPPPPPPPP" hidden="1">{#N/A,#N/A,FALSE,"Aging Summary";#N/A,#N/A,FALSE,"Ratio Analysis";#N/A,#N/A,FALSE,"Test 120 Day Accts";#N/A,#N/A,FALSE,"Tickmarks"}</definedName>
    <definedName name="pre">#REF!</definedName>
    <definedName name="Pre_tax_Materiality">#REF!</definedName>
    <definedName name="Precio1">#REF!</definedName>
    <definedName name="PRECIOS">#REF!</definedName>
    <definedName name="precos">[276]Registro!#REF!</definedName>
    <definedName name="PREMISAS">#REF!</definedName>
    <definedName name="PREPARED_BY">[113]Básico!$J$3</definedName>
    <definedName name="PREPARED_DATE">[113]Básico!$J$4</definedName>
    <definedName name="PreparedBy">#REF!</definedName>
    <definedName name="Pres_Res" localSheetId="3">#REF!</definedName>
    <definedName name="Pres_Res" localSheetId="5">#REF!</definedName>
    <definedName name="Pres_Res">#REF!</definedName>
    <definedName name="presentacion">#REF!</definedName>
    <definedName name="PRESO">#REF!</definedName>
    <definedName name="prestamo">'[42]Dados Org'!#REF!</definedName>
    <definedName name="Préstamos">#REF!</definedName>
    <definedName name="PRESTAMOS_SF_1">'[51]Comparativo BG'!$F$27</definedName>
    <definedName name="PRESTAMOS_SF_2">'[51]Comparativo BG'!$H$27</definedName>
    <definedName name="PRESTAMOS_SNF_1">'[51]Comparativo BG'!$F$39</definedName>
    <definedName name="PRESTAMOS_SNF_2">'[51]Comparativo BG'!$H$39</definedName>
    <definedName name="PRESTAMOS_VENCIDOS_1">'[51]Comparativo BG'!$F$67</definedName>
    <definedName name="PRESTAMOS_VENCIDOS_2">'[51]Comparativo BG'!$H$67</definedName>
    <definedName name="prestamosbancarios">#REF!</definedName>
    <definedName name="Presupuesto" localSheetId="3">[33]AP!#REF!,[33]AP!#REF!,[33]AP!#REF!,[33]AP!#REF!</definedName>
    <definedName name="Presupuesto" localSheetId="5">[33]AP!#REF!,[33]AP!#REF!,[33]AP!#REF!,[33]AP!#REF!</definedName>
    <definedName name="Presupuesto">[33]AP!#REF!,[33]AP!#REF!,[33]AP!#REF!,[33]AP!#REF!</definedName>
    <definedName name="PREV_CONST">#REF!</definedName>
    <definedName name="PREV_DESAF">#REF!</definedName>
    <definedName name="PREV_DISP">#REF!</definedName>
    <definedName name="prevnorte" localSheetId="3">[46]PREVISIONES!#REF!</definedName>
    <definedName name="prevnorte" localSheetId="5">[46]PREVISIONES!#REF!</definedName>
    <definedName name="prevnorte">[46]PREVISIONES!#REF!</definedName>
    <definedName name="prevsur" localSheetId="3">[46]PREVISIONES!#REF!</definedName>
    <definedName name="prevsur" localSheetId="5">[46]PREVISIONES!#REF!</definedName>
    <definedName name="prevsur">[46]PREVISIONES!#REF!</definedName>
    <definedName name="PrimaryCommodity">'[71]IGU NPV 3'!$C$15</definedName>
    <definedName name="PrimaryCommodityPrice1">'[71]IGU NPV 3'!$F$15</definedName>
    <definedName name="PrimaryCommodityPrice2">'[71]IGU NPV 3'!$G$15</definedName>
    <definedName name="PrimaryCommodityPrice3">'[71]IGU NPV 3'!$H$15</definedName>
    <definedName name="PrimaryCommodityPrice4">'[71]IGU NPV 3'!$I$15</definedName>
    <definedName name="PrimaryCommodityPrice5">'[71]IGU NPV 3'!$J$15</definedName>
    <definedName name="PrimCoup_table">[53]COUPOM!$AN$27:$AW$1000</definedName>
    <definedName name="PRIMERA">#REF!</definedName>
    <definedName name="PrimeraFechaCoeficiente">MIN([277]TablaCoeficientes!$A:$A)</definedName>
    <definedName name="Princ">#REF!</definedName>
    <definedName name="Principal">#REF!</definedName>
    <definedName name="PRINT">[278]ORDEN!PRINT</definedName>
    <definedName name="PRINT_AR01">#REF!</definedName>
    <definedName name="PRINT_AR02">#REF!</definedName>
    <definedName name="PRINT_AR03">#REF!</definedName>
    <definedName name="PRINT_AR04">[199]Provisión!#REF!</definedName>
    <definedName name="PRINT_AR06">#REF!</definedName>
    <definedName name="PRINT_AREA_MI" localSheetId="3">#REF!</definedName>
    <definedName name="PRINT_AREA_MI" localSheetId="5">#REF!</definedName>
    <definedName name="PRINT_AREA_MI">#REF!</definedName>
    <definedName name="Print_Area_MI___0">#REF!</definedName>
    <definedName name="Print_Area_MI___0___0">#REF!</definedName>
    <definedName name="Print_Area_MI___0___0___0">#REF!</definedName>
    <definedName name="Print_Area_Reset">OFFSET(Full_Print,0,0,[0]!Last_row)</definedName>
    <definedName name="print_area1">#REF!</definedName>
    <definedName name="print_test_1">'[279]Total Movement'!$A$1:$O$39</definedName>
    <definedName name="PRINT_TITLES_MI" localSheetId="3">#REF!</definedName>
    <definedName name="PRINT_TITLES_MI" localSheetId="5">#REF!</definedName>
    <definedName name="PRINT_TITLES_MI">#REF!</definedName>
    <definedName name="PRINTGILLETTE">#REF!</definedName>
    <definedName name="PRINTJAFRA">#REF!</definedName>
    <definedName name="Prior">#REF!</definedName>
    <definedName name="PRIOR_DT" localSheetId="5">'[280]Interface Hub'!$C$12</definedName>
    <definedName name="PRIOR_DT">'[281]Interface Hub'!$C$12</definedName>
    <definedName name="Prior_or_Last">[258]Resumo!$O$2</definedName>
    <definedName name="Proc" localSheetId="3">#REF!</definedName>
    <definedName name="Proc" localSheetId="5">#REF!</definedName>
    <definedName name="Proc">#REF!</definedName>
    <definedName name="ProcessCosts">'[77]Query Process Costs'!$A$15:$Z$35</definedName>
    <definedName name="Procura">'[182]Dados Org'!#REF!</definedName>
    <definedName name="PROCURA1">'[182]Dados Org'!#REF!</definedName>
    <definedName name="PROCURA12">'[182]Dados Org'!#REF!</definedName>
    <definedName name="PROD">#REF!</definedName>
    <definedName name="Prod_Hl">#REF!</definedName>
    <definedName name="Prod_Term">#REF!</definedName>
    <definedName name="PRODUCAO">'[6]Datos ADESA'!#REF!</definedName>
    <definedName name="ProductGroupList">[71]Lists!$E$5:$E$36</definedName>
    <definedName name="PRODUTIVIDADE">#REF!</definedName>
    <definedName name="PRODUTIVIDADEQA">#REF!</definedName>
    <definedName name="Produto">#REF!</definedName>
    <definedName name="Produtos">[47]SetUp!$I$2:$I$5</definedName>
    <definedName name="Produtos.Cerv">[112]Setup!$G$3:$G$36</definedName>
    <definedName name="Produtos.Nanc">[112]Setup!$E$3:$E$54</definedName>
    <definedName name="Produtos1">[73]Bco_Dados!$A$5:$A$1518</definedName>
    <definedName name="Produtos2">[73]Bco_Dados!$A$4:$A$1549</definedName>
    <definedName name="PROFESSIONAL">#REF!</definedName>
    <definedName name="Profit">#REF!</definedName>
    <definedName name="PRORLKFL">#REF!</definedName>
    <definedName name="PRORRATEO">#REF!</definedName>
    <definedName name="Protegido">[184]Datos!#REF!</definedName>
    <definedName name="PROV">#REF!</definedName>
    <definedName name="Provision_for_amount_due_from_associated_company___Trade">#REF!</definedName>
    <definedName name="Provisiones">#REF!</definedName>
    <definedName name="PROVISIOONES">#REF!</definedName>
    <definedName name="proviso">#REF!</definedName>
    <definedName name="Provjuicios" localSheetId="3">#REF!</definedName>
    <definedName name="Provjuicios">#REF!</definedName>
    <definedName name="prueba" localSheetId="3">#REF!</definedName>
    <definedName name="prueba" localSheetId="5">#REF!</definedName>
    <definedName name="prueba">#REF!</definedName>
    <definedName name="prueba2">#REF!</definedName>
    <definedName name="PT">'[264]Estoques PT'!$A$5:$K$36,'[264]Estoques PT'!$A$38:$K$70,'[264]Estoques PT'!$A$73:$K$105</definedName>
    <definedName name="ptax_table">[106]dados!$I$5:$J$2782</definedName>
    <definedName name="Pto.Paysandú">#REF!</definedName>
    <definedName name="PUERTO">[282]juic!#REF!</definedName>
    <definedName name="PULUL" hidden="1">{#N/A,#N/A,FALSE,"Aging Summary";#N/A,#N/A,FALSE,"Ratio Analysis";#N/A,#N/A,FALSE,"Test 120 Day Accts";#N/A,#N/A,FALSE,"Tickmarks"}</definedName>
    <definedName name="PUS">#REF!</definedName>
    <definedName name="pwp" hidden="1">{#N/A,#N/A,FALSE,"Aging Summary";#N/A,#N/A,FALSE,"Ratio Analysis";#N/A,#N/A,FALSE,"Test 120 Day Accts";#N/A,#N/A,FALSE,"Tickmarks"}</definedName>
    <definedName name="PY_Accounts_Receivable">[24]Balance!$C$8</definedName>
    <definedName name="PY_Administration">#REF!</definedName>
    <definedName name="PY_Cash">[24]Balance!$C$6</definedName>
    <definedName name="PY_Cash_Div_Dec">[130]Estado_Resultados!#REF!</definedName>
    <definedName name="PY_CASH_DIVIDENDS_DECLARED__per_common_share">[130]Estado_Resultados!#REF!</definedName>
    <definedName name="PY_Common_Equity">#REF!</definedName>
    <definedName name="PY_Cost_of_Sales">'[24]Estado de Resultados'!$C$7</definedName>
    <definedName name="PY_Current_Liabilities">[24]Balance!$C$23</definedName>
    <definedName name="PY_Deposits">'[131]Financial Condition'!#REF!</definedName>
    <definedName name="PY_Depreciation">'[132]PG '!#REF!</definedName>
    <definedName name="PY_Disc_allow">#REF!</definedName>
    <definedName name="PY_Disc_mnth">#REF!</definedName>
    <definedName name="PY_Disc_pd">#REF!</definedName>
    <definedName name="PY_Discounts">#REF!</definedName>
    <definedName name="PY_Earnings_per_share">[130]Razones!#REF!</definedName>
    <definedName name="PY_Gross_Profit">'[24]Estado de Resultados'!$C$9</definedName>
    <definedName name="PY_Inc_Bef_Tax">'[132]PG '!#REF!</definedName>
    <definedName name="PY_Intangible_Assets">#REF!</definedName>
    <definedName name="PY_Interest_Expense">'[24]Estado de Resultados'!$C$18</definedName>
    <definedName name="PY_Inventory">[24]Balance!$C$12</definedName>
    <definedName name="PY_LIABIL_EQUITY">#REF!</definedName>
    <definedName name="PY_LT_Debt">[24]Balance!$C$24</definedName>
    <definedName name="PY_Market_Value_of_Equity">[130]Estado_Resultados!#REF!</definedName>
    <definedName name="PY_Marketable_Sec">#REF!</definedName>
    <definedName name="PY_NET_PROFIT">'[24]Estado de Resultados'!$C$24</definedName>
    <definedName name="PY_Net_Revenue">'[24]Estado de Resultados'!$C$6</definedName>
    <definedName name="PY_Operating_Inc">'[132]PG '!#REF!</definedName>
    <definedName name="PY_Operating_Income">'[24]Estado de Resultados'!$C$16</definedName>
    <definedName name="PY_Other_Curr_Assets">[133]BG!#REF!</definedName>
    <definedName name="PY_Other_Exp">'[132]PG '!#REF!</definedName>
    <definedName name="PY_Other_LT_Assets">#REF!</definedName>
    <definedName name="PY_Other_LT_Liabilities">#REF!</definedName>
    <definedName name="PY_Preferred_Stock">[133]BG!#REF!</definedName>
    <definedName name="PY_QUICK_ASSETS">[24]Balance!$C$10</definedName>
    <definedName name="PY_Ret_allow">#REF!</definedName>
    <definedName name="PY_Ret_mnth">#REF!</definedName>
    <definedName name="PY_Ret_pd">#REF!</definedName>
    <definedName name="PY_Retained_Earnings">#REF!</definedName>
    <definedName name="PY_Returns">#REF!</definedName>
    <definedName name="PY_Selling">#REF!</definedName>
    <definedName name="PY_Tangible_Assets">#REF!</definedName>
    <definedName name="PY_Tangible_Net_Worth">'[24]Estado de Resultados'!$C$31</definedName>
    <definedName name="PY_Taxes">'[132]PG '!#REF!</definedName>
    <definedName name="PY_TOTAL_ASSETS">[24]Balance!$C$21</definedName>
    <definedName name="PY_TOTAL_CURR_ASSETS">[24]Balance!$C$15</definedName>
    <definedName name="PY_TOTAL_DEBT">[24]Balance!$C$27</definedName>
    <definedName name="PY_TOTAL_EQUITY">[24]Balance!$C$33</definedName>
    <definedName name="PY_Weighted_Average">[130]Estado_Resultados!#REF!</definedName>
    <definedName name="PY_Working_Capital">[130]Estado_Resultados!#REF!</definedName>
    <definedName name="PY2_Accounts_Receivable">[24]Balance!$F$8</definedName>
    <definedName name="PY2_Administration">'[132]PG '!#REF!</definedName>
    <definedName name="PY2_Cash">[24]Balance!$F$6</definedName>
    <definedName name="PY2_Cash_Div_Dec">[130]Estado_Resultados!#REF!</definedName>
    <definedName name="PY2_CASH_DIVIDENDS_DECLARED__per_common_share">[130]Estado_Resultados!#REF!</definedName>
    <definedName name="PY2_Common_Equity">[133]BG!#REF!</definedName>
    <definedName name="PY2_Cost_of_Sales">'[132]PG '!#REF!</definedName>
    <definedName name="PY2_Current_Liabilities">[24]Balance!$F$23</definedName>
    <definedName name="PY2_Depreciation">'[132]PG '!#REF!</definedName>
    <definedName name="PY2_Earnings_per_share">[130]Razones!#REF!</definedName>
    <definedName name="PY2_Gross_Profit">'[24]Estado de Resultados'!$F$9</definedName>
    <definedName name="PY2_Inc_Bef_Tax">'[132]PG '!#REF!</definedName>
    <definedName name="PY2_Intangible_Assets">[133]BG!#REF!</definedName>
    <definedName name="PY2_Interest_Expense">'[24]Estado de Resultados'!$F$18</definedName>
    <definedName name="PY2_Inventory">[24]Balance!$F$12</definedName>
    <definedName name="PY2_LIABIL_EQUITY">[133]BG!#REF!</definedName>
    <definedName name="PY2_LT_Debt">[24]Balance!$F$24</definedName>
    <definedName name="PY2_Market_Value_of_Equity">[130]Estado_Resultados!#REF!</definedName>
    <definedName name="PY2_Marketable_Sec">[133]BG!#REF!</definedName>
    <definedName name="PY2_NET_PROFIT">'[24]Estado de Resultados'!$F$24</definedName>
    <definedName name="PY2_Net_Revenue">'[24]Estado de Resultados'!$F$6</definedName>
    <definedName name="PY2_Operating_Inc">'[132]PG '!#REF!</definedName>
    <definedName name="PY2_Operating_Income">'[24]Estado de Resultados'!$F$16</definedName>
    <definedName name="PY2_Other_Curr_Assets">[133]BG!#REF!</definedName>
    <definedName name="PY2_Other_Exp.">'[132]PG '!#REF!</definedName>
    <definedName name="PY2_Other_LT_Assets">[133]BG!#REF!</definedName>
    <definedName name="PY2_Other_LT_Liabilities">[133]BG!#REF!</definedName>
    <definedName name="PY2_Preferred_Stock">[133]BG!#REF!</definedName>
    <definedName name="PY2_QUICK_ASSETS">[24]Balance!$F$10</definedName>
    <definedName name="PY2_Retained_Earnings">[133]BG!#REF!</definedName>
    <definedName name="PY2_Selling">'[132]PG '!#REF!</definedName>
    <definedName name="PY2_Tangible_Assets">[133]BG!#REF!</definedName>
    <definedName name="PY2_Tangible_Net_Worth">'[24]Estado de Resultados'!$F$31</definedName>
    <definedName name="PY2_Taxes">'[132]PG '!#REF!</definedName>
    <definedName name="PY2_TOTAL_ASSETS">[24]Balance!$F$21</definedName>
    <definedName name="PY2_TOTAL_CURR_ASSETS">[24]Balance!$F$15</definedName>
    <definedName name="PY2_TOTAL_DEBT">[24]Balance!$F$27</definedName>
    <definedName name="PY2_TOTAL_EQUITY">[24]Balance!$F$33</definedName>
    <definedName name="PY2_Weighted_Average">[130]Estado_Resultados!#REF!</definedName>
    <definedName name="PY2_Working_Capital">[130]Estado_Resultados!#REF!</definedName>
    <definedName name="p所得税">#REF!</definedName>
    <definedName name="q">'[283]21260011'!$F$7:$F$16</definedName>
    <definedName name="Q_" localSheetId="3">#REF!</definedName>
    <definedName name="Q_" localSheetId="5">#REF!</definedName>
    <definedName name="Q_">#REF!</definedName>
    <definedName name="Q_ConsTratAgua" localSheetId="3">#REF!</definedName>
    <definedName name="Q_ConsTratAgua" localSheetId="5">#REF!</definedName>
    <definedName name="Q_ConsTratAgua">#REF!</definedName>
    <definedName name="QA" hidden="1">{#N/A,#N/A,FALSE,"Aging Summary";#N/A,#N/A,FALSE,"Ratio Analysis";#N/A,#N/A,FALSE,"Test 120 Day Accts";#N/A,#N/A,FALSE,"Tickmarks"}</definedName>
    <definedName name="QAA" hidden="1">{#N/A,#N/A,FALSE,"Aging Summary";#N/A,#N/A,FALSE,"Ratio Analysis";#N/A,#N/A,FALSE,"Test 120 Day Accts";#N/A,#N/A,FALSE,"Tickmarks"}</definedName>
    <definedName name="qaaa" hidden="1">{#N/A,#N/A,FALSE,"Aging Summary";#N/A,#N/A,FALSE,"Ratio Analysis";#N/A,#N/A,FALSE,"Test 120 Day Accts";#N/A,#N/A,FALSE,"Tickmarks"}</definedName>
    <definedName name="qaaq" hidden="1">{#N/A,#N/A,FALSE,"Aging Summary";#N/A,#N/A,FALSE,"Ratio Analysis";#N/A,#N/A,FALSE,"Test 120 Day Accts";#N/A,#N/A,FALSE,"Tickmarks"}</definedName>
    <definedName name="QAct110_PCS2">#REF!</definedName>
    <definedName name="qaqe" hidden="1">{#N/A,#N/A,FALSE,"Aging Summary";#N/A,#N/A,FALSE,"Ratio Analysis";#N/A,#N/A,FALSE,"Test 120 Day Accts";#N/A,#N/A,FALSE,"Tickmarks"}</definedName>
    <definedName name="qaqq" hidden="1">{#N/A,#N/A,FALSE,"Aging Summary";#N/A,#N/A,FALSE,"Ratio Analysis";#N/A,#N/A,FALSE,"Test 120 Day Accts";#N/A,#N/A,FALSE,"Tickmarks"}</definedName>
    <definedName name="qass" hidden="1">{#N/A,#N/A,FALSE,"Aging Summary";#N/A,#N/A,FALSE,"Ratio Analysis";#N/A,#N/A,FALSE,"Test 120 Day Accts";#N/A,#N/A,FALSE,"Tickmarks"}</definedName>
    <definedName name="QAW" hidden="1">{#N/A,#N/A,FALSE,"Aging Summary";#N/A,#N/A,FALSE,"Ratio Analysis";#N/A,#N/A,FALSE,"Test 120 Day Accts";#N/A,#N/A,FALSE,"Tickmarks"}</definedName>
    <definedName name="qawss">#REF!</definedName>
    <definedName name="QB">#REF!</definedName>
    <definedName name="qe">#REF!</definedName>
    <definedName name="qee">#REF!</definedName>
    <definedName name="qew" hidden="1">{#N/A,#N/A,FALSE,"Aging Summary";#N/A,#N/A,FALSE,"Ratio Analysis";#N/A,#N/A,FALSE,"Test 120 Day Accts";#N/A,#N/A,FALSE,"Tickmarks"}</definedName>
    <definedName name="QGPL_CLTESLB">#REF!</definedName>
    <definedName name="qingann">#REF!</definedName>
    <definedName name="qingann1">#REF!</definedName>
    <definedName name="qn">#REF!</definedName>
    <definedName name="qnde" hidden="1">'[146]Posición Neta del IVA'!#REF!</definedName>
    <definedName name="qp">#REF!</definedName>
    <definedName name="QQ">#REF!</definedName>
    <definedName name="qqa" hidden="1">{#N/A,#N/A,FALSE,"Aging Summary";#N/A,#N/A,FALSE,"Ratio Analysis";#N/A,#N/A,FALSE,"Test 120 Day Accts";#N/A,#N/A,FALSE,"Tickmarks"}</definedName>
    <definedName name="qqaaA" hidden="1">{#N/A,#N/A,FALSE,"Aging Summary";#N/A,#N/A,FALSE,"Ratio Analysis";#N/A,#N/A,FALSE,"Test 120 Day Accts";#N/A,#N/A,FALSE,"Tickmarks"}</definedName>
    <definedName name="qqq" hidden="1">{#N/A,#N/A,FALSE,"Aging Summary";#N/A,#N/A,FALSE,"Ratio Analysis";#N/A,#N/A,FALSE,"Test 120 Day Accts";#N/A,#N/A,FALSE,"Tickmarks"}</definedName>
    <definedName name="qqqqq" hidden="1">{#N/A,#N/A,FALSE,"Aging Summary";#N/A,#N/A,FALSE,"Ratio Analysis";#N/A,#N/A,FALSE,"Test 120 Day Accts";#N/A,#N/A,FALSE,"Tickmarks"}</definedName>
    <definedName name="QQQQQQQQ" hidden="1">{#N/A,#N/A,FALSE,"Aging Summary";#N/A,#N/A,FALSE,"Ratio Analysis";#N/A,#N/A,FALSE,"Test 120 Day Accts";#N/A,#N/A,FALSE,"Tickmarks"}</definedName>
    <definedName name="qqqqqqqqqqq" hidden="1">{#N/A,#N/A,FALSE,"Aging Summary";#N/A,#N/A,FALSE,"Ratio Analysis";#N/A,#N/A,FALSE,"Test 120 Day Accts";#N/A,#N/A,FALSE,"Tickmarks"}</definedName>
    <definedName name="qqqqqqqqqqqq">#REF!</definedName>
    <definedName name="QQQQQQQQQQQQQQQ" hidden="1">{#N/A,#N/A,FALSE,"Aging Summary";#N/A,#N/A,FALSE,"Ratio Analysis";#N/A,#N/A,FALSE,"Test 120 Day Accts";#N/A,#N/A,FALSE,"Tickmarks"}</definedName>
    <definedName name="qqqqqqqqqqqqqqqq" hidden="1">{#N/A,#N/A,FALSE,"Aging Summary";#N/A,#N/A,FALSE,"Ratio Analysis";#N/A,#N/A,FALSE,"Test 120 Day Accts";#N/A,#N/A,FALSE,"Tickmarks"}</definedName>
    <definedName name="QQQQQQQQQQQQQQQQQ" hidden="1">{#N/A,#N/A,FALSE,"Aging Summary";#N/A,#N/A,FALSE,"Ratio Analysis";#N/A,#N/A,FALSE,"Test 120 Day Accts";#N/A,#N/A,FALSE,"Tickmarks"}</definedName>
    <definedName name="qqswpoeo09349343844544">#REF!</definedName>
    <definedName name="QQWQ" hidden="1">{#N/A,#N/A,FALSE,"Aging Summary";#N/A,#N/A,FALSE,"Ratio Analysis";#N/A,#N/A,FALSE,"Test 120 Day Accts";#N/A,#N/A,FALSE,"Tickmarks"}</definedName>
    <definedName name="qryOutputCoCSTP">#REF!</definedName>
    <definedName name="qryOutputNewTradeSTP">#REF!</definedName>
    <definedName name="qryOutputSTP">#REF!</definedName>
    <definedName name="Qtrly">'[60]Variance Comments'!$A$1:$J$52</definedName>
    <definedName name="qu">#REF!</definedName>
    <definedName name="QUALIDADADEQA">#REF!</definedName>
    <definedName name="QUALIDADE">#REF!</definedName>
    <definedName name="QUATORZE">'[6]Datos ADESA'!#REF!</definedName>
    <definedName name="QUATRO">'[6]Datos ADESA'!#REF!</definedName>
    <definedName name="QUEBRACHO">#REF!</definedName>
    <definedName name="QUÍMICA_ESTRELLA_S.A.">#REF!</definedName>
    <definedName name="QUINZE">'[6]Datos ADESA'!#REF!</definedName>
    <definedName name="quu">#REF!</definedName>
    <definedName name="qw">#REF!</definedName>
    <definedName name="qwass">#REF!</definedName>
    <definedName name="QWASX">#REF!</definedName>
    <definedName name="QWQE" hidden="1">{#N/A,#N/A,FALSE,"Aging Summary";#N/A,#N/A,FALSE,"Ratio Analysis";#N/A,#N/A,FALSE,"Test 120 Day Accts";#N/A,#N/A,FALSE,"Tickmarks"}</definedName>
    <definedName name="QWQWW" hidden="1">{#N/A,#N/A,FALSE,"Aging Summary";#N/A,#N/A,FALSE,"Ratio Analysis";#N/A,#N/A,FALSE,"Test 120 Day Accts";#N/A,#N/A,FALSE,"Tickmarks"}</definedName>
    <definedName name="qwss">#REF!</definedName>
    <definedName name="QWW" hidden="1">{#N/A,#N/A,FALSE,"Aging Summary";#N/A,#N/A,FALSE,"Ratio Analysis";#N/A,#N/A,FALSE,"Test 120 Day Accts";#N/A,#N/A,FALSE,"Tickmarks"}</definedName>
    <definedName name="qwwe" hidden="1">{#N/A,#N/A,FALSE,"Aging Summary";#N/A,#N/A,FALSE,"Ratio Analysis";#N/A,#N/A,FALSE,"Test 120 Day Accts";#N/A,#N/A,FALSE,"Tickmarks"}</definedName>
    <definedName name="QWWQW">#REF!</definedName>
    <definedName name="qwww" hidden="1">{#N/A,#N/A,FALSE,"Aging Summary";#N/A,#N/A,FALSE,"Ratio Analysis";#N/A,#N/A,FALSE,"Test 120 Day Accts";#N/A,#N/A,FALSE,"Tickmarks"}</definedName>
    <definedName name="qx">#REF!</definedName>
    <definedName name="qz">#REF!</definedName>
    <definedName name="q关联方">#REF!</definedName>
    <definedName name="R_" localSheetId="3">#REF!</definedName>
    <definedName name="R_">#REF!</definedName>
    <definedName name="R_Factor">#REF!</definedName>
    <definedName name="R_Factor_AR_Balance">#REF!</definedName>
    <definedName name="R_Factor_SRD">#REF!</definedName>
    <definedName name="range_A1_J3_">#REF!</definedName>
    <definedName name="RANGO">#REF!</definedName>
    <definedName name="RANGO1">#REF!</definedName>
    <definedName name="RANSWAP">#REF!</definedName>
    <definedName name="rate_for1">#REF!</definedName>
    <definedName name="RateINR" localSheetId="5">'[284]P&amp;L summary'!$A$1</definedName>
    <definedName name="RateINR">'[285]P&amp;L summary'!$A$1</definedName>
    <definedName name="RateRMB" localSheetId="5">'[286]P&amp;L summary'!$A$1</definedName>
    <definedName name="RateRMB">'[287]P&amp;L summary'!$A$1</definedName>
    <definedName name="rawdata" localSheetId="3">#REF!</definedName>
    <definedName name="rawdata" localSheetId="5">#REF!</definedName>
    <definedName name="rawdata">#REF!</definedName>
    <definedName name="rawdata2" localSheetId="3">#REF!</definedName>
    <definedName name="rawdata2" localSheetId="5">#REF!</definedName>
    <definedName name="rawdata2">#REF!</definedName>
    <definedName name="RawHeader">#REF!</definedName>
    <definedName name="RC_OROS">#REF!</definedName>
    <definedName name="RDCD" hidden="1">{#N/A,#N/A,FALSE,"Aging Summary";#N/A,#N/A,FALSE,"Ratio Analysis";#N/A,#N/A,FALSE,"Test 120 Day Accts";#N/A,#N/A,FALSE,"Tickmarks"}</definedName>
    <definedName name="RDFC" hidden="1">{#N/A,#N/A,FALSE,"Aging Summary";#N/A,#N/A,FALSE,"Ratio Analysis";#N/A,#N/A,FALSE,"Test 120 Day Accts";#N/A,#N/A,FALSE,"Tickmarks"}</definedName>
    <definedName name="Rdo_UTE">[167]VPP!#REF!</definedName>
    <definedName name="Rdo_VPP_Carriersat">[167]VPP!#REF!</definedName>
    <definedName name="Rdo_VPP_Telba">[167]VPP!#REF!</definedName>
    <definedName name="Rdo_VPP_Telecor">[167]VPP!#REF!</definedName>
    <definedName name="RDOHoja1">#REF!</definedName>
    <definedName name="RDOHoja2">#REF!</definedName>
    <definedName name="rdos" localSheetId="3">'[154]BG Armado'!#REF!</definedName>
    <definedName name="rdos" localSheetId="5">'[154]BG Armado'!#REF!</definedName>
    <definedName name="rdos">'[154]BG Armado'!#REF!</definedName>
    <definedName name="Rdos1203">#REF!</definedName>
    <definedName name="RE">[1]Tartan!#REF!</definedName>
    <definedName name="RE_GAN_EXTRAOR">#REF!</definedName>
    <definedName name="RE_PERD_EXTRAORD">#REF!</definedName>
    <definedName name="reasonableness">#REF!</definedName>
    <definedName name="RecComment1">'[71]IGU NPV 4'!$A$39</definedName>
    <definedName name="RecComment2">'[71]IGU NPV 4'!$A$40</definedName>
    <definedName name="RecComment3">'[71]IGU NPV 4'!$A$41</definedName>
    <definedName name="RecComment4">'[71]IGU NPV 4'!$A$42</definedName>
    <definedName name="RecComment5">'[71]IGU NPV 4'!$A$43</definedName>
    <definedName name="RecComment6">'[71]IGU NPV 4'!$A$44</definedName>
    <definedName name="RecComment7">'[71]IGU NPV 4'!$A$45</definedName>
    <definedName name="RecExt1Local">'[71]IGU NPV 4'!$D$16</definedName>
    <definedName name="RecExt1USD">'[71]IGU NPV 4'!$E$16</definedName>
    <definedName name="RecExt2Local">'[71]IGU NPV 4'!$D$17</definedName>
    <definedName name="RecExt2USD">'[71]IGU NPV 4'!$E$17</definedName>
    <definedName name="RecExt3Local">'[71]IGU NPV 4'!$D$18</definedName>
    <definedName name="RecExt3USD">'[71]IGU NPV 4'!$E$18</definedName>
    <definedName name="RecExt4Local">'[71]IGU NPV 4'!$D$19</definedName>
    <definedName name="RecExt4USD">'[71]IGU NPV 4'!$E$19</definedName>
    <definedName name="RecExt5Local">'[71]IGU NPV 4'!$D$20</definedName>
    <definedName name="RecExt5USD">'[71]IGU NPV 4'!$E$20</definedName>
    <definedName name="RecExt6Local">'[71]IGU NPV 4'!$D$22</definedName>
    <definedName name="RecExt6USD">'[71]IGU NPV 4'!$E$22</definedName>
    <definedName name="RecExt7Local">'[71]IGU NPV 4'!$D$21</definedName>
    <definedName name="RecExt7USD">'[71]IGU NPV 4'!$E$21</definedName>
    <definedName name="RecExtTotalLocal">'[71]IGU NPV 4'!$D$23</definedName>
    <definedName name="RecExtTotalUSD">'[71]IGU NPV 4'!$E$23</definedName>
    <definedName name="Reci">[76]total!#REF!</definedName>
    <definedName name="Recibidas">[76]total!#REF!</definedName>
    <definedName name="reclamante">#REF!</definedName>
    <definedName name="Reclass">#REF!</definedName>
    <definedName name="Reclavaya">#REF!</definedName>
    <definedName name="RecOp1Local">'[71]IGU NPV 4'!$D$28</definedName>
    <definedName name="RecOp1USD">'[71]IGU NPV 4'!$E$28</definedName>
    <definedName name="RecOp2Local">'[71]IGU NPV 4'!$D$29</definedName>
    <definedName name="RecOp2USD">'[71]IGU NPV 4'!$E$29</definedName>
    <definedName name="RecOp3Local">'[71]IGU NPV 4'!$D$30</definedName>
    <definedName name="RecOp3USD">'[71]IGU NPV 4'!$E$30</definedName>
    <definedName name="RecOp4Local">'[71]IGU NPV 4'!$D$31</definedName>
    <definedName name="RecOp4USD">'[71]IGU NPV 4'!$E$31</definedName>
    <definedName name="RecOpTotalLocal">'[71]IGU NPV 4'!$D$32</definedName>
    <definedName name="RecOpTotalUSD">'[71]IGU NPV 4'!$E$32</definedName>
    <definedName name="Recorderjl">#REF!</definedName>
    <definedName name="RecReasons">'[71]IGU NPV 4'!$A$39:$C$45</definedName>
    <definedName name="RecUnexplainedLocal">'[71]IGU NPV 4'!$D$34</definedName>
    <definedName name="RecUnexplainedUSD">'[71]IGU NPV 4'!$E$34</definedName>
    <definedName name="RecValue1">'[71]IGU NPV 4'!$E$39</definedName>
    <definedName name="RecValue2">'[71]IGU NPV 4'!$E$40</definedName>
    <definedName name="RecValue3">'[71]IGU NPV 4'!$E$41</definedName>
    <definedName name="RecValue4">'[71]IGU NPV 4'!$E$42</definedName>
    <definedName name="RecValue5">'[71]IGU NPV 4'!$E$43</definedName>
    <definedName name="RecValue6">'[71]IGU NPV 4'!$E$44</definedName>
    <definedName name="RecValue7">'[71]IGU NPV 4'!$E$45</definedName>
    <definedName name="RecValuesLocal">'[71]IGU NPV 4'!$D$39:$D$45</definedName>
    <definedName name="RecValuesUSD">'[71]IGU NPV 4'!$E$39:$E$45</definedName>
    <definedName name="redondear">#REF!</definedName>
    <definedName name="REER" hidden="1">{#N/A,#N/A,FALSE,"Aging Summary";#N/A,#N/A,FALSE,"Ratio Analysis";#N/A,#N/A,FALSE,"Test 120 Day Accts";#N/A,#N/A,FALSE,"Tickmarks"}</definedName>
    <definedName name="REERWRW" hidden="1">{#N/A,#N/A,FALSE,"Aging Summary";#N/A,#N/A,FALSE,"Ratio Analysis";#N/A,#N/A,FALSE,"Test 120 Day Accts";#N/A,#N/A,FALSE,"Tickmarks"}</definedName>
    <definedName name="Ref_1">#REF!</definedName>
    <definedName name="Ref_10">'[288]Nota C'!#REF!</definedName>
    <definedName name="Ref_100">[289]Amort.!#REF!</definedName>
    <definedName name="Ref_101">[289]Amort.!#REF!</definedName>
    <definedName name="Ref_102">[289]Amort.!#REF!</definedName>
    <definedName name="Ref_11">'[288]Nota C'!#REF!</definedName>
    <definedName name="Ref_12">'[288]Nota C'!#REF!</definedName>
    <definedName name="Ref_13">'[288]Nota C'!#REF!</definedName>
    <definedName name="Ref_14">'[288]Nota C'!#REF!</definedName>
    <definedName name="Ref_15">'[288]Nota C'!#REF!</definedName>
    <definedName name="Ref_16">'[288]Nota C'!#REF!</definedName>
    <definedName name="Ref_17">'[290]1237 Partes Terminadas'!#REF!</definedName>
    <definedName name="Ref_18">'[288]Nota C'!#REF!</definedName>
    <definedName name="Ref_19">'[288]Nota C'!#REF!</definedName>
    <definedName name="Ref_2">#REF!</definedName>
    <definedName name="Ref_20">'[291]Muestreo Res.Gral. 2784'!#REF!</definedName>
    <definedName name="Ref_21">'[291]Muestreo Res.Gral. 2784'!#REF!</definedName>
    <definedName name="Ref_22">'[291]Muestreo Res.Gral. 2784'!#REF!</definedName>
    <definedName name="Ref_23">[292]DF!#REF!</definedName>
    <definedName name="Ref_24">#REF!</definedName>
    <definedName name="Ref_25">[292]DF!#REF!</definedName>
    <definedName name="Ref_26">[292]DF!#REF!</definedName>
    <definedName name="Ref_27">[292]DF!#REF!</definedName>
    <definedName name="Ref_28">[292]DF!#REF!</definedName>
    <definedName name="Ref_29">[292]DF!#REF!</definedName>
    <definedName name="Ref_3">#REF!</definedName>
    <definedName name="Ref_30">[292]DF!#REF!</definedName>
    <definedName name="Ref_31">[292]DF!#REF!</definedName>
    <definedName name="Ref_32">[292]DF!#REF!</definedName>
    <definedName name="Ref_33">[292]DF!#REF!</definedName>
    <definedName name="Ref_34">'[289]Neto Result.'!#REF!</definedName>
    <definedName name="Ref_35">'[289]Neto Result.'!#REF!</definedName>
    <definedName name="Ref_36">'[289]Neto Result.'!#REF!</definedName>
    <definedName name="Ref_37">'[289]Neto Result.'!#REF!</definedName>
    <definedName name="Ref_38">'[289]Neto Result.'!#REF!</definedName>
    <definedName name="Ref_39">'[289]Neto Result.'!#REF!</definedName>
    <definedName name="Ref_4">#REF!</definedName>
    <definedName name="Ref_40">'[289]Neto Result.'!#REF!</definedName>
    <definedName name="Ref_41">'[292]cf. mp'!#REF!</definedName>
    <definedName name="Ref_42">'[289]Neto Result.'!#REF!</definedName>
    <definedName name="Ref_43">'[289]Neto Result.'!#REF!</definedName>
    <definedName name="Ref_44">'[289]Neto Result.'!#REF!</definedName>
    <definedName name="Ref_45">'[289]Neto Result.'!#REF!</definedName>
    <definedName name="Ref_46">#REF!</definedName>
    <definedName name="Ref_47">#REF!</definedName>
    <definedName name="Ref_48">'[289]Neto Result.'!#REF!</definedName>
    <definedName name="Ref_49">'[289]Neto Result.'!#REF!</definedName>
    <definedName name="Ref_5">[293]INTELSAT!#REF!</definedName>
    <definedName name="Ref_50">'[289]Neto Result.'!#REF!</definedName>
    <definedName name="Ref_51">'[289]Neto Result.'!#REF!</definedName>
    <definedName name="Ref_52">#REF!</definedName>
    <definedName name="Ref_53">#REF!</definedName>
    <definedName name="Ref_54">#REF!</definedName>
    <definedName name="Ref_55">#REF!</definedName>
    <definedName name="Ref_58">#REF!</definedName>
    <definedName name="Ref_6">[293]INTELSAT!#REF!</definedName>
    <definedName name="Ref_60">#REF!</definedName>
    <definedName name="Ref_62">#REF!</definedName>
    <definedName name="Ref_63">#REF!</definedName>
    <definedName name="Ref_64">#REF!</definedName>
    <definedName name="Ref_65">#REF!</definedName>
    <definedName name="Ref_66">#REF!</definedName>
    <definedName name="Ref_67">#REF!</definedName>
    <definedName name="Ref_68">#REF!</definedName>
    <definedName name="Ref_69">#REF!</definedName>
    <definedName name="Ref_7">#REF!</definedName>
    <definedName name="Ref_70">#REF!</definedName>
    <definedName name="Ref_71">#REF!</definedName>
    <definedName name="Ref_72">#REF!</definedName>
    <definedName name="Ref_73">#REF!</definedName>
    <definedName name="Ref_74">#REF!</definedName>
    <definedName name="Ref_75">#REF!</definedName>
    <definedName name="Ref_76">#REF!</definedName>
    <definedName name="Ref_77">#REF!</definedName>
    <definedName name="Ref_78">'[289]Neto Result.'!#REF!</definedName>
    <definedName name="Ref_79">'[289]Neto Result.'!#REF!</definedName>
    <definedName name="Ref_8">[293]INTELSAT!#REF!</definedName>
    <definedName name="Ref_80">'[289]Neto Result.'!#REF!</definedName>
    <definedName name="Ref_81">'[289]Neto Result.'!#REF!</definedName>
    <definedName name="Ref_82">'[289]Neto Result.'!#REF!</definedName>
    <definedName name="Ref_83">'[289]Neto Result.'!#REF!</definedName>
    <definedName name="Ref_84">'[289]Neto Result.'!#REF!</definedName>
    <definedName name="Ref_85">'[289]Neto Result.'!#REF!</definedName>
    <definedName name="Ref_86">'[289]Neto Result.'!#REF!</definedName>
    <definedName name="Ref_87">'[289]Neto Result.'!#REF!</definedName>
    <definedName name="Ref_88">'[289]Neto Result.'!#REF!</definedName>
    <definedName name="Ref_89">'[289]Neto Result.'!#REF!</definedName>
    <definedName name="Ref_9">[293]INTELSAT!#REF!</definedName>
    <definedName name="Ref_90">'[289]Neto Result.'!#REF!</definedName>
    <definedName name="Ref_91">#REF!</definedName>
    <definedName name="Ref_95">[289]Amort.!#REF!</definedName>
    <definedName name="Ref_96">[289]Amort.!#REF!</definedName>
    <definedName name="Ref_97">[289]Amort.!#REF!</definedName>
    <definedName name="Ref_98">[289]Amort.!#REF!</definedName>
    <definedName name="Ref_99">[289]Amort.!#REF!</definedName>
    <definedName name="REFFD" hidden="1">{#N/A,#N/A,FALSE,"Aging Summary";#N/A,#N/A,FALSE,"Ratio Analysis";#N/A,#N/A,FALSE,"Test 120 Day Accts";#N/A,#N/A,FALSE,"Tickmarks"}</definedName>
    <definedName name="refg" hidden="1">{#N/A,#N/A,FALSE,"Aging Summary";#N/A,#N/A,FALSE,"Ratio Analysis";#N/A,#N/A,FALSE,"Test 120 Day Accts";#N/A,#N/A,FALSE,"Tickmarks"}</definedName>
    <definedName name="refr" hidden="1">{#N/A,#N/A,FALSE,"Aging Summary";#N/A,#N/A,FALSE,"Ratio Analysis";#N/A,#N/A,FALSE,"Test 120 Day Accts";#N/A,#N/A,FALSE,"Tickmarks"}</definedName>
    <definedName name="REFRIGERADOS">[235]RES!$B$344:$T$387,[235]RES!$B$392:$T$435</definedName>
    <definedName name="RefriLata">#REF!</definedName>
    <definedName name="reg">[126]Geog!$L$2:$M$129</definedName>
    <definedName name="Region">#REF!</definedName>
    <definedName name="Region_code">#REF!</definedName>
    <definedName name="Region2">[74]Regions!$B$3:$C$12</definedName>
    <definedName name="REINVESTMENT">#REF!</definedName>
    <definedName name="REMODELACION_EDIFICIOS">#REF!</definedName>
    <definedName name="REMUNERACIONES_Y_CARGAS_SOCIALES">#REF!</definedName>
    <definedName name="RENDMAXTR" localSheetId="3">#REF!</definedName>
    <definedName name="RENDMAXTR" localSheetId="5">#REF!</definedName>
    <definedName name="RENDMAXTR">#REF!</definedName>
    <definedName name="RENDMEDTR" localSheetId="3">#REF!</definedName>
    <definedName name="RENDMEDTR">#REF!</definedName>
    <definedName name="RENDMINTR" localSheetId="3">#REF!</definedName>
    <definedName name="RENDMINTR">#REF!</definedName>
    <definedName name="RENT">#REF!</definedName>
    <definedName name="RENT1">#REF!</definedName>
    <definedName name="RENT2">#REF!</definedName>
    <definedName name="RENTA">[103]PUC!#REF!</definedName>
    <definedName name="renta1">#REF!</definedName>
    <definedName name="renta2">#REF!</definedName>
    <definedName name="RENTAL" localSheetId="5">#REF!</definedName>
    <definedName name="RENTAL">#REF!</definedName>
    <definedName name="RENTAL_FEE">#REF!</definedName>
    <definedName name="RENTAL1">#REF!</definedName>
    <definedName name="Rentas">#REF!</definedName>
    <definedName name="RENTG">#REF!</definedName>
    <definedName name="RENTS1">#REF!</definedName>
    <definedName name="RENTS2">#REF!</definedName>
    <definedName name="RENTT">#REF!</definedName>
    <definedName name="Reporting_unit">#REF!</definedName>
    <definedName name="ReportTitle1">#REF!</definedName>
    <definedName name="ReportTitle2">#REF!</definedName>
    <definedName name="ReportTitle3">#REF!</definedName>
    <definedName name="Repuestos">#REF!</definedName>
    <definedName name="RER" hidden="1">{#N/A,#N/A,FALSE,"Aging Summary";#N/A,#N/A,FALSE,"Ratio Analysis";#N/A,#N/A,FALSE,"Test 120 Day Accts";#N/A,#N/A,FALSE,"Tickmarks"}</definedName>
    <definedName name="RERF" hidden="1">{#N/A,#N/A,FALSE,"Aging Summary";#N/A,#N/A,FALSE,"Ratio Analysis";#N/A,#N/A,FALSE,"Test 120 Day Accts";#N/A,#N/A,FALSE,"Tickmarks"}</definedName>
    <definedName name="rerr" hidden="1">{#N/A,#N/A,FALSE,"Aging Summary";#N/A,#N/A,FALSE,"Ratio Analysis";#N/A,#N/A,FALSE,"Test 120 Day Accts";#N/A,#N/A,FALSE,"Tickmarks"}</definedName>
    <definedName name="RERRE" hidden="1">{#N/A,#N/A,FALSE,"Aging Summary";#N/A,#N/A,FALSE,"Ratio Analysis";#N/A,#N/A,FALSE,"Test 120 Day Accts";#N/A,#N/A,FALSE,"Tickmarks"}</definedName>
    <definedName name="RERRR">#REF!</definedName>
    <definedName name="RERT" hidden="1">{#N/A,#N/A,FALSE,"Aging Summary";#N/A,#N/A,FALSE,"Ratio Analysis";#N/A,#N/A,FALSE,"Test 120 Day Accts";#N/A,#N/A,FALSE,"Tickmarks"}</definedName>
    <definedName name="RES" localSheetId="5">#REF!</definedName>
    <definedName name="RES">#REF!</definedName>
    <definedName name="Res_a_Impto">'[50]Enfoque BCP'!$D$59</definedName>
    <definedName name="RES_ANTES_DE_IMPUESTOS_2">'[51]Comparativo ER'!$H$56</definedName>
    <definedName name="RES_ANTES_IMPUESTOS_1">'[51]Comparativo ER'!$F$56</definedName>
    <definedName name="RESCONSCHILE">#REF!</definedName>
    <definedName name="rescoring" localSheetId="5">#REF!</definedName>
    <definedName name="rescoring">#REF!</definedName>
    <definedName name="RESERV_LEG">#REF!</definedName>
    <definedName name="RESERV_LEGAL">#REF!</definedName>
    <definedName name="Reserva" hidden="1">{"C.M.",#N/A,FALSE,"Cta x Prod."}</definedName>
    <definedName name="Reserves">#REF!</definedName>
    <definedName name="Residual_difference">'[44]Calculo del Exceso'!#REF!</definedName>
    <definedName name="Responsável">#REF!</definedName>
    <definedName name="RestatedValueLocal">'[71]IGU NPV 4'!$D$25</definedName>
    <definedName name="RestatedValueUSD">'[71]IGU NPV 4'!$E$25</definedName>
    <definedName name="restoXpagar">#REF!</definedName>
    <definedName name="resuartigas01">#REF!</definedName>
    <definedName name="resuartigas02">#REF!</definedName>
    <definedName name="resuartigas03">#REF!</definedName>
    <definedName name="resuartigas04">#REF!</definedName>
    <definedName name="resuartigas05">#REF!</definedName>
    <definedName name="resuartigas06">#REF!</definedName>
    <definedName name="resuartigas07">#REF!</definedName>
    <definedName name="resuartigas08">#REF!</definedName>
    <definedName name="resuartigas09">#REF!</definedName>
    <definedName name="resuartigas10">#REF!</definedName>
    <definedName name="resuartigas11">#REF!</definedName>
    <definedName name="resuartigas12">#REF!</definedName>
    <definedName name="resucalol01">#REF!</definedName>
    <definedName name="resucalol02">#REF!</definedName>
    <definedName name="resucalol03">#REF!</definedName>
    <definedName name="resucalol04">#REF!</definedName>
    <definedName name="resucalol05">#REF!</definedName>
    <definedName name="resucalol09">#REF!</definedName>
    <definedName name="resul">#REF!</definedName>
    <definedName name="RESUL_EJERC">#REF!</definedName>
    <definedName name="RESULT_ACUMUL">#REF!</definedName>
    <definedName name="resultado">#REF!</definedName>
    <definedName name="RESULTADO_DEL_EJERCICIO_1">'[51]Comparativo ER'!$F$60</definedName>
    <definedName name="RESULTADO_DEL_EJERCICIO_2">'[49]Comparativo ER'!#REF!</definedName>
    <definedName name="RESULTADO_OPERATIVO_1">'[51]Comparativo ER'!$F$38</definedName>
    <definedName name="Resultados">#REF!</definedName>
    <definedName name="RESULTADOS_EXTRAORDINARIOS">#REF!</definedName>
    <definedName name="RESULTADOS_FINANCIEROS_Y_POR_TENENCIA">#REF!</definedName>
    <definedName name="RESULTCHILE">#REF!</definedName>
    <definedName name="RESULTCONST">#REF!</definedName>
    <definedName name="RESULTDOLHIST">#REF!</definedName>
    <definedName name="RESULTSHEET">#REF!</definedName>
    <definedName name="Resumen">#REF!</definedName>
    <definedName name="resumen_comisiones">[181]resumen_comisiones!#REF!</definedName>
    <definedName name="resuombues01">#REF!</definedName>
    <definedName name="resuombues02">#REF!</definedName>
    <definedName name="resuombues03">#REF!</definedName>
    <definedName name="resuombues04">#REF!</definedName>
    <definedName name="resuombues05">#REF!</definedName>
    <definedName name="resuombues07">#REF!</definedName>
    <definedName name="resuombues08">#REF!</definedName>
    <definedName name="resuombues09">#REF!</definedName>
    <definedName name="resuombues10">#REF!</definedName>
    <definedName name="resuombues11">#REF!</definedName>
    <definedName name="resuombues12">#REF!</definedName>
    <definedName name="resuombues13">#REF!</definedName>
    <definedName name="resuombues14">#REF!</definedName>
    <definedName name="RESUOMBUES701">#REF!</definedName>
    <definedName name="resuombues702">#REF!</definedName>
    <definedName name="RESUOMBUES703">#REF!</definedName>
    <definedName name="RESUQUEBRACHO01">#REF!</definedName>
    <definedName name="RESUQUEBRACHO03">#REF!</definedName>
    <definedName name="RESUQUEBRACHO05">#REF!</definedName>
    <definedName name="RESUQUEBRACHO06">#REF!</definedName>
    <definedName name="RESUQUEBRACHO07">#REF!</definedName>
    <definedName name="RESUQUEBRACHO08">#REF!</definedName>
    <definedName name="RESUQUEBRACHO10">#REF!</definedName>
    <definedName name="Ret_Allowance">#REF!</definedName>
    <definedName name="Retenciones_de_II.BB.">[294]RETENCIONES!#REF!</definedName>
    <definedName name="retyh" hidden="1">{#N/A,#N/A,FALSE,"Aging Summary";#N/A,#N/A,FALSE,"Ratio Analysis";#N/A,#N/A,FALSE,"Test 120 Day Accts";#N/A,#N/A,FALSE,"Tickmarks"}</definedName>
    <definedName name="REV_IMPOSITIVO">#REF!</definedName>
    <definedName name="REVALUO">#REF!</definedName>
    <definedName name="RevenueAct">'[77]Gross Revenue'!$A$3:$O$140</definedName>
    <definedName name="RevenueHC">'[77]Gross Revenue HC'!$A$6:$O$140</definedName>
    <definedName name="rew">#REF!</definedName>
    <definedName name="REWR" hidden="1">{#N/A,#N/A,FALSE,"Aging Summary";#N/A,#N/A,FALSE,"Ratio Analysis";#N/A,#N/A,FALSE,"Test 120 Day Accts";#N/A,#N/A,FALSE,"Tickmarks"}</definedName>
    <definedName name="rf">'[42]Dados Org'!#REF!</definedName>
    <definedName name="rfd" hidden="1">{#N/A,#N/A,FALSE,"Aging Summary";#N/A,#N/A,FALSE,"Ratio Analysis";#N/A,#N/A,FALSE,"Test 120 Day Accts";#N/A,#N/A,FALSE,"Tickmarks"}</definedName>
    <definedName name="RFF">#REF!</definedName>
    <definedName name="RFFF" hidden="1">{#N/A,#N/A,FALSE,"Aging Summary";#N/A,#N/A,FALSE,"Ratio Analysis";#N/A,#N/A,FALSE,"Test 120 Day Accts";#N/A,#N/A,FALSE,"Tickmarks"}</definedName>
    <definedName name="RFYPT" localSheetId="5">'[83]Nota 8'!$F$202</definedName>
    <definedName name="RFYPT">'[84]Nota 8'!$F$202</definedName>
    <definedName name="RFYPTP" localSheetId="5">'[83]Nota 8'!$F$212</definedName>
    <definedName name="RFYPTP">'[84]Nota 8'!$F$212</definedName>
    <definedName name="ri">#REF!</definedName>
    <definedName name="RIO">[47]Volumes!$B$26:$CG$26</definedName>
    <definedName name="rirjrkt">#REF!</definedName>
    <definedName name="Risco">#REF!</definedName>
    <definedName name="Riscos">[112]Setup!$C$7:$C$10</definedName>
    <definedName name="RiskPLTemplate">#REF!</definedName>
    <definedName name="rituytm">#REF!</definedName>
    <definedName name="RIV" localSheetId="3">#REF!</definedName>
    <definedName name="RIV" localSheetId="5">#REF!</definedName>
    <definedName name="RIV">#REF!</definedName>
    <definedName name="riw" localSheetId="3">#REF!</definedName>
    <definedName name="riw">#REF!</definedName>
    <definedName name="RMG">#REF!</definedName>
    <definedName name="RMU">#REF!</definedName>
    <definedName name="rngAuditDiffSignificant">'[79]Individually Significant Items'!$J$17:$J$216</definedName>
    <definedName name="RngDiscountRateValue">'[263]Input-Expected Case'!$D$122</definedName>
    <definedName name="rngFirstNumber">'[79]Population Characteristics'!$C$31:$C$230</definedName>
    <definedName name="rngLinesPerPage">'[79]Population Characteristics'!$E$31:$E$230</definedName>
    <definedName name="RngPlanningHorizonValue">'[263]Input-Expected Case'!$AA$54</definedName>
    <definedName name="rngSequenceID">'[79]Population Characteristics'!$B$31:$B$230</definedName>
    <definedName name="rngSequenceStart">'[79]Population Characteristics'!$H$31:$H$230</definedName>
    <definedName name="RO" localSheetId="3">#REF!</definedName>
    <definedName name="RO" localSheetId="5">#REF!</definedName>
    <definedName name="RO">#REF!</definedName>
    <definedName name="ROAGRO">#REF!</definedName>
    <definedName name="ROSARIO">[226]Rosario!$A$1:$B$170</definedName>
    <definedName name="round">1</definedName>
    <definedName name="RowDetails1">#REF!</definedName>
    <definedName name="RowDetails2">#REF!</definedName>
    <definedName name="RowDetails3">#REF!</definedName>
    <definedName name="RPTH" localSheetId="3">[295]EE.RR!#REF!</definedName>
    <definedName name="RPTH" localSheetId="5">[295]EE.RR!#REF!</definedName>
    <definedName name="RPTH">[295]EE.RR!#REF!</definedName>
    <definedName name="rr" localSheetId="3">'[296] VTOS'!#REF!</definedName>
    <definedName name="rr">'[296] VTOS'!#REF!</definedName>
    <definedName name="rre" hidden="1">{#N/A,#N/A,FALSE,"Aging Summary";#N/A,#N/A,FALSE,"Ratio Analysis";#N/A,#N/A,FALSE,"Test 120 Day Accts";#N/A,#N/A,FALSE,"Tickmarks"}</definedName>
    <definedName name="rrer" hidden="1">{#N/A,#N/A,FALSE,"Aging Summary";#N/A,#N/A,FALSE,"Ratio Analysis";#N/A,#N/A,FALSE,"Test 120 Day Accts";#N/A,#N/A,FALSE,"Tickmarks"}</definedName>
    <definedName name="RRF" hidden="1">{#N/A,#N/A,FALSE,"Aging Summary";#N/A,#N/A,FALSE,"Ratio Analysis";#N/A,#N/A,FALSE,"Test 120 Day Accts";#N/A,#N/A,FALSE,"Tickmarks"}</definedName>
    <definedName name="RRFRF" hidden="1">{#N/A,#N/A,FALSE,"Aging Summary";#N/A,#N/A,FALSE,"Ratio Analysis";#N/A,#N/A,FALSE,"Test 120 Day Accts";#N/A,#N/A,FALSE,"Tickmarks"}</definedName>
    <definedName name="rrr" hidden="1">{#N/A,#N/A,FALSE,"Aging Summary";#N/A,#N/A,FALSE,"Ratio Analysis";#N/A,#N/A,FALSE,"Test 120 Day Accts";#N/A,#N/A,FALSE,"Tickmarks"}</definedName>
    <definedName name="rrrf" hidden="1">{#N/A,#N/A,FALSE,"Aging Summary";#N/A,#N/A,FALSE,"Ratio Analysis";#N/A,#N/A,FALSE,"Test 120 Day Accts";#N/A,#N/A,FALSE,"Tickmarks"}</definedName>
    <definedName name="rrrr" hidden="1">{#N/A,#N/A,FALSE,"Aging Summary";#N/A,#N/A,FALSE,"Ratio Analysis";#N/A,#N/A,FALSE,"Test 120 Day Accts";#N/A,#N/A,FALSE,"Tickmarks"}</definedName>
    <definedName name="rrrrrrr" hidden="1">{#N/A,#N/A,FALSE,"Aging Summary";#N/A,#N/A,FALSE,"Ratio Analysis";#N/A,#N/A,FALSE,"Test 120 Day Accts";#N/A,#N/A,FALSE,"Tickmarks"}</definedName>
    <definedName name="rrrrrrrrrr" hidden="1">{#N/A,#N/A,FALSE,"Aging Summary";#N/A,#N/A,FALSE,"Ratio Analysis";#N/A,#N/A,FALSE,"Test 120 Day Accts";#N/A,#N/A,FALSE,"Tickmarks"}</definedName>
    <definedName name="rrrrrrrrrrrr" hidden="1">{#N/A,#N/A,FALSE,"Aging Summary";#N/A,#N/A,FALSE,"Ratio Analysis";#N/A,#N/A,FALSE,"Test 120 Day Accts";#N/A,#N/A,FALSE,"Tickmarks"}</definedName>
    <definedName name="RRRRRRRRRRRRR">'[28]TC Resumen'!$B$4</definedName>
    <definedName name="rrrrrrrrrrrrrrr" hidden="1">{#N/A,#N/A,FALSE,"Aging Summary";#N/A,#N/A,FALSE,"Ratio Analysis";#N/A,#N/A,FALSE,"Test 120 Day Accts";#N/A,#N/A,FALSE,"Tickmarks"}</definedName>
    <definedName name="rrrrrrrrrrrrrrrr" hidden="1">{#N/A,#N/A,FALSE,"Aging Summary";#N/A,#N/A,FALSE,"Ratio Analysis";#N/A,#N/A,FALSE,"Test 120 Day Accts";#N/A,#N/A,FALSE,"Tickmarks"}</definedName>
    <definedName name="rrrrrrrrrrrrrrrrr" hidden="1">{#N/A,#N/A,FALSE,"Aging Summary";#N/A,#N/A,FALSE,"Ratio Analysis";#N/A,#N/A,FALSE,"Test 120 Day Accts";#N/A,#N/A,FALSE,"Tickmarks"}</definedName>
    <definedName name="rrrrrrrrrrrrrrrrrrr" hidden="1">{#N/A,#N/A,FALSE,"Aging Summary";#N/A,#N/A,FALSE,"Ratio Analysis";#N/A,#N/A,FALSE,"Test 120 Day Accts";#N/A,#N/A,FALSE,"Tickmarks"}</definedName>
    <definedName name="RRT" hidden="1">{#N/A,#N/A,FALSE,"Aging Summary";#N/A,#N/A,FALSE,"Ratio Analysis";#N/A,#N/A,FALSE,"Test 120 Day Accts";#N/A,#N/A,FALSE,"Tickmarks"}</definedName>
    <definedName name="rrtr" hidden="1">{#N/A,#N/A,FALSE,"Aging Summary";#N/A,#N/A,FALSE,"Ratio Analysis";#N/A,#N/A,FALSE,"Test 120 Day Accts";#N/A,#N/A,FALSE,"Tickmarks"}</definedName>
    <definedName name="RRWE" hidden="1">{#N/A,#N/A,FALSE,"Aging Summary";#N/A,#N/A,FALSE,"Ratio Analysis";#N/A,#N/A,FALSE,"Test 120 Day Accts";#N/A,#N/A,FALSE,"Tickmarks"}</definedName>
    <definedName name="RS_GANANC">#REF!</definedName>
    <definedName name="RS_PERDID">#REF!</definedName>
    <definedName name="rt">#REF!</definedName>
    <definedName name="RTA">#REF!</definedName>
    <definedName name="rtado">#REF!</definedName>
    <definedName name="rtbvn" hidden="1">{#N/A,#N/A,FALSE,"Aging Summary";#N/A,#N/A,FALSE,"Ratio Analysis";#N/A,#N/A,FALSE,"Test 120 Day Accts";#N/A,#N/A,FALSE,"Tickmarks"}</definedName>
    <definedName name="RTFV" hidden="1">{#N/A,#N/A,FALSE,"Aging Summary";#N/A,#N/A,FALSE,"Ratio Analysis";#N/A,#N/A,FALSE,"Test 120 Day Accts";#N/A,#N/A,FALSE,"Tickmarks"}</definedName>
    <definedName name="rtg">'[182]Dados Org'!#REF!</definedName>
    <definedName name="RTGRTTR">#REF!</definedName>
    <definedName name="rtrr" hidden="1">{#N/A,#N/A,FALSE,"Aging Summary";#N/A,#N/A,FALSE,"Ratio Analysis";#N/A,#N/A,FALSE,"Test 120 Day Accts";#N/A,#N/A,FALSE,"Tickmarks"}</definedName>
    <definedName name="RTRT" hidden="1">{#N/A,#N/A,FALSE,"Aging Summary";#N/A,#N/A,FALSE,"Ratio Analysis";#N/A,#N/A,FALSE,"Test 120 Day Accts";#N/A,#N/A,FALSE,"Tickmarks"}</definedName>
    <definedName name="RTT" hidden="1">{#N/A,#N/A,FALSE,"Aging Summary";#N/A,#N/A,FALSE,"Ratio Analysis";#N/A,#N/A,FALSE,"Test 120 Day Accts";#N/A,#N/A,FALSE,"Tickmarks"}</definedName>
    <definedName name="rtt5rt" hidden="1">{#N/A,#N/A,FALSE,"Aging Summary";#N/A,#N/A,FALSE,"Ratio Analysis";#N/A,#N/A,FALSE,"Test 120 Day Accts";#N/A,#N/A,FALSE,"Tickmarks"}</definedName>
    <definedName name="rttt" hidden="1">{#N/A,#N/A,FALSE,"Aging Summary";#N/A,#N/A,FALSE,"Ratio Analysis";#N/A,#N/A,FALSE,"Test 120 Day Accts";#N/A,#N/A,FALSE,"Tickmarks"}</definedName>
    <definedName name="RTTTT" hidden="1">{#N/A,#N/A,FALSE,"Aging Summary";#N/A,#N/A,FALSE,"Ratio Analysis";#N/A,#N/A,FALSE,"Test 120 Day Accts";#N/A,#N/A,FALSE,"Tickmarks"}</definedName>
    <definedName name="RTY" hidden="1">{#N/A,#N/A,FALSE,"Aging Summary";#N/A,#N/A,FALSE,"Ratio Analysis";#N/A,#N/A,FALSE,"Test 120 Day Accts";#N/A,#N/A,FALSE,"Tickmarks"}</definedName>
    <definedName name="rtyr">#REF!</definedName>
    <definedName name="RTYY" hidden="1">{#N/A,#N/A,FALSE,"Aging Summary";#N/A,#N/A,FALSE,"Ratio Analysis";#N/A,#N/A,FALSE,"Test 120 Day Accts";#N/A,#N/A,FALSE,"Tickmarks"}</definedName>
    <definedName name="RU_BS" localSheetId="3">#REF!</definedName>
    <definedName name="RU_BS" localSheetId="5">#REF!</definedName>
    <definedName name="RU_BS">#REF!</definedName>
    <definedName name="RU_Capex" localSheetId="3">#REF!</definedName>
    <definedName name="RU_Capex" localSheetId="5">#REF!</definedName>
    <definedName name="RU_Capex">#REF!</definedName>
    <definedName name="RU_CC" localSheetId="3">#REF!</definedName>
    <definedName name="RU_CC">#REF!</definedName>
    <definedName name="RU_exp">#REF!</definedName>
    <definedName name="RU_HC">#REF!</definedName>
    <definedName name="RU_productionOH">#REF!</definedName>
    <definedName name="RU_Summary">#REF!</definedName>
    <definedName name="rubro">#REF!</definedName>
    <definedName name="RUC">#REF!</definedName>
    <definedName name="RUL">#REF!</definedName>
    <definedName name="Russia_Hw">#REF!:#REF!</definedName>
    <definedName name="RWEW" hidden="1">{#N/A,#N/A,FALSE,"Aging Summary";#N/A,#N/A,FALSE,"Ratio Analysis";#N/A,#N/A,FALSE,"Test 120 Day Accts";#N/A,#N/A,FALSE,"Tickmarks"}</definedName>
    <definedName name="RWRW" hidden="1">{#N/A,#N/A,FALSE,"Aging Summary";#N/A,#N/A,FALSE,"Ratio Analysis";#N/A,#N/A,FALSE,"Test 120 Day Accts";#N/A,#N/A,FALSE,"Tickmarks"}</definedName>
    <definedName name="RWRWR" hidden="1">{#N/A,#N/A,FALSE,"Aging Summary";#N/A,#N/A,FALSE,"Ratio Analysis";#N/A,#N/A,FALSE,"Test 120 Day Accts";#N/A,#N/A,FALSE,"Tickmarks"}</definedName>
    <definedName name="RYCS" localSheetId="5">'[83]Nota 8'!$F$140</definedName>
    <definedName name="RYCS">'[84]Nota 8'!$F$140</definedName>
    <definedName name="ryetr">#REF!</definedName>
    <definedName name="ryrtyty" hidden="1">{#N/A,#N/A,FALSE,"Aging Summary";#N/A,#N/A,FALSE,"Ratio Analysis";#N/A,#N/A,FALSE,"Test 120 Day Accts";#N/A,#N/A,FALSE,"Tickmarks"}</definedName>
    <definedName name="RYRY" hidden="1">{#N/A,#N/A,FALSE,"Aging Summary";#N/A,#N/A,FALSE,"Ratio Analysis";#N/A,#N/A,FALSE,"Test 120 Day Accts";#N/A,#N/A,FALSE,"Tickmarks"}</definedName>
    <definedName name="RYRYR" hidden="1">{#N/A,#N/A,FALSE,"Aging Summary";#N/A,#N/A,FALSE,"Ratio Analysis";#N/A,#N/A,FALSE,"Test 120 Day Accts";#N/A,#N/A,FALSE,"Tickmarks"}</definedName>
    <definedName name="RYYY" hidden="1">{#N/A,#N/A,FALSE,"Aging Summary";#N/A,#N/A,FALSE,"Ratio Analysis";#N/A,#N/A,FALSE,"Test 120 Day Accts";#N/A,#N/A,FALSE,"Tickmarks"}</definedName>
    <definedName name="S">{#N/A,#N/A,FALSE,"Aging Summary";#N/A,#N/A,FALSE,"Ratio Analysis";#N/A,#N/A,FALSE,"Test 120 Day Accts";#N/A,#N/A,FALSE,"Tickmarks"}</definedName>
    <definedName name="S.PEDRO__CASSPE">#REF!</definedName>
    <definedName name="S.Renovacion">[16]FINANCIERO!$A$105:$B$125</definedName>
    <definedName name="S_" localSheetId="3">#REF!</definedName>
    <definedName name="S_" localSheetId="5">#REF!</definedName>
    <definedName name="S_">#REF!</definedName>
    <definedName name="S_AcctDes">#REF!</definedName>
    <definedName name="S_AcctNum">#REF!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ompNum">#REF!</definedName>
    <definedName name="S_CY_Beg">#REF!</definedName>
    <definedName name="S_CY_Beg_Data">#REF!</definedName>
    <definedName name="S_CY_Beg_GT">#REF!</definedName>
    <definedName name="S_CY_End">#REF!</definedName>
    <definedName name="S_CY_End_Data">#REF!</definedName>
    <definedName name="S_CY_End_GT">#REF!</definedName>
    <definedName name="S_Diff_Amt">#REF!</definedName>
    <definedName name="S_Diff_Pct">#REF!</definedName>
    <definedName name="S_GrpNum">#REF!</definedName>
    <definedName name="S_Headings">#REF!</definedName>
    <definedName name="S_KeyValue">#REF!</definedName>
    <definedName name="S_LSRange1">#REF!</definedName>
    <definedName name="S_LSRange10">#REF!</definedName>
    <definedName name="S_LSRange10Balance">#REF!</definedName>
    <definedName name="S_LSRange10Balance1">#REF!</definedName>
    <definedName name="S_LSRange10Balance2">#REF!</definedName>
    <definedName name="S_LSRange10Balance3">#REF!</definedName>
    <definedName name="S_LSRange11">#REF!</definedName>
    <definedName name="S_LSRange11Balance">#REF!</definedName>
    <definedName name="S_LSRange11Balance1">#REF!</definedName>
    <definedName name="S_LSRange11Balance2">#REF!</definedName>
    <definedName name="S_LSRange11Balance3">#REF!</definedName>
    <definedName name="S_LSRange1Balance">#REF!</definedName>
    <definedName name="S_LSRange1Balance1">#REF!</definedName>
    <definedName name="S_LSRange1Balance2">#REF!</definedName>
    <definedName name="S_LSRange1Balance3">#REF!</definedName>
    <definedName name="S_LSRange2">#REF!</definedName>
    <definedName name="S_LSRange2Balance">#REF!</definedName>
    <definedName name="S_LSRange2Balance1">#REF!</definedName>
    <definedName name="S_LSRange2Balance2">#REF!</definedName>
    <definedName name="S_LSRange2Balance3">#REF!</definedName>
    <definedName name="S_LSRange3">#REF!</definedName>
    <definedName name="S_LSRange3Balance">#REF!</definedName>
    <definedName name="S_LSRange3Balance1">#REF!</definedName>
    <definedName name="S_LSRange3Balance2">#REF!</definedName>
    <definedName name="S_LSRange3Balance3">#REF!</definedName>
    <definedName name="S_LSRange4">#REF!</definedName>
    <definedName name="S_LSRange4Balance">#REF!</definedName>
    <definedName name="S_LSRange4Balance1">#REF!</definedName>
    <definedName name="S_LSRange4Balance2">#REF!</definedName>
    <definedName name="S_LSRange4Balance3">#REF!</definedName>
    <definedName name="S_LSRange5">#REF!</definedName>
    <definedName name="S_LSRange5Balance">#REF!</definedName>
    <definedName name="S_LSRange5Balance1">#REF!</definedName>
    <definedName name="S_LSRange5Balance2">#REF!</definedName>
    <definedName name="S_LSRange5Balance3">#REF!</definedName>
    <definedName name="S_LSRange6">#REF!</definedName>
    <definedName name="S_LSRange6Balance">#REF!</definedName>
    <definedName name="S_LSRange6Balance1">#REF!</definedName>
    <definedName name="S_LSRange6Balance2">#REF!</definedName>
    <definedName name="S_LSRange6Balance3">#REF!</definedName>
    <definedName name="S_LSRange7">#REF!</definedName>
    <definedName name="S_LSRange7Balance">#REF!</definedName>
    <definedName name="S_LSRange7Balance1">#REF!</definedName>
    <definedName name="S_LSRange7Balance2">#REF!</definedName>
    <definedName name="S_LSRange7Balance3">#REF!</definedName>
    <definedName name="S_LSRange8">#REF!</definedName>
    <definedName name="S_LSRange8Balance">#REF!</definedName>
    <definedName name="S_LSRange8Balance1">#REF!</definedName>
    <definedName name="S_LSRange8Balance2">#REF!</definedName>
    <definedName name="S_LSRange8Balance3">#REF!</definedName>
    <definedName name="S_LSRange9">#REF!</definedName>
    <definedName name="S_LSRange9Balance">#REF!</definedName>
    <definedName name="S_LSRange9Balance1">#REF!</definedName>
    <definedName name="S_LSRange9Balance2">#REF!</definedName>
    <definedName name="S_LSRange9Balance3">#REF!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_Total">#REF!</definedName>
    <definedName name="S_Total1">#REF!</definedName>
    <definedName name="S_Total2">#REF!</definedName>
    <definedName name="S_Total3">#REF!</definedName>
    <definedName name="SA_table">#REF!</definedName>
    <definedName name="saaa">[297]R_JCK97!#REF!</definedName>
    <definedName name="SAAAAA" hidden="1">{#N/A,#N/A,FALSE,"Aging Summary";#N/A,#N/A,FALSE,"Ratio Analysis";#N/A,#N/A,FALSE,"Test 120 Day Accts";#N/A,#N/A,FALSE,"Tickmarks"}</definedName>
    <definedName name="Saída" localSheetId="3">#REF!</definedName>
    <definedName name="Saída" localSheetId="5">#REF!</definedName>
    <definedName name="Saída">#REF!</definedName>
    <definedName name="SAL_BCO">#REF!</definedName>
    <definedName name="SAL_DEF_GS">#REF!</definedName>
    <definedName name="SAL_DEF_USD">#REF!</definedName>
    <definedName name="SALDO_NEG">#REF!</definedName>
    <definedName name="SALDO_POS">#REF!</definedName>
    <definedName name="SALDOIR">[298]SALDOS!$A$1:$G$1500</definedName>
    <definedName name="Saldorelacionadas">#REF!</definedName>
    <definedName name="SALDOS" localSheetId="3">#REF!</definedName>
    <definedName name="SALDOS">#REF!</definedName>
    <definedName name="saldos1203">#REF!</definedName>
    <definedName name="saldosrelacionadas">#REF!</definedName>
    <definedName name="Sales">#REF!</definedName>
    <definedName name="Sales_MAUD">'[299]Sales AUD'!$A$1:$O$52</definedName>
    <definedName name="Sales_MUSD">'[299]Sales USD'!$A$1:$O$52</definedName>
    <definedName name="Sales_YAUD">'[299]Sales AUD'!$A$54:$P$104</definedName>
    <definedName name="Sales_YRAUD">'[299]Sales AUD'!$R$1:$AF$52</definedName>
    <definedName name="Sales_YRUSD">'[299]Sales USD'!$R$1:$AG$52</definedName>
    <definedName name="Sales_YUSD">'[299]Sales USD'!$A$56:$P$105</definedName>
    <definedName name="salesld" localSheetId="5">#REF!</definedName>
    <definedName name="salesld">#REF!</definedName>
    <definedName name="SalesPCS" localSheetId="5">#REF!</definedName>
    <definedName name="SalesPCS">#REF!</definedName>
    <definedName name="SALIDA">#REF!</definedName>
    <definedName name="SALUSD_NEG">#REF!</definedName>
    <definedName name="SALUSD_POS">#REF!</definedName>
    <definedName name="Samp_TM_Exp_Diff">'[138]Non-Statistical Sampling'!#REF!</definedName>
    <definedName name="SANANTONIO">'[6]Datos ADESA'!#REF!</definedName>
    <definedName name="sAnticipate100PercentExt">'[79]Planning Extension'!$H$25</definedName>
    <definedName name="sAnticipate100PercentInit">[79]Planning!$H$25</definedName>
    <definedName name="SAPBEXdnldView" hidden="1">"DBJMIBUR0KWE08YKHT0YI34KK"</definedName>
    <definedName name="SAPBEXrevision" hidden="1">1</definedName>
    <definedName name="SAPBEXsysID" hidden="1">"BIP"</definedName>
    <definedName name="SAPBEXwbID" hidden="1">"3KMA8QQIT6KK1QPIDVRMCA147"</definedName>
    <definedName name="SAR" localSheetId="3">#REF!</definedName>
    <definedName name="SAR" localSheetId="5">#REF!</definedName>
    <definedName name="SAR">#REF!</definedName>
    <definedName name="SASAS">#REF!</definedName>
    <definedName name="Saudi_Arabia">#REF!</definedName>
    <definedName name="Save_Delay">#REF!</definedName>
    <definedName name="SAXXX" hidden="1">{#N/A,#N/A,FALSE,"Aging Summary";#N/A,#N/A,FALSE,"Ratio Analysis";#N/A,#N/A,FALSE,"Test 120 Day Accts";#N/A,#N/A,FALSE,"Tickmarks"}</definedName>
    <definedName name="sbox" localSheetId="5">'[300]Données table sbox'!$A$3:$H$383</definedName>
    <definedName name="sbox">'[301]Données table sbox'!$A$3:$H$383</definedName>
    <definedName name="SC">[47]Volumes!$B$27:$CG$27</definedName>
    <definedName name="SC5_283">#N/A</definedName>
    <definedName name="scf">#REF!</definedName>
    <definedName name="Sched_Pay">#REF!</definedName>
    <definedName name="schedule">#REF!</definedName>
    <definedName name="SCHEDULE_A">#REF!</definedName>
    <definedName name="SCHEDULE_AA">#REF!</definedName>
    <definedName name="SCHEDULE_AA1">#REF!</definedName>
    <definedName name="SCHEDULE_AB">#REF!</definedName>
    <definedName name="SCHEDULE_AB1">#REF!</definedName>
    <definedName name="SCHEDULE_AC">#REF!</definedName>
    <definedName name="SCHEDULE_AC1">#REF!</definedName>
    <definedName name="SCHEDULE_AD">#REF!</definedName>
    <definedName name="SCHEDULE_AE">#REF!</definedName>
    <definedName name="SCHEDULE_AF">#REF!</definedName>
    <definedName name="SCHEDULE_B">#REF!</definedName>
    <definedName name="SCHEDULE_C1">#REF!</definedName>
    <definedName name="SCHEDULE_C2">#REF!</definedName>
    <definedName name="SCHEDULE_D">#REF!</definedName>
    <definedName name="SCHEDULE_E">#REF!</definedName>
    <definedName name="SCHEDULE_F">#REF!</definedName>
    <definedName name="SCHEDULE_G">#REF!</definedName>
    <definedName name="SCHEDULE_H">#REF!</definedName>
    <definedName name="SCHEDULE_I">#REF!</definedName>
    <definedName name="SCHEDULE_J">#REF!</definedName>
    <definedName name="SCHEDULE_K">#REF!</definedName>
    <definedName name="SCHEDULE_K1">#REF!</definedName>
    <definedName name="SCHEDULE_L">#REF!</definedName>
    <definedName name="SCHEDULE_M">#REF!</definedName>
    <definedName name="SCHEDULE_N">#REF!</definedName>
    <definedName name="SCHEDULE_O">#REF!</definedName>
    <definedName name="SCHEDULE_P">#REF!</definedName>
    <definedName name="SCHEDULE_Q">#REF!</definedName>
    <definedName name="SCHEDULE_R">#REF!</definedName>
    <definedName name="SCHEDULE_S">#REF!</definedName>
    <definedName name="SCHEDULE_T">#REF!</definedName>
    <definedName name="SCHEDULE_U">#REF!</definedName>
    <definedName name="SCHEDULE_V">#REF!</definedName>
    <definedName name="SCHEDULE_W">#REF!</definedName>
    <definedName name="SCHEDULE_X">#REF!</definedName>
    <definedName name="SCHEDULE_Y">#REF!</definedName>
    <definedName name="SCHEDULE_Z">#REF!</definedName>
    <definedName name="SCHEDULE_Z1">#REF!</definedName>
    <definedName name="Scheduled_Extra_Payments">#REF!</definedName>
    <definedName name="Scheduled_Interest_Rate">#REF!</definedName>
    <definedName name="Scheduled_Monthly_Payment">#REF!</definedName>
    <definedName name="Schedules">#REF!</definedName>
    <definedName name="SÇSÇSP" hidden="1">{#N/A,#N/A,FALSE,"Aging Summary";#N/A,#N/A,FALSE,"Ratio Analysis";#N/A,#N/A,FALSE,"Test 120 Day Accts";#N/A,#N/A,FALSE,"Tickmarks"}</definedName>
    <definedName name="SD" hidden="1">{#N/A,#N/A,FALSE,"Aging Summary";#N/A,#N/A,FALSE,"Ratio Analysis";#N/A,#N/A,FALSE,"Test 120 Day Accts";#N/A,#N/A,FALSE,"Tickmarks"}</definedName>
    <definedName name="sdad" hidden="1">#REF!</definedName>
    <definedName name="sdasdasd" hidden="1">#REF!</definedName>
    <definedName name="SDCCF" hidden="1">{#N/A,#N/A,FALSE,"Aging Summary";#N/A,#N/A,FALSE,"Ratio Analysis";#N/A,#N/A,FALSE,"Test 120 Day Accts";#N/A,#N/A,FALSE,"Tickmarks"}</definedName>
    <definedName name="sddd" hidden="1">{#N/A,#N/A,FALSE,"Aging Summary";#N/A,#N/A,FALSE,"Ratio Analysis";#N/A,#N/A,FALSE,"Test 120 Day Accts";#N/A,#N/A,FALSE,"Tickmarks"}</definedName>
    <definedName name="SDF" hidden="1">{#N/A,#N/A,FALSE,"Aging Summary";#N/A,#N/A,FALSE,"Ratio Analysis";#N/A,#N/A,FALSE,"Test 120 Day Accts";#N/A,#N/A,FALSE,"Tickmarks"}</definedName>
    <definedName name="sdfg" hidden="1">{#N/A,#N/A,FALSE,"Aging Summary";#N/A,#N/A,FALSE,"Ratio Analysis";#N/A,#N/A,FALSE,"Test 120 Day Accts";#N/A,#N/A,FALSE,"Tickmarks"}</definedName>
    <definedName name="sdfsasdf">#REF!</definedName>
    <definedName name="sdn" hidden="1">{#N/A,#N/A,FALSE,"Hoja1";#N/A,#N/A,FALSE,"Hoja2"}</definedName>
    <definedName name="sdodirectores">[127]NOTAS!#REF!</definedName>
    <definedName name="SDS" hidden="1">{#N/A,#N/A,FALSE,"Aging Summary";#N/A,#N/A,FALSE,"Ratio Analysis";#N/A,#N/A,FALSE,"Test 120 Day Accts";#N/A,#N/A,FALSE,"Tickmarks"}</definedName>
    <definedName name="sdsd" hidden="1">{#N/A,#N/A,FALSE,"Aging Summary";#N/A,#N/A,FALSE,"Ratio Analysis";#N/A,#N/A,FALSE,"Test 120 Day Accts";#N/A,#N/A,FALSE,"Tickmarks"}</definedName>
    <definedName name="sdsda">#REF!</definedName>
    <definedName name="SDSS" hidden="1">{#N/A,#N/A,FALSE,"Aging Summary";#N/A,#N/A,FALSE,"Ratio Analysis";#N/A,#N/A,FALSE,"Test 120 Day Accts";#N/A,#N/A,FALSE,"Tickmarks"}</definedName>
    <definedName name="se" hidden="1">{"CAP VOL",#N/A,FALSE,"CAPITAL";"CAP VAR",#N/A,FALSE,"CAPITAL";"CAP FIJ",#N/A,FALSE,"CAPITAL";"CAP CONS",#N/A,FALSE,"CAPITAL";"CAP DATA",#N/A,FALSE,"CAPITAL"}</definedName>
    <definedName name="SEASDW" hidden="1">{#N/A,#N/A,FALSE,"Aging Summary";#N/A,#N/A,FALSE,"Ratio Analysis";#N/A,#N/A,FALSE,"Test 120 Day Accts";#N/A,#N/A,FALSE,"Tickmarks"}</definedName>
    <definedName name="sebas">'[302]21260010'!#REF!</definedName>
    <definedName name="SecondaryCommodity">'[71]IGU NPV 3'!$C$16</definedName>
    <definedName name="SecondaryCommodityPrice1">'[71]IGU NPV 3'!$F$16</definedName>
    <definedName name="SecondaryCommodityPrice2">'[71]IGU NPV 3'!$G$16</definedName>
    <definedName name="SecondaryCommodityPrice3">'[71]IGU NPV 3'!$H$16</definedName>
    <definedName name="SecondaryCommodityPrice4">'[71]IGU NPV 3'!$I$16</definedName>
    <definedName name="SecondaryCommodityPrice5">'[71]IGU NPV 3'!$J$16</definedName>
    <definedName name="sectores" localSheetId="3">#REF!</definedName>
    <definedName name="sectores" localSheetId="5">#REF!</definedName>
    <definedName name="sectores">#REF!</definedName>
    <definedName name="SEGUNDA">#REF!</definedName>
    <definedName name="seguros">[127]NOTAS!#REF!</definedName>
    <definedName name="SEIS">'[6]Datos ADESA'!#REF!</definedName>
    <definedName name="SEL_ENT_MGMT">#REF!</definedName>
    <definedName name="Seleção">#REF!</definedName>
    <definedName name="Selection_Remainder">#REF!</definedName>
    <definedName name="Sell_Costs_MAUD">'[299]Selling Costs AUD'!$A$1:$P$21</definedName>
    <definedName name="Sell_Costs_MUSD">'[299]Selling Costs USD'!$A$1:$P$21</definedName>
    <definedName name="Sell_Costs_YAUD">'[299]Selling Costs AUD'!$A$23:$P$43</definedName>
    <definedName name="Sell_Costs_YRAUD">'[299]Selling Costs AUD'!$Q$23:$AF$43</definedName>
    <definedName name="Sell_Costs_YRUSD">'[299]Selling Costs USD'!$R$1:$AG$21</definedName>
    <definedName name="Sell_Costs_YUSD">'[299]Selling Costs USD'!$A$25:$P$45</definedName>
    <definedName name="Selling_Costs">'[77]Query Selling Costs'!$A$28:$P$69</definedName>
    <definedName name="SemDiaVista">WEEKNUM(DiaVista,21)</definedName>
    <definedName name="semgir" localSheetId="3">#REF!</definedName>
    <definedName name="semgir" localSheetId="5">#REF!</definedName>
    <definedName name="semgir">#REF!</definedName>
    <definedName name="SEMMZN" localSheetId="3">#REF!</definedName>
    <definedName name="SEMMZN" localSheetId="5">#REF!</definedName>
    <definedName name="SEMMZN">#REF!</definedName>
    <definedName name="SEMSJ">#REF!</definedName>
    <definedName name="semsj1">#REF!</definedName>
    <definedName name="semsj2">#REF!</definedName>
    <definedName name="SEMTRN">#REF!</definedName>
    <definedName name="SensBaseCase10">'[71]IGU NPV 3'!$D$29</definedName>
    <definedName name="SensBaseCase3">'[71]IGU NPV 3'!$D$32</definedName>
    <definedName name="SensBaseCase5">'[71]IGU NPV 3'!$D$31</definedName>
    <definedName name="SensBaseCase8">'[71]IGU NPV 3'!$D$30</definedName>
    <definedName name="SensCommodity1Flat10">'[71]IGU NPV 3'!$J$37</definedName>
    <definedName name="SensCommodity1Flat3">'[71]IGU NPV 3'!$J$40</definedName>
    <definedName name="SensCommodity1Flat5">'[71]IGU NPV 3'!$J$39</definedName>
    <definedName name="SensCommodity1Flat8">'[71]IGU NPV 3'!$J$38</definedName>
    <definedName name="SensCommodity1Minus10">'[71]IGU NPV 3'!$G$37</definedName>
    <definedName name="SensCommodity1Minus3">'[71]IGU NPV 3'!$G$40</definedName>
    <definedName name="SensCommodity1Minus5">'[71]IGU NPV 3'!$G$39</definedName>
    <definedName name="SensCommodity1Minus8">'[71]IGU NPV 3'!$G$38</definedName>
    <definedName name="SensCommodity1Plus10">'[71]IGU NPV 3'!$D$37</definedName>
    <definedName name="SensCommodity1Plus3">'[71]IGU NPV 3'!$D$40</definedName>
    <definedName name="SensCommodity1Plus5">'[71]IGU NPV 3'!$D$39</definedName>
    <definedName name="SensCommodity1Plus8">'[71]IGU NPV 3'!$D$38</definedName>
    <definedName name="SensCommodity2Flat10">'[71]IGU NPV 3'!$J$45</definedName>
    <definedName name="SensCommodity2Flat3">'[71]IGU NPV 3'!$J$48</definedName>
    <definedName name="SensCommodity2Flat5">'[71]IGU NPV 3'!$J$47</definedName>
    <definedName name="SensCommodity2Flat8">'[71]IGU NPV 3'!$J$46</definedName>
    <definedName name="SensCommodity2Minus10">'[71]IGU NPV 3'!$G$45</definedName>
    <definedName name="SensCommodity2Minus3">'[71]IGU NPV 3'!$G$48</definedName>
    <definedName name="SensCommodity2Minus5">'[71]IGU NPV 3'!$G$47</definedName>
    <definedName name="SensCommodity2Minus8">'[71]IGU NPV 3'!$G$46</definedName>
    <definedName name="SensCommodity2Plus10">'[71]IGU NPV 3'!$D$45</definedName>
    <definedName name="SensCommodity2Plus3">'[71]IGU NPV 3'!$D$48</definedName>
    <definedName name="SensCommodity2Plus5">'[71]IGU NPV 3'!$D$47</definedName>
    <definedName name="SensCommodity2Plus8">'[71]IGU NPV 3'!$D$46</definedName>
    <definedName name="SensCommodity3Flat10">'[71]IGU NPV 3'!$J$53</definedName>
    <definedName name="SensCommodity3Flat3">'[71]IGU NPV 3'!$J$56</definedName>
    <definedName name="SensCommodity3Flat5">'[71]IGU NPV 3'!$J$55</definedName>
    <definedName name="SensCommodity3Flat8">'[71]IGU NPV 3'!$J$54</definedName>
    <definedName name="SensCommodity3Minus10">'[71]IGU NPV 3'!$G$53</definedName>
    <definedName name="SensCommodity3Minus3">'[71]IGU NPV 3'!$G$56</definedName>
    <definedName name="SensCommodity3Minus5">'[71]IGU NPV 3'!$G$55</definedName>
    <definedName name="SensCommodity3Minus8">'[71]IGU NPV 3'!$G$54</definedName>
    <definedName name="SensCommodity3Plus10">'[71]IGU NPV 3'!$D$53</definedName>
    <definedName name="SensCommodity3Plus3">'[71]IGU NPV 3'!$D$56</definedName>
    <definedName name="SensCommodity3Plus5">'[71]IGU NPV 3'!$D$55</definedName>
    <definedName name="SensCommodity3Plus8">'[71]IGU NPV 3'!$D$54</definedName>
    <definedName name="SensExchRateMinus10">'[71]IGU NPV 3'!$J$29</definedName>
    <definedName name="SensExchRateMinus3">'[71]IGU NPV 3'!$J$32</definedName>
    <definedName name="SensExchRateMinus5">'[71]IGU NPV 3'!$J$31</definedName>
    <definedName name="SensExchRateMinus8">'[71]IGU NPV 3'!$J$30</definedName>
    <definedName name="SensExchRatePlus10">'[71]IGU NPV 3'!$G$29</definedName>
    <definedName name="SensExchRatePlus3">'[71]IGU NPV 3'!$G$32</definedName>
    <definedName name="SensExchRatePlus5">'[71]IGU NPV 3'!$G$31</definedName>
    <definedName name="SensExchRatePlus8">'[71]IGU NPV 3'!$G$30</definedName>
    <definedName name="SensLineaNueva">#REF!</definedName>
    <definedName name="sentença">#REF!</definedName>
    <definedName name="SESIL">#REF!</definedName>
    <definedName name="SESSSS" hidden="1">{#N/A,#N/A,FALSE,"Aging Summary";#N/A,#N/A,FALSE,"Ratio Analysis";#N/A,#N/A,FALSE,"Test 120 Day Accts";#N/A,#N/A,FALSE,"Tickmarks"}</definedName>
    <definedName name="SETE">'[6]Datos ADESA'!#REF!</definedName>
    <definedName name="Setembro">#REF!</definedName>
    <definedName name="sExpAuditDiff">[79]Planning!$H$20</definedName>
    <definedName name="sfngjs">#REF!</definedName>
    <definedName name="sFound100PercErrorsInit">[79]Projection!$J$21</definedName>
    <definedName name="SFSD">#REF!</definedName>
    <definedName name="SGD">#REF!</definedName>
    <definedName name="SGD_TBILLS___PnL_MTD">#REF!</definedName>
    <definedName name="SHAFUNSIR">#REF!</definedName>
    <definedName name="SHARE">#REF!</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6">#N/A</definedName>
    <definedName name="SHARED_FORMULA_7">#N/A</definedName>
    <definedName name="SHARED_FORMULA_8">#N/A</definedName>
    <definedName name="SHARED_FORMULA_9">#N/A</definedName>
    <definedName name="SharesOutstanding">#REF!</definedName>
    <definedName name="sheet">#REF!</definedName>
    <definedName name="Sheet1">#REF!</definedName>
    <definedName name="Sheet10">#REF!</definedName>
    <definedName name="Sheet11">#REF!</definedName>
    <definedName name="Sheet12">#REF!</definedName>
    <definedName name="Sheet2">#REF!</definedName>
    <definedName name="Sheet3">#REF!</definedName>
    <definedName name="Sheet4">#REF!</definedName>
    <definedName name="sheet41">#REF!</definedName>
    <definedName name="Sheet5">#REF!</definedName>
    <definedName name="Sheet6">#REF!</definedName>
    <definedName name="Sheet7">#REF!</definedName>
    <definedName name="Sheet8">#REF!</definedName>
    <definedName name="Sheet9">#REF!</definedName>
    <definedName name="SheLett">#REF!</definedName>
    <definedName name="SI">#REF!</definedName>
    <definedName name="Siglas">[47]SetUp!$F$2:$F$29</definedName>
    <definedName name="Sinohw">#REF!:#REF!</definedName>
    <definedName name="Sinrecibir">[76]total!#REF!</definedName>
    <definedName name="sk" hidden="1">{"Cons_Occ_Lar",#N/A,FALSE,"márgenes";"Cen_met",#N/A,FALSE,"márgenes";"Ori_pl",#N/A,FALSE,"márgenes"}</definedName>
    <definedName name="SK_600_AGO00">[47]Volumes!$AS$2:$AS$28</definedName>
    <definedName name="SK_600_DEZ00">[47]Volumes!$AW$2:$AW$28</definedName>
    <definedName name="SK_600_FEV01">#REF!</definedName>
    <definedName name="SK_600_JAN01">[47]Volumes!$AX$2:$AX$28</definedName>
    <definedName name="SK_600_JUL00">[47]Volumes!$AR$2:$AR$28</definedName>
    <definedName name="SK_600_NOV00">[47]Volumes!$AV$2:$AV$28</definedName>
    <definedName name="SK_600_OUT00">[47]Volumes!$AU$2:$AU$28</definedName>
    <definedName name="SK_600_SET00">[47]Volumes!$AT$2:$AT$28</definedName>
    <definedName name="SK_LN_AGO00">[47]Volumes!$AZ$2:$AZ$28</definedName>
    <definedName name="SK_LN_DEZ00">[47]Volumes!$BD$2:$BD$28</definedName>
    <definedName name="SK_LN_FEV01">#REF!</definedName>
    <definedName name="SK_LN_JAN01">[47]Volumes!$BE$2:$BE$28</definedName>
    <definedName name="SK_LN_JUL00">[47]Volumes!$AY$2:$AY$28</definedName>
    <definedName name="SK_LN_NOV00">[47]Volumes!$BC$2:$BC$28</definedName>
    <definedName name="SK_LN_OUT00">[47]Volumes!$BB$2:$BB$28</definedName>
    <definedName name="SK_LN_SET00">[47]Volumes!$BA$2:$BA$28</definedName>
    <definedName name="SK_LT_AGO00">[47]Volumes!$BG$2:$BG$28</definedName>
    <definedName name="SK_LT_DEZ00">[47]Volumes!$BK$2:$BK$28</definedName>
    <definedName name="SK_LT_DEZ01">[47]Volumes!$BL$2:$BL$28</definedName>
    <definedName name="SK_LT_FEV01">#REF!</definedName>
    <definedName name="SK_LT_JUL00">[47]Volumes!$BF$2:$BF$28</definedName>
    <definedName name="SK_LT_NOV00">[47]Volumes!$BJ$2:$BJ$28</definedName>
    <definedName name="SK_LT_OUT00">[47]Volumes!$BI$2:$BI$28</definedName>
    <definedName name="SK_LT_SET00">[47]Volumes!$BH$2:$BH$28</definedName>
    <definedName name="SK_TODAS_AGO00">[47]Volumes!$CB$2:$CB$28</definedName>
    <definedName name="SK_TODAS_DEZ00">[47]Volumes!$CF$2:$CF$28</definedName>
    <definedName name="SK_TODAS_FEV01">#REF!</definedName>
    <definedName name="SK_TODAS_JAN01">[47]Volumes!$CG$2:$CG$28</definedName>
    <definedName name="SK_TODAS_JUL00">[47]Volumes!$CA$2:$CA$28</definedName>
    <definedName name="SK_TODAS_NOV00">[47]Volumes!$CE$2:$CE$28</definedName>
    <definedName name="SK_TODAS_OUT00">[47]Volumes!$CD$2:$CD$28</definedName>
    <definedName name="SK_TODAS_SET00">[47]Volumes!$CC$2:$CC$28</definedName>
    <definedName name="SKAGO00">'[47]Tabelas Skol'!$B$27:$AD$50</definedName>
    <definedName name="SKDEZ00">'[47]Tabelas Skol'!$B$127:$AD$150</definedName>
    <definedName name="SKJAN01">'[47]Tabelas Skol'!$B$152:$AD$170</definedName>
    <definedName name="skjjfg">#REF!</definedName>
    <definedName name="SKJUL00">'[47]Tabelas Skol'!$B$2:$AD$25</definedName>
    <definedName name="skksk" hidden="1">{"RESUMEN",#N/A,FALSE,"RESUMEN";"RESUMEN_MARG",#N/A,FALSE,"RESUMEN"}</definedName>
    <definedName name="SKNOV00">'[47]Tabelas Skol'!$B$102:$AD$125</definedName>
    <definedName name="SKOUT00">'[47]Tabelas Skol'!$B$77:$AD$100</definedName>
    <definedName name="SKSET00">'[47]Tabelas Skol'!$B$52:$AD$75</definedName>
    <definedName name="sljñkf">[303]MOVCRE!$A$1:$L$38</definedName>
    <definedName name="slkdfsdf" hidden="1">[304]Memo!#REF!</definedName>
    <definedName name="SLSOEODL">#REF!</definedName>
    <definedName name="SLWOL" hidden="1">{#N/A,#N/A,FALSE,"Aging Summary";#N/A,#N/A,FALSE,"Ratio Analysis";#N/A,#N/A,FALSE,"Test 120 Day Accts";#N/A,#N/A,FALSE,"Tickmarks"}</definedName>
    <definedName name="SÑ" hidden="1">{"Cons_Occ_Lar",#N/A,FALSE,"márgenes";"Cen_met",#N/A,FALSE,"márgenes";"Ori_pl",#N/A,FALSE,"márgenes"}</definedName>
    <definedName name="Soergo" localSheetId="3">#REF!</definedName>
    <definedName name="Soergo" localSheetId="5">#REF!</definedName>
    <definedName name="Soergo">#REF!</definedName>
    <definedName name="sofoca">#REF!</definedName>
    <definedName name="SOFORUCA__Cardona">#REF!</definedName>
    <definedName name="soforuta">#REF!</definedName>
    <definedName name="soft">#REF!</definedName>
    <definedName name="Softdrink">#REF!</definedName>
    <definedName name="Software_Options">'[129]GLP-DISCOUNT'!$E$5</definedName>
    <definedName name="SOJA" localSheetId="3">#REF!</definedName>
    <definedName name="SOJA" localSheetId="5">#REF!</definedName>
    <definedName name="SOJA">#REF!</definedName>
    <definedName name="soja1" localSheetId="3">#REF!</definedName>
    <definedName name="soja1" localSheetId="5">#REF!</definedName>
    <definedName name="soja1">#REF!</definedName>
    <definedName name="SOKSO">#REF!</definedName>
    <definedName name="SOPO">#REF!</definedName>
    <definedName name="SOPON">#REF!</definedName>
    <definedName name="sor" hidden="1">#REF!</definedName>
    <definedName name="South_Africa">#REF!:#REF!</definedName>
    <definedName name="sp">6</definedName>
    <definedName name="SPEC">#REF!</definedName>
    <definedName name="specv">#REF!</definedName>
    <definedName name="SPWS_WBID">"D5577805-D33D-4BC8-80F3-98B1615277DB"</definedName>
    <definedName name="sq." hidden="1">{"CAP VOL",#N/A,FALSE,"CAPITAL";"CAP VAR",#N/A,FALSE,"CAPITAL";"CAP FIJ",#N/A,FALSE,"CAPITAL";"CAP CONS",#N/A,FALSE,"CAPITAL";"CAP DATA",#N/A,FALSE,"CAPITAL"}</definedName>
    <definedName name="sRoMM">[79]Planning!$H$16</definedName>
    <definedName name="ss">'[28]TC Resumen'!$B$5</definedName>
    <definedName name="ssd">#REF!</definedName>
    <definedName name="ssl" hidden="1">{#N/A,#N/A,FALSE,"RGD$";#N/A,#N/A,FALSE,"BG$";#N/A,#N/A,FALSE,"FC$"}</definedName>
    <definedName name="sss" localSheetId="3">#REF!</definedName>
    <definedName name="sss" localSheetId="5">#REF!</definedName>
    <definedName name="sss">#REF!</definedName>
    <definedName name="SSSS">#REF!</definedName>
    <definedName name="SSSSDFFFGR" hidden="1">{#N/A,#N/A,FALSE,"Aging Summary";#N/A,#N/A,FALSE,"Ratio Analysis";#N/A,#N/A,FALSE,"Test 120 Day Accts";#N/A,#N/A,FALSE,"Tickmarks"}</definedName>
    <definedName name="SSSSS" localSheetId="5">#REF!</definedName>
    <definedName name="SSSSS">#REF!</definedName>
    <definedName name="SSSSSSSS" hidden="1">{#N/A,#N/A,FALSE,"Aging Summary";#N/A,#N/A,FALSE,"Ratio Analysis";#N/A,#N/A,FALSE,"Test 120 Day Accts";#N/A,#N/A,FALSE,"Tickmarks"}</definedName>
    <definedName name="SSSSSSSSS" hidden="1">{#N/A,#N/A,FALSE,"Aging Summary";#N/A,#N/A,FALSE,"Ratio Analysis";#N/A,#N/A,FALSE,"Test 120 Day Accts";#N/A,#N/A,FALSE,"Tickmarks"}</definedName>
    <definedName name="SSSSSSSSSS" hidden="1">{#N/A,#N/A,FALSE,"Aging Summary";#N/A,#N/A,FALSE,"Ratio Analysis";#N/A,#N/A,FALSE,"Test 120 Day Accts";#N/A,#N/A,FALSE,"Tickmarks"}</definedName>
    <definedName name="SSSSSSSSSSS" hidden="1">{#N/A,#N/A,FALSE,"Aging Summary";#N/A,#N/A,FALSE,"Ratio Analysis";#N/A,#N/A,FALSE,"Test 120 Day Accts";#N/A,#N/A,FALSE,"Tickmarks"}</definedName>
    <definedName name="ssssssssssss" hidden="1">{#N/A,#N/A,FALSE,"Aging Summary";#N/A,#N/A,FALSE,"Ratio Analysis";#N/A,#N/A,FALSE,"Test 120 Day Accts";#N/A,#N/A,FALSE,"Tickmarks"}</definedName>
    <definedName name="sssssssssssss">#REF!</definedName>
    <definedName name="SSSSSSSSSSSSSS">#REF!</definedName>
    <definedName name="sssssssssssssss">#REF!</definedName>
    <definedName name="ssssssssssssssss">'[25]Dados Org'!#REF!</definedName>
    <definedName name="ssssssssssssssssssssss" hidden="1">{#N/A,#N/A,FALSE,"Aging Summary";#N/A,#N/A,FALSE,"Ratio Analysis";#N/A,#N/A,FALSE,"Test 120 Day Accts";#N/A,#N/A,FALSE,"Tickmarks"}</definedName>
    <definedName name="sStratification">[79]Planning!$H$22</definedName>
    <definedName name="STAFE" localSheetId="5">#REF!</definedName>
    <definedName name="STAFE">#REF!</definedName>
    <definedName name="star" hidden="1">#REF!</definedName>
    <definedName name="start">[148]Settings!#REF!</definedName>
    <definedName name="Start_Time">#REF!</definedName>
    <definedName name="startdate">[148]Settings!#REF!</definedName>
    <definedName name="Starting_Point">#REF!</definedName>
    <definedName name="Strat_1_Def" localSheetId="5">'[138]Non-Statistical Sampling'!#REF!</definedName>
    <definedName name="Strat_1_Def">'[138]Non-Statistical Sampling'!#REF!</definedName>
    <definedName name="Strat_1_It">'[138]Non-Statistical Sampling'!#REF!</definedName>
    <definedName name="Strat_1_T">'[138]Non-Statistical Sampling'!#REF!</definedName>
    <definedName name="Strat_2_Def">'[138]Non-Statistical Sampling'!#REF!</definedName>
    <definedName name="Strat_2_It">'[138]Non-Statistical Sampling'!#REF!</definedName>
    <definedName name="Strat_2_T">'[138]Non-Statistical Sampling'!#REF!</definedName>
    <definedName name="Strat_Def">'[138]Non-Statistical Sampling'!#REF!</definedName>
    <definedName name="Strat_T_It">'[138]Non-Statistical Sampling'!#REF!</definedName>
    <definedName name="Strat_T_T">'[138]Non-Statistical Sampling'!#REF!</definedName>
    <definedName name="strMonth" localSheetId="5">'[305]Interface Hub'!$U$5:$U$16</definedName>
    <definedName name="strMonth">'[306]Interface Hub'!$U$5:$U$16</definedName>
    <definedName name="strMonthLng" localSheetId="5">'[305]Interface Hub'!$V$5:$V$16</definedName>
    <definedName name="strMonthLng">'[306]Interface Hub'!$V$5:$V$16</definedName>
    <definedName name="subcapex">#REF!</definedName>
    <definedName name="SUBPLATFORM" localSheetId="5">[307]DATA!$U$2</definedName>
    <definedName name="SUBPLATFORM">[308]DATA!$U$2</definedName>
    <definedName name="SubReg">#REF!</definedName>
    <definedName name="SubSubReg">#REF!</definedName>
    <definedName name="SUI" localSheetId="3">#REF!</definedName>
    <definedName name="SUI" localSheetId="5">#REF!</definedName>
    <definedName name="SUI">#REF!</definedName>
    <definedName name="SUIP" localSheetId="3">#REF!</definedName>
    <definedName name="SUIP">#REF!</definedName>
    <definedName name="sum_año_cuit_juris">[309]Imp!$A$1:$P$1</definedName>
    <definedName name="summary" localSheetId="3">#REF!</definedName>
    <definedName name="summary" localSheetId="5">#REF!</definedName>
    <definedName name="summary">#REF!</definedName>
    <definedName name="summary2" localSheetId="5">#REF!</definedName>
    <definedName name="summary2">#REF!</definedName>
    <definedName name="sure">#REF!</definedName>
    <definedName name="svb">#REF!</definedName>
    <definedName name="swap">#REF!</definedName>
    <definedName name="sxdf" hidden="1">#REF!</definedName>
    <definedName name="t">#REF!</definedName>
    <definedName name="T.C.1">#REF!</definedName>
    <definedName name="T.C.2">#REF!</definedName>
    <definedName name="T.C.3">#REF!</definedName>
    <definedName name="T_">#REF!</definedName>
    <definedName name="T_Diferencias">[310]Sheet2!$A$2:$A$3</definedName>
    <definedName name="T01B2S85">#REF!</definedName>
    <definedName name="t01bavaya">#REF!</definedName>
    <definedName name="TAB">#REF!</definedName>
    <definedName name="tab_delay">#REF!</definedName>
    <definedName name="Tab_offshore">[311]DATA!$O$8:$U$18</definedName>
    <definedName name="Tab_onshore">[311]DATA!$O$24:$U$34</definedName>
    <definedName name="tabela">#REF!</definedName>
    <definedName name="Tabela.Info.AP">'[312]Score Calidad'!#REF!</definedName>
    <definedName name="Tabela.Info.BC">#REF!</definedName>
    <definedName name="Tabela.Info.Consol">#REF!</definedName>
    <definedName name="Tabela.Info.Consolidado">#REF!</definedName>
    <definedName name="Tabela.Info.SK">#REF!</definedName>
    <definedName name="Tabela_CDI">[107]Bloomberg!$A$4:$B$3865</definedName>
    <definedName name="TABELA33">#REF!</definedName>
    <definedName name="TabeladeVolumes">[37]Interface!$C$6:$L$38</definedName>
    <definedName name="TabelaEspecialidades">[47]SetUp!$B$33:$D$37</definedName>
    <definedName name="TabelaItens">[47]SetUp!$B$1:$C$21</definedName>
    <definedName name="TabelaPack">[47]SetUp!$B$24:$C$28</definedName>
    <definedName name="TabelaProdutos">[47]SetUp!$I$1:$J$5</definedName>
    <definedName name="TabelaUnidades">[47]SetUp!$E$1:$G$29</definedName>
    <definedName name="TabelaVolumes">[47]Volumes!$A$1:$CG$29</definedName>
    <definedName name="tabla" localSheetId="3">'[313]nueva reseña'!#REF!</definedName>
    <definedName name="tabla" localSheetId="5">'[314]nueva reseña'!#REF!</definedName>
    <definedName name="tabla">'[313]nueva reseña'!#REF!</definedName>
    <definedName name="tabla_destino">'[315]Open caks'!$P$3:$Q$54</definedName>
    <definedName name="TABLA_RD">'[316]rd flat'!$AL$5:$AN$60</definedName>
    <definedName name="Tabla1">[243]Macros!$B$6:$E$17</definedName>
    <definedName name="Table">#REF!</definedName>
    <definedName name="TABLE_31">#REF!</definedName>
    <definedName name="TableName">"Dummy"</definedName>
    <definedName name="TabLibor">[311]DATA!$C$39:$E$48</definedName>
    <definedName name="TABLITA">[268]DISTBUSC!$A$1:$E$22</definedName>
    <definedName name="TABLO">[317]PLANILLA!$A$1:$U$74</definedName>
    <definedName name="tagCost">"Gasto"</definedName>
    <definedName name="TagCultura">[62]Datos!$S$18</definedName>
    <definedName name="tagExpCultura">[62]Datos!$S$18&amp;": "</definedName>
    <definedName name="tagExpExtras">[62]Datos!$S$19&amp;": "</definedName>
    <definedName name="TagExpOcio">[62]Datos!$S$17&amp;": "</definedName>
    <definedName name="tagExpSurvival">[62]Datos!$S$16&amp;": "</definedName>
    <definedName name="TagExtras">[62]Datos!$S$19</definedName>
    <definedName name="TagFunny">[62]Datos!$S$17</definedName>
    <definedName name="TagIngresos">"Ingresos"</definedName>
    <definedName name="TagNoBDays">"Sin Registros"</definedName>
    <definedName name="TagNoDelivery">"Sin Registros"</definedName>
    <definedName name="TagNoEvents">"Sin Registros"</definedName>
    <definedName name="tagNoExpences">"Sin Gastos"</definedName>
    <definedName name="TagNoMettings">"Sin Registros"</definedName>
    <definedName name="TagSurvival">[62]Datos!$S$16</definedName>
    <definedName name="TagWeek">"Semana "</definedName>
    <definedName name="tapa">#REF!</definedName>
    <definedName name="tarifador">[318]Datos!$C$13</definedName>
    <definedName name="TASA">'[2]tgs-Aluar'!#REF!</definedName>
    <definedName name="Tasa.IRIC">'[110]G&amp;P Global'!$A$59</definedName>
    <definedName name="TASAS">[147]TRM!$C$8:$N$38</definedName>
    <definedName name="tasasdeinteres">#REF!</definedName>
    <definedName name="Tasasinteres">#REF!</definedName>
    <definedName name="TAX">#REF!</definedName>
    <definedName name="Tax_allowances">#REF!</definedName>
    <definedName name="Tax_loss">#REF!</definedName>
    <definedName name="Taxation">#REF!</definedName>
    <definedName name="TaxYear">[319]INTRODUCTION!$D$3</definedName>
    <definedName name="TAYM">[226]Taym!$A$1:$F$245</definedName>
    <definedName name="TB">#N/A</definedName>
    <definedName name="TB_Group">#REF!</definedName>
    <definedName name="TB_Local">#REF!</definedName>
    <definedName name="tblOlymp">#REF!</definedName>
    <definedName name="TbPy530057" localSheetId="3">'[24]#REF'!#REF!</definedName>
    <definedName name="TbPy530057" localSheetId="5">'[24]#REF'!#REF!</definedName>
    <definedName name="TbPy530057">'[24]#REF'!#REF!</definedName>
    <definedName name="TbPy530159">'[24]#REF'!$A$4</definedName>
    <definedName name="tc" localSheetId="5">[320]PROD!$H$4</definedName>
    <definedName name="tc">[321]PROD!$H$4</definedName>
    <definedName name="TCEnd_D">[148]Settings!#REF!</definedName>
    <definedName name="TCEnd_Y">[148]Settings!#REF!</definedName>
    <definedName name="TCierre">[322]Cover!$L$2</definedName>
    <definedName name="TCStart_D">[148]Settings!#REF!</definedName>
    <definedName name="TCStart_Y">[148]Settings!#REF!</definedName>
    <definedName name="TE">[47]Volumes!$B$28:$CG$28</definedName>
    <definedName name="TEA">#REF!</definedName>
    <definedName name="Tech" localSheetId="3">#REF!</definedName>
    <definedName name="Tech" localSheetId="5">#REF!</definedName>
    <definedName name="Tech">#REF!</definedName>
    <definedName name="techld" localSheetId="3">#REF!</definedName>
    <definedName name="techld">#REF!</definedName>
    <definedName name="TechPCS" localSheetId="3">#REF!</definedName>
    <definedName name="TechPCS">#REF!</definedName>
    <definedName name="TEMP">#REF!</definedName>
    <definedName name="TemperaturadeSaída">'[47]Dados do Packaging'!$B$45:$AD$63</definedName>
    <definedName name="TempTotal">#REF!</definedName>
    <definedName name="TERCERA">#REF!</definedName>
    <definedName name="term">#REF!</definedName>
    <definedName name="terminado">'[264]Estoques PT'!$A$5:$K$36,'[264]Estoques PT'!$A$38:$K$70,'[264]Estoques PT'!$A$73:$K$105</definedName>
    <definedName name="TERR">#REF!</definedName>
    <definedName name="TertiaryCommodity">'[71]IGU NPV 3'!$C$17</definedName>
    <definedName name="TertiaryCommodityPrice1">'[71]IGU NPV 3'!$F$17</definedName>
    <definedName name="TertiaryCommodityPrice2">'[71]IGU NPV 3'!$G$17</definedName>
    <definedName name="TertiaryCommodityPrice3">'[71]IGU NPV 3'!$H$17</definedName>
    <definedName name="TertiaryCommodityPrice4">'[71]IGU NPV 3'!$I$17</definedName>
    <definedName name="TertiaryCommodityPrice5">'[71]IGU NPV 3'!$J$17</definedName>
    <definedName name="tervm">#REF!</definedName>
    <definedName name="TESO">#REF!</definedName>
    <definedName name="Test_Targ">'[169]Non-Statistical Sampling'!$Y$26</definedName>
    <definedName name="TEST0" localSheetId="3">#REF!</definedName>
    <definedName name="TEST0" localSheetId="5">#REF!</definedName>
    <definedName name="TEST0">#REF!</definedName>
    <definedName name="TEST1" localSheetId="3">#REF!</definedName>
    <definedName name="TEST1">#REF!</definedName>
    <definedName name="TEST10" localSheetId="3">#REF!</definedName>
    <definedName name="TEST10">#REF!</definedName>
    <definedName name="TEST11">#REF!</definedName>
    <definedName name="TEST12">#REF!</definedName>
    <definedName name="TEST13">#REF!</definedName>
    <definedName name="TEST14">'[323]ORDENES LIBERTADOR'!#REF!</definedName>
    <definedName name="TEST15">'[323]ORDENES LIBERTADOR'!#REF!</definedName>
    <definedName name="TEST16">'[323]ORDENES LIBERTADOR'!#REF!</definedName>
    <definedName name="TEST17">'[323]ORDENES LIBERTADOR'!#REF!</definedName>
    <definedName name="TEST18">'[323]ORDENES LIBERTADOR'!#REF!</definedName>
    <definedName name="TEST19">'[323]ORDENES LIBERTADOR'!#REF!</definedName>
    <definedName name="TEST2" localSheetId="3">#REF!</definedName>
    <definedName name="TEST2" localSheetId="5">#REF!</definedName>
    <definedName name="TEST2">#REF!</definedName>
    <definedName name="TEST20" localSheetId="3">'[323]ORDENES LIBERTADOR'!#REF!</definedName>
    <definedName name="TEST20" localSheetId="5">'[323]ORDENES LIBERTADOR'!#REF!</definedName>
    <definedName name="TEST20">'[323]ORDENES LIBERTADOR'!#REF!</definedName>
    <definedName name="TEST21">'[323]ORDENES LIBERTADOR'!#REF!</definedName>
    <definedName name="TEST22">'[323]ORDENES LIBERTADOR'!#REF!</definedName>
    <definedName name="TEST3" localSheetId="3">#REF!</definedName>
    <definedName name="TEST3" localSheetId="5">#REF!</definedName>
    <definedName name="TEST3">#REF!</definedName>
    <definedName name="TEST4" localSheetId="3">#REF!</definedName>
    <definedName name="TEST4" localSheetId="5">#REF!</definedName>
    <definedName name="TEST4">#REF!</definedName>
    <definedName name="TEST5" localSheetId="3">#REF!</definedName>
    <definedName name="TEST5" localSheetId="5">#REF!</definedName>
    <definedName name="TEST5">#REF!</definedName>
    <definedName name="TEST53" localSheetId="5">#REF!</definedName>
    <definedName name="TEST53">#REF!</definedName>
    <definedName name="TEST54">#REF!</definedName>
    <definedName name="TEST55">#REF!</definedName>
    <definedName name="TEST56">#REF!</definedName>
    <definedName name="TEST57">#REF!</definedName>
    <definedName name="TEST58">#REF!</definedName>
    <definedName name="TEST59">#REF!</definedName>
    <definedName name="TEST6" localSheetId="5">#REF!</definedName>
    <definedName name="TEST6">#REF!</definedName>
    <definedName name="TEST60" localSheetId="5">#REF!</definedName>
    <definedName name="TEST60">#REF!</definedName>
    <definedName name="TEST7">#REF!</definedName>
    <definedName name="TEST8">#REF!</definedName>
    <definedName name="TEST9">#REF!</definedName>
    <definedName name="teste">'[42]Dados Org'!#REF!</definedName>
    <definedName name="teste_2">#REF!</definedName>
    <definedName name="teste_3">#REF!</definedName>
    <definedName name="TESTHKEY">#REF!</definedName>
    <definedName name="TESTKEYS">#REF!</definedName>
    <definedName name="TESTVKEY">#REF!</definedName>
    <definedName name="TextRefCopy1">#REF!</definedName>
    <definedName name="TextRefCopy10">#REF!</definedName>
    <definedName name="TextRefCopy11">#REF!</definedName>
    <definedName name="TextRefCopy12">[324]Importaciones!#REF!</definedName>
    <definedName name="TextRefCopy13">#REF!</definedName>
    <definedName name="TextRefCopy14">[325]Tickmarks!#REF!</definedName>
    <definedName name="TextRefCopy15">#REF!</definedName>
    <definedName name="TextRefCopy16">#REF!</definedName>
    <definedName name="TextRefCopy17">[325]Tickmarks!#REF!</definedName>
    <definedName name="TextRefCopy18">#REF!</definedName>
    <definedName name="TextRefCopy19">[325]Tickmarks!#REF!</definedName>
    <definedName name="TextRefCopy2" localSheetId="5">[326]Honorarios!#REF!</definedName>
    <definedName name="TextRefCopy2">[326]Honorarios!#REF!</definedName>
    <definedName name="TextRefCopy20">[327]CMA!#REF!</definedName>
    <definedName name="TextRefCopy21">#REF!</definedName>
    <definedName name="TextRefCopy22">#REF!</definedName>
    <definedName name="TextRefCopy23">#REF!</definedName>
    <definedName name="TextRefCopy24">#REF!</definedName>
    <definedName name="TextRefCopy25">#REF!</definedName>
    <definedName name="TextRefCopy26">#REF!</definedName>
    <definedName name="TextRefCopy27">[328]Adquisiciones!#REF!</definedName>
    <definedName name="TextRefCopy28">[329]Adquisiciones!#REF!</definedName>
    <definedName name="TextRefCopy29">#REF!</definedName>
    <definedName name="TextRefCopy3">'[330]Resumen s-DT'!#REF!</definedName>
    <definedName name="TextRefCopy30">#REF!</definedName>
    <definedName name="TextRefCopy31">#REF!</definedName>
    <definedName name="TextRefCopy32">#REF!</definedName>
    <definedName name="TextRefCopy33">#REF!</definedName>
    <definedName name="TextRefCopy34">[331]BG!#REF!</definedName>
    <definedName name="TextRefCopy35">#REF!</definedName>
    <definedName name="TextRefCopy36">#REF!</definedName>
    <definedName name="TextRefCopy37">#REF!</definedName>
    <definedName name="TextRefCopy38">#REF!</definedName>
    <definedName name="TextRefCopy39">#REF!</definedName>
    <definedName name="TextRefCopy4">'[332]CALCULO IR - 2'!$E$36</definedName>
    <definedName name="TextRefCopy40">#REF!</definedName>
    <definedName name="TextRefCopy41">#REF!</definedName>
    <definedName name="TextRefCopy42">#REF!</definedName>
    <definedName name="TextRefCopy43">'[333]Ajustes Propuestos'!#REF!</definedName>
    <definedName name="TextRefCopy44">'[333]Ajustes Propuestos'!#REF!</definedName>
    <definedName name="TextRefCopy45">#REF!</definedName>
    <definedName name="TextRefCopy46">'[333]Ajustes Propuestos'!#REF!</definedName>
    <definedName name="TextRefCopy47">#REF!</definedName>
    <definedName name="TextRefCopy48">#REF!</definedName>
    <definedName name="TextRefCopy49">'[334]Ret. y Perc. a pagar'!#REF!</definedName>
    <definedName name="TextRefCopy5">'[332]Determinación de IR'!$D$20</definedName>
    <definedName name="TextRefCopy50">'[334]Ret. y Perc. a pagar'!#REF!</definedName>
    <definedName name="TextRefCopy51">#REF!</definedName>
    <definedName name="TextRefCopy52">#REF!</definedName>
    <definedName name="TextRefCopy53">#REF!</definedName>
    <definedName name="TextRefCopy54">#REF!</definedName>
    <definedName name="TextRefCopy55">#REF!</definedName>
    <definedName name="TextRefCopy56">'[334]Ret. y Perc. a pagar'!#REF!</definedName>
    <definedName name="TextRefCopy57">'[334]Ret. y Perc. a pagar'!#REF!</definedName>
    <definedName name="TextRefCopy58">'[335]Venta de Bienes de Uso'!#REF!</definedName>
    <definedName name="TextRefCopy59">'[334]Ret. y Perc. a pagar'!#REF!</definedName>
    <definedName name="TextRefCopy6" localSheetId="3">[336]Objetivos!#REF!</definedName>
    <definedName name="TextRefCopy6" localSheetId="5">[336]Objetivos!#REF!</definedName>
    <definedName name="TextRefCopy6">[336]Objetivos!#REF!</definedName>
    <definedName name="TextRefCopy60">#REF!</definedName>
    <definedName name="TextRefCopy61">#REF!</definedName>
    <definedName name="TextRefCopy62">#REF!</definedName>
    <definedName name="TextRefCopy63">#REF!</definedName>
    <definedName name="TextRefCopy64">#REF!</definedName>
    <definedName name="TextRefCopy65">#REF!</definedName>
    <definedName name="TextRefCopy66">#REF!</definedName>
    <definedName name="TextRefCopy67">#REF!</definedName>
    <definedName name="TextRefCopy68">#REF!</definedName>
    <definedName name="TextRefCopy69">#REF!</definedName>
    <definedName name="TextRefCopy7">'[337]Cálculo ID'!#REF!</definedName>
    <definedName name="TextRefCopy70">#REF!</definedName>
    <definedName name="TextRefCopy71">#REF!</definedName>
    <definedName name="TextRefCopy72">#REF!</definedName>
    <definedName name="TextRefCopy73">#REF!</definedName>
    <definedName name="TextRefCopy8">#REF!</definedName>
    <definedName name="TextRefCopy9">#REF!</definedName>
    <definedName name="TextRefCopyRangeCount" hidden="1">3</definedName>
    <definedName name="TG">'[6]Datos ADESA'!#REF!</definedName>
    <definedName name="TG_7">#REF!</definedName>
    <definedName name="TGF" hidden="1">{#N/A,#N/A,FALSE,"Aging Summary";#N/A,#N/A,FALSE,"Ratio Analysis";#N/A,#N/A,FALSE,"Test 120 Day Accts";#N/A,#N/A,FALSE,"Tickmarks"}</definedName>
    <definedName name="tgg" hidden="1">{#N/A,#N/A,FALSE,"Aging Summary";#N/A,#N/A,FALSE,"Ratio Analysis";#N/A,#N/A,FALSE,"Test 120 Day Accts";#N/A,#N/A,FALSE,"Tickmarks"}</definedName>
    <definedName name="tgh" hidden="1">{#N/A,#N/A,FALSE,"Aging Summary";#N/A,#N/A,FALSE,"Ratio Analysis";#N/A,#N/A,FALSE,"Test 120 Day Accts";#N/A,#N/A,FALSE,"Tickmarks"}</definedName>
    <definedName name="TGHGH">#REF!</definedName>
    <definedName name="TH">'[6]Datos ADESA'!#REF!</definedName>
    <definedName name="Thailand">#REF!:#REF!</definedName>
    <definedName name="THH" hidden="1">{#N/A,#N/A,FALSE,"Aging Summary";#N/A,#N/A,FALSE,"Ratio Analysis";#N/A,#N/A,FALSE,"Test 120 Day Accts";#N/A,#N/A,FALSE,"Tickmarks"}</definedName>
    <definedName name="thhht">#REF!</definedName>
    <definedName name="ThisYear">[71]Lists!$A$17</definedName>
    <definedName name="thm" localSheetId="3">#REF!</definedName>
    <definedName name="thm" localSheetId="5">#REF!</definedName>
    <definedName name="thm">#REF!</definedName>
    <definedName name="Thousand">#REF!</definedName>
    <definedName name="thp" localSheetId="3">#REF!</definedName>
    <definedName name="thp">#REF!</definedName>
    <definedName name="Threshold">'[44]Calculo del Exceso'!#REF!</definedName>
    <definedName name="tim">#REF!</definedName>
    <definedName name="timeCycleStartDate">[148]Settings!#REF!</definedName>
    <definedName name="Tipo">[112]Setup!$C$3:$C$4</definedName>
    <definedName name="Tipo.de.Produto">#REF!</definedName>
    <definedName name="Tipo_Agua" localSheetId="3">#REF!</definedName>
    <definedName name="Tipo_Agua" localSheetId="5">#REF!</definedName>
    <definedName name="Tipo_Agua">#REF!</definedName>
    <definedName name="TIT">[16]FINANCIERO!$B$1:$B$122</definedName>
    <definedName name="TITU1">#REF!</definedName>
    <definedName name="TITU2">#REF!</definedName>
    <definedName name="TITULOS">#REF!</definedName>
    <definedName name="_xlnm.Print_Titles" localSheetId="2">'Estado de Resultados'!$1:$7</definedName>
    <definedName name="_xlnm.Print_Titles">#N/A</definedName>
    <definedName name="Títulos_a_imprimir_IM">#REF!</definedName>
    <definedName name="Títulos_impressão_IM">#REF!</definedName>
    <definedName name="Titulos_Valores">#REF!</definedName>
    <definedName name="To">#REF!</definedName>
    <definedName name="TodayMTDPLSummary">#REF!</definedName>
    <definedName name="TodayPLSummary">#REF!</definedName>
    <definedName name="TODO">[235]RES!$B$2:$T$45,[235]RES!$B$105:$T$144,[235]RES!$B$150:$T$193,[235]RES!$B$199:$T$242,[235]RES!$B$248:$T$291,[235]RES!$B$296:$T$339</definedName>
    <definedName name="Tonnes_lbs">#REF!</definedName>
    <definedName name="tony">#REF!</definedName>
    <definedName name="Top_Stratum_Number">#REF!</definedName>
    <definedName name="Top_Stratum_Value">#REF!</definedName>
    <definedName name="TOT_CTAS_CONT">#REF!</definedName>
    <definedName name="TOTAL">[235]RES!$B$248:$T$291,[235]RES!$B$296:$T$339</definedName>
    <definedName name="Total_anticipated_uncorrected_misstatements">'[50]Input &amp; Summary'!#REF!</definedName>
    <definedName name="Total_anticipated_uncorrected_misstatementsA">'[50]Input &amp; Summary'!#REF!</definedName>
    <definedName name="Total_anticipated_uncorrected_misstatementsF">'[50]Input &amp; Summary'!#REF!</definedName>
    <definedName name="Total_anticipated_uncorrected_misstatementsH">'[50]Input &amp; Summary'!#REF!</definedName>
    <definedName name="Total_anticipated_uncorrected_misstatementsJ">'[50]Input &amp; Summary'!#REF!</definedName>
    <definedName name="total_anual_por_cliente_por_jur">#REF!</definedName>
    <definedName name="TOTAL_CANAL_DETALLE">[235]RES!#REF!</definedName>
    <definedName name="TOTAL_CTAS_ORDEN">#REF!</definedName>
    <definedName name="Total_Interest">#REF!</definedName>
    <definedName name="Total_Number_Selections">#REF!</definedName>
    <definedName name="Total_Pay">#REF!</definedName>
    <definedName name="Total_Payment">Scheduled_Payment+Extra_Payment</definedName>
    <definedName name="Total_rec_amount">#REF!</definedName>
    <definedName name="TotalIBA">#REF!</definedName>
    <definedName name="totalpaid">'[338]Open Budget'!$N$271</definedName>
    <definedName name="TotDebt">[45]Options!$C$32</definedName>
    <definedName name="TPL">#N/A</definedName>
    <definedName name="trabajo" hidden="1">{#N/A,#N/A,FALSE,"Aging Summary";#N/A,#N/A,FALSE,"Ratio Analysis";#N/A,#N/A,FALSE,"Test 120 Day Accts";#N/A,#N/A,FALSE,"Tickmarks"}</definedName>
    <definedName name="Traders">[52]Lista!$E$3:$E$12</definedName>
    <definedName name="Transaccionesrelacionadas">#REF!</definedName>
    <definedName name="TRANSF">#REF!</definedName>
    <definedName name="Transortadora1">[73]Bco_Dados!$L$5:$L$49</definedName>
    <definedName name="Transp">[73]Bco_Dados!#REF!</definedName>
    <definedName name="Transparencia" localSheetId="3">#REF!</definedName>
    <definedName name="Transparencia" localSheetId="5">#REF!</definedName>
    <definedName name="Transparencia">#REF!</definedName>
    <definedName name="Transportadora">[73]Bco_Dados!$L$5:$L$48</definedName>
    <definedName name="TRANSPORTADORA_DE_GAS_DEL_SUR_S.A.">#REF!</definedName>
    <definedName name="Transportadora2">[73]Bco_Dados!$L$5:$L$64</definedName>
    <definedName name="Transportadoras">[73]Bco_Dados!$L$5:$L$150</definedName>
    <definedName name="TRAT_AGUA" localSheetId="3">#REF!</definedName>
    <definedName name="TRAT_AGUA" localSheetId="5">#REF!</definedName>
    <definedName name="TRAT_AGUA">#REF!</definedName>
    <definedName name="TRES">'[6]Datos ADESA'!#REF!</definedName>
    <definedName name="tret" hidden="1">{#N/A,#N/A,FALSE,"Aging Summary";#N/A,#N/A,FALSE,"Ratio Analysis";#N/A,#N/A,FALSE,"Test 120 Day Accts";#N/A,#N/A,FALSE,"Tickmarks"}</definedName>
    <definedName name="TREZE">'[6]Datos ADESA'!#REF!</definedName>
    <definedName name="TRIECOYEXT">'[226]Trieco, Ext.'!$A$1:$H$372</definedName>
    <definedName name="trigo" localSheetId="3">#REF!</definedName>
    <definedName name="trigo" localSheetId="5">#REF!</definedName>
    <definedName name="trigo">#REF!</definedName>
    <definedName name="Trigo_MATBA">[339]Lista!$B$3:$B$28</definedName>
    <definedName name="TRM">#REF!</definedName>
    <definedName name="trt" hidden="1">{#N/A,#N/A,FALSE,"Aging Summary";#N/A,#N/A,FALSE,"Ratio Analysis";#N/A,#N/A,FALSE,"Test 120 Day Accts";#N/A,#N/A,FALSE,"Tickmarks"}</definedName>
    <definedName name="trtff" hidden="1">{#N/A,#N/A,FALSE,"Aging Summary";#N/A,#N/A,FALSE,"Ratio Analysis";#N/A,#N/A,FALSE,"Test 120 Day Accts";#N/A,#N/A,FALSE,"Tickmarks"}</definedName>
    <definedName name="trtr" hidden="1">{#N/A,#N/A,FALSE,"Aging Summary";#N/A,#N/A,FALSE,"Ratio Analysis";#N/A,#N/A,FALSE,"Test 120 Day Accts";#N/A,#N/A,FALSE,"Tickmarks"}</definedName>
    <definedName name="trtrt" hidden="1">{#N/A,#N/A,FALSE,"Aging Summary";#N/A,#N/A,FALSE,"Ratio Analysis";#N/A,#N/A,FALSE,"Test 120 Day Accts";#N/A,#N/A,FALSE,"Tickmarks"}</definedName>
    <definedName name="TRTT" hidden="1">{#N/A,#N/A,FALSE,"Aging Summary";#N/A,#N/A,FALSE,"Ratio Analysis";#N/A,#N/A,FALSE,"Test 120 Day Accts";#N/A,#N/A,FALSE,"Tickmarks"}</definedName>
    <definedName name="trtyt" hidden="1">{#N/A,#N/A,FALSE,"Aging Summary";#N/A,#N/A,FALSE,"Ratio Analysis";#N/A,#N/A,FALSE,"Test 120 Day Accts";#N/A,#N/A,FALSE,"Tickmarks"}</definedName>
    <definedName name="tryhb">#REF!</definedName>
    <definedName name="TRYY" hidden="1">{#N/A,#N/A,FALSE,"Aging Summary";#N/A,#N/A,FALSE,"Ratio Analysis";#N/A,#N/A,FALSE,"Test 120 Day Accts";#N/A,#N/A,FALSE,"Tickmarks"}</definedName>
    <definedName name="tt" hidden="1">{#N/A,#N/A,FALSE,"Aging Summary";#N/A,#N/A,FALSE,"Ratio Analysis";#N/A,#N/A,FALSE,"Test 120 Day Accts";#N/A,#N/A,FALSE,"Tickmarks"}</definedName>
    <definedName name="TTG" hidden="1">{#N/A,#N/A,FALSE,"Aging Summary";#N/A,#N/A,FALSE,"Ratio Analysis";#N/A,#N/A,FALSE,"Test 120 Day Accts";#N/A,#N/A,FALSE,"Tickmarks"}</definedName>
    <definedName name="ttgg" hidden="1">{#N/A,#N/A,FALSE,"Aging Summary";#N/A,#N/A,FALSE,"Ratio Analysis";#N/A,#N/A,FALSE,"Test 120 Day Accts";#N/A,#N/A,FALSE,"Tickmarks"}</definedName>
    <definedName name="TtlCdtR" localSheetId="5">#REF!</definedName>
    <definedName name="TtlCdtR">#REF!</definedName>
    <definedName name="TtlFA" localSheetId="5">#REF!</definedName>
    <definedName name="TtlFA">#REF!</definedName>
    <definedName name="TtlMktR">#REF!</definedName>
    <definedName name="TtlWC">#REF!</definedName>
    <definedName name="ttr" hidden="1">{#N/A,#N/A,FALSE,"Aging Summary";#N/A,#N/A,FALSE,"Ratio Analysis";#N/A,#N/A,FALSE,"Test 120 Day Accts";#N/A,#N/A,FALSE,"Tickmarks"}</definedName>
    <definedName name="TTT" hidden="1">{#N/A,#N/A,FALSE,"Aging Summary";#N/A,#N/A,FALSE,"Ratio Analysis";#N/A,#N/A,FALSE,"Test 120 Day Accts";#N/A,#N/A,FALSE,"Tickmarks"}</definedName>
    <definedName name="TTTT" hidden="1">{#N/A,#N/A,FALSE,"Aging Summary";#N/A,#N/A,FALSE,"Ratio Analysis";#N/A,#N/A,FALSE,"Test 120 Day Accts";#N/A,#N/A,FALSE,"Tickmarks"}</definedName>
    <definedName name="tttttt" hidden="1">{#N/A,#N/A,FALSE,"Aging Summary";#N/A,#N/A,FALSE,"Ratio Analysis";#N/A,#N/A,FALSE,"Test 120 Day Accts";#N/A,#N/A,FALSE,"Tickmarks"}</definedName>
    <definedName name="ttttttttt" hidden="1">{#N/A,#N/A,FALSE,"Aging Summary";#N/A,#N/A,FALSE,"Ratio Analysis";#N/A,#N/A,FALSE,"Test 120 Day Accts";#N/A,#N/A,FALSE,"Tickmarks"}</definedName>
    <definedName name="TTTTTTTTTTT" hidden="1">{#N/A,#N/A,FALSE,"Aging Summary";#N/A,#N/A,FALSE,"Ratio Analysis";#N/A,#N/A,FALSE,"Test 120 Day Accts";#N/A,#N/A,FALSE,"Tickmarks"}</definedName>
    <definedName name="tttttttttttt" hidden="1">{#N/A,#N/A,FALSE,"Aging Summary";#N/A,#N/A,FALSE,"Ratio Analysis";#N/A,#N/A,FALSE,"Test 120 Day Accts";#N/A,#N/A,FALSE,"Tickmarks"}</definedName>
    <definedName name="tttttttttttttt" hidden="1">{#N/A,#N/A,FALSE,"Aging Summary";#N/A,#N/A,FALSE,"Ratio Analysis";#N/A,#N/A,FALSE,"Test 120 Day Accts";#N/A,#N/A,FALSE,"Tickmarks"}</definedName>
    <definedName name="ttttttttttttttt" hidden="1">{#N/A,#N/A,FALSE,"Aging Summary";#N/A,#N/A,FALSE,"Ratio Analysis";#N/A,#N/A,FALSE,"Test 120 Day Accts";#N/A,#N/A,FALSE,"Tickmarks"}</definedName>
    <definedName name="tttttttttttttttt" hidden="1">{#N/A,#N/A,FALSE,"Aging Summary";#N/A,#N/A,FALSE,"Ratio Analysis";#N/A,#N/A,FALSE,"Test 120 Day Accts";#N/A,#N/A,FALSE,"Tickmarks"}</definedName>
    <definedName name="ttttttttttttttttt" hidden="1">{#N/A,#N/A,FALSE,"Aging Summary";#N/A,#N/A,FALSE,"Ratio Analysis";#N/A,#N/A,FALSE,"Test 120 Day Accts";#N/A,#N/A,FALSE,"Tickmarks"}</definedName>
    <definedName name="tttttttttttttttttt" hidden="1">{#N/A,#N/A,FALSE,"Aging Summary";#N/A,#N/A,FALSE,"Ratio Analysis";#N/A,#N/A,FALSE,"Test 120 Day Accts";#N/A,#N/A,FALSE,"Tickmarks"}</definedName>
    <definedName name="ttttttttttttttttttt" hidden="1">{#N/A,#N/A,FALSE,"Aging Summary";#N/A,#N/A,FALSE,"Ratio Analysis";#N/A,#N/A,FALSE,"Test 120 Day Accts";#N/A,#N/A,FALSE,"Tickmarks"}</definedName>
    <definedName name="tty" hidden="1">{#N/A,#N/A,FALSE,"Aging Summary";#N/A,#N/A,FALSE,"Ratio Analysis";#N/A,#N/A,FALSE,"Test 120 Day Accts";#N/A,#N/A,FALSE,"Tickmarks"}</definedName>
    <definedName name="tuii" hidden="1">{#N/A,#N/A,FALSE,"Aging Summary";#N/A,#N/A,FALSE,"Ratio Analysis";#N/A,#N/A,FALSE,"Test 120 Day Accts";#N/A,#N/A,FALSE,"Tickmarks"}</definedName>
    <definedName name="Tunisia">#REF!:#REF!</definedName>
    <definedName name="tututu" hidden="1">{#N/A,#N/A,FALSE,"Aging Summary";#N/A,#N/A,FALSE,"Ratio Analysis";#N/A,#N/A,FALSE,"Test 120 Day Accts";#N/A,#N/A,FALSE,"Tickmarks"}</definedName>
    <definedName name="TWD" localSheetId="5">#REF!</definedName>
    <definedName name="TWD">#REF!</definedName>
    <definedName name="twoway">#REF!</definedName>
    <definedName name="twowaychk">#REF!</definedName>
    <definedName name="TY" hidden="1">{#N/A,#N/A,FALSE,"Aging Summary";#N/A,#N/A,FALSE,"Ratio Analysis";#N/A,#N/A,FALSE,"Test 120 Day Accts";#N/A,#N/A,FALSE,"Tickmarks"}</definedName>
    <definedName name="TYGFT" hidden="1">{#N/A,#N/A,FALSE,"Aging Summary";#N/A,#N/A,FALSE,"Ratio Analysis";#N/A,#N/A,FALSE,"Test 120 Day Accts";#N/A,#N/A,FALSE,"Tickmarks"}</definedName>
    <definedName name="tyhh" hidden="1">{#N/A,#N/A,FALSE,"Aging Summary";#N/A,#N/A,FALSE,"Ratio Analysis";#N/A,#N/A,FALSE,"Test 120 Day Accts";#N/A,#N/A,FALSE,"Tickmarks"}</definedName>
    <definedName name="Type">#REF!</definedName>
    <definedName name="TYRYR" hidden="1">{#N/A,#N/A,FALSE,"Aging Summary";#N/A,#N/A,FALSE,"Ratio Analysis";#N/A,#N/A,FALSE,"Test 120 Day Accts";#N/A,#N/A,FALSE,"Tickmarks"}</definedName>
    <definedName name="TYT" hidden="1">{#N/A,#N/A,FALSE,"Aging Summary";#N/A,#N/A,FALSE,"Ratio Analysis";#N/A,#N/A,FALSE,"Test 120 Day Accts";#N/A,#N/A,FALSE,"Tickmarks"}</definedName>
    <definedName name="tyty" hidden="1">{#N/A,#N/A,FALSE,"Aging Summary";#N/A,#N/A,FALSE,"Ratio Analysis";#N/A,#N/A,FALSE,"Test 120 Day Accts";#N/A,#N/A,FALSE,"Tickmarks"}</definedName>
    <definedName name="tytyuu" hidden="1">{#N/A,#N/A,FALSE,"Aging Summary";#N/A,#N/A,FALSE,"Ratio Analysis";#N/A,#N/A,FALSE,"Test 120 Day Accts";#N/A,#N/A,FALSE,"Tickmarks"}</definedName>
    <definedName name="TYU" hidden="1">{#N/A,#N/A,FALSE,"Aging Summary";#N/A,#N/A,FALSE,"Ratio Analysis";#N/A,#N/A,FALSE,"Test 120 Day Accts";#N/A,#N/A,FALSE,"Tickmarks"}</definedName>
    <definedName name="TYY">#REF!</definedName>
    <definedName name="TYYTYY">#REF!</definedName>
    <definedName name="TYYY" hidden="1">{#N/A,#N/A,FALSE,"Aging Summary";#N/A,#N/A,FALSE,"Ratio Analysis";#N/A,#N/A,FALSE,"Test 120 Day Accts";#N/A,#N/A,FALSE,"Tickmarks"}</definedName>
    <definedName name="tz">#REF!</definedName>
    <definedName name="u">'[28]TC Resumen'!$B$5</definedName>
    <definedName name="U_" localSheetId="5">#REF!</definedName>
    <definedName name="U_">#REF!</definedName>
    <definedName name="ubas">#REF!</definedName>
    <definedName name="ubasfinaL">#REF!</definedName>
    <definedName name="ubasunits">#REF!</definedName>
    <definedName name="UF">#REF!</definedName>
    <definedName name="UFPrn20000925150907">#REF!</definedName>
    <definedName name="UFPrn20000925150927">#REF!</definedName>
    <definedName name="UFPrn20000925165850">#REF!</definedName>
    <definedName name="UFPrn20010303111833">#REF!</definedName>
    <definedName name="UFPrn20010303145213">#REF!</definedName>
    <definedName name="UFPrn20010303145710">#REF!</definedName>
    <definedName name="UFPrn20010303145843">#REF!</definedName>
    <definedName name="UFPrn20010303150906">#REF!</definedName>
    <definedName name="UFPrn20010303150939">#REF!</definedName>
    <definedName name="UFPrn20021115165451">#REF!</definedName>
    <definedName name="UFPrn20021115171403">#REF!</definedName>
    <definedName name="UFPrn20021115172618">#REF!</definedName>
    <definedName name="UFPrn20021231085203">#REF!</definedName>
    <definedName name="UFPrn20021231131335">#REF!</definedName>
    <definedName name="UFPrn20030214102813">#REF!</definedName>
    <definedName name="UFPrn20030214121920">#REF!</definedName>
    <definedName name="UFPrn20030214155907">#REF!</definedName>
    <definedName name="UFPrn20031016142507">#REF!</definedName>
    <definedName name="UFPrn20031225094429">#REF!</definedName>
    <definedName name="UFPrn20031225094904">#REF!</definedName>
    <definedName name="UFPrn20031225094927">#REF!</definedName>
    <definedName name="UFPrn20031225094955">#REF!</definedName>
    <definedName name="UFPrn20031225153540">#REF!</definedName>
    <definedName name="UFPrn20031225164314">#REF!</definedName>
    <definedName name="UFPrn20031225164340">#REF!</definedName>
    <definedName name="UFPrn20031225164436">#REF!</definedName>
    <definedName name="UFPrn20031225164518">#REF!</definedName>
    <definedName name="UFPrn20031225164551">#REF!</definedName>
    <definedName name="UFPrn20031225164627">#REF!</definedName>
    <definedName name="UFPrn20031225164726">#REF!</definedName>
    <definedName name="UFPrn20031231203403">#REF!</definedName>
    <definedName name="UFPrn20031231205251">#REF!</definedName>
    <definedName name="UFPrn20040108094949">#REF!</definedName>
    <definedName name="UFPrn20040108095037">#REF!</definedName>
    <definedName name="UFPrn20040108095054">#REF!</definedName>
    <definedName name="UFPrn20040108095311">#REF!</definedName>
    <definedName name="UFPrn20040108215511">#REF!</definedName>
    <definedName name="UFPrn20040202130626">#REF!</definedName>
    <definedName name="UFPrn20040212103151">#REF!</definedName>
    <definedName name="UFPrn20040213155233">#REF!</definedName>
    <definedName name="UFPrn20040213155320">#REF!</definedName>
    <definedName name="UFPrn20040213155348">#REF!</definedName>
    <definedName name="UFPrn20040213155409">#REF!</definedName>
    <definedName name="UFPrn20040213155529">#REF!</definedName>
    <definedName name="UFPrn20040213155620">#REF!</definedName>
    <definedName name="UFPrn20040215194039">#REF!</definedName>
    <definedName name="UFPrn20040215194101">#REF!</definedName>
    <definedName name="UFPrn20040215194121">#REF!</definedName>
    <definedName name="UFPrn20040215194200">#REF!</definedName>
    <definedName name="UFPrn20040215194222">#REF!</definedName>
    <definedName name="UFPrn20040215194256">#REF!</definedName>
    <definedName name="UFPrn20040215194324">#REF!</definedName>
    <definedName name="UFPrn20040215194347">#REF!</definedName>
    <definedName name="UFPrn20040215194424">#REF!</definedName>
    <definedName name="UFPrn20040215194450">#REF!</definedName>
    <definedName name="UFPrn20040215204411">#REF!</definedName>
    <definedName name="UFPrn20040215204948">#REF!</definedName>
    <definedName name="UFPrn20040924144358">#REF!</definedName>
    <definedName name="UFPrn20040924144444">#REF!</definedName>
    <definedName name="UFPrn20040924144516">#REF!</definedName>
    <definedName name="UFPrn20040925091217">#REF!</definedName>
    <definedName name="UFPrn20040925091303">#REF!</definedName>
    <definedName name="UFPrn20040925091343">#REF!</definedName>
    <definedName name="UFPrn20040925091419">#REF!</definedName>
    <definedName name="UFPrn20040925091455">#REF!</definedName>
    <definedName name="UFPrn20040925091623">#REF!</definedName>
    <definedName name="UFPrn20041007223641">#REF!</definedName>
    <definedName name="UFPrn20041007223755">#REF!</definedName>
    <definedName name="UFPrn20041007225317">#REF!</definedName>
    <definedName name="UFPrn20041007225432">#REF!</definedName>
    <definedName name="UFPrn20041007225532">#REF!</definedName>
    <definedName name="UFPrn20041012150612">#REF!</definedName>
    <definedName name="UFPrn20041012152007">#REF!</definedName>
    <definedName name="UFPrn20041012153152">#REF!</definedName>
    <definedName name="UFPrn20041029162948">#REF!</definedName>
    <definedName name="UFPrn20041029163359">#REF!</definedName>
    <definedName name="UFPrn20041031181829">#REF!</definedName>
    <definedName name="UFPrn20041102114246">#REF!</definedName>
    <definedName name="UFPrn20041121130312">#REF!</definedName>
    <definedName name="UFPrn20041121144701">#REF!</definedName>
    <definedName name="UFPrn20041122234635">#REF!</definedName>
    <definedName name="UFPrn20041123000107">#REF!</definedName>
    <definedName name="UFPrn20041123103638">#REF!</definedName>
    <definedName name="UFPrn20041204092007">#REF!</definedName>
    <definedName name="UFPrn20041218144559">#REF!</definedName>
    <definedName name="UFPrn20041218145000">#REF!</definedName>
    <definedName name="UFPrn20041219144011">#REF!</definedName>
    <definedName name="UFPrn20041219144851">#REF!</definedName>
    <definedName name="UFPrn20041230084700">#REF!</definedName>
    <definedName name="UFPrn20041230084918">#REF!</definedName>
    <definedName name="UFPrn20041231140926">#REF!</definedName>
    <definedName name="UFPrn20041231212856">#REF!</definedName>
    <definedName name="UFPrn20050103163627">#REF!</definedName>
    <definedName name="UFPrn20050103221342">#REF!</definedName>
    <definedName name="UFPrn20050105002039">#REF!</definedName>
    <definedName name="UFPrn20050105002144">#REF!</definedName>
    <definedName name="UFPrn20050106095848">#REF!</definedName>
    <definedName name="UFPrn20050106150524">#REF!</definedName>
    <definedName name="UFPrn20050106213407">#REF!</definedName>
    <definedName name="UFPrn20050106214314">#REF!</definedName>
    <definedName name="UFPrn20050106215534">#REF!</definedName>
    <definedName name="UFPrn20050404091955">#REF!</definedName>
    <definedName name="UFPrn20050519153218">#REF!</definedName>
    <definedName name="UFPrn20050520121809">#REF!</definedName>
    <definedName name="UFPrn20050523163052">#REF!</definedName>
    <definedName name="UFPrn20050622204228">#REF!</definedName>
    <definedName name="UHG" hidden="1">{#N/A,#N/A,FALSE,"Aging Summary";#N/A,#N/A,FALSE,"Ratio Analysis";#N/A,#N/A,FALSE,"Test 120 Day Accts";#N/A,#N/A,FALSE,"Tickmarks"}</definedName>
    <definedName name="UHJHJ" hidden="1">{#N/A,#N/A,FALSE,"Aging Summary";#N/A,#N/A,FALSE,"Ratio Analysis";#N/A,#N/A,FALSE,"Test 120 Day Accts";#N/A,#N/A,FALSE,"Tickmarks"}</definedName>
    <definedName name="UII" hidden="1">{#N/A,#N/A,FALSE,"Aging Summary";#N/A,#N/A,FALSE,"Ratio Analysis";#N/A,#N/A,FALSE,"Test 120 Day Accts";#N/A,#N/A,FALSE,"Tickmarks"}</definedName>
    <definedName name="uiii" hidden="1">{#N/A,#N/A,FALSE,"Aging Summary";#N/A,#N/A,FALSE,"Ratio Analysis";#N/A,#N/A,FALSE,"Test 120 Day Accts";#N/A,#N/A,FALSE,"Tickmarks"}</definedName>
    <definedName name="uiik" hidden="1">{#N/A,#N/A,FALSE,"Aging Summary";#N/A,#N/A,FALSE,"Ratio Analysis";#N/A,#N/A,FALSE,"Test 120 Day Accts";#N/A,#N/A,FALSE,"Tickmarks"}</definedName>
    <definedName name="UIKJJKJK">#REF!</definedName>
    <definedName name="UIKK" hidden="1">{#N/A,#N/A,FALSE,"Aging Summary";#N/A,#N/A,FALSE,"Ratio Analysis";#N/A,#N/A,FALSE,"Test 120 Day Accts";#N/A,#N/A,FALSE,"Tickmarks"}</definedName>
    <definedName name="UIO" hidden="1">{#N/A,#N/A,FALSE,"Aging Summary";#N/A,#N/A,FALSE,"Ratio Analysis";#N/A,#N/A,FALSE,"Test 120 Day Accts";#N/A,#N/A,FALSE,"Tickmarks"}</definedName>
    <definedName name="UIOÇKL" hidden="1">{#N/A,#N/A,FALSE,"Aging Summary";#N/A,#N/A,FALSE,"Ratio Analysis";#N/A,#N/A,FALSE,"Test 120 Day Accts";#N/A,#N/A,FALSE,"Tickmarks"}</definedName>
    <definedName name="uiui" hidden="1">{#N/A,#N/A,FALSE,"Aging Summary";#N/A,#N/A,FALSE,"Ratio Analysis";#N/A,#N/A,FALSE,"Test 120 Day Accts";#N/A,#N/A,FALSE,"Tickmarks"}</definedName>
    <definedName name="uiuiui" hidden="1">{#N/A,#N/A,FALSE,"Aging Summary";#N/A,#N/A,FALSE,"Ratio Analysis";#N/A,#N/A,FALSE,"Test 120 Day Accts";#N/A,#N/A,FALSE,"Tickmarks"}</definedName>
    <definedName name="uj">#REF!</definedName>
    <definedName name="UJHG">#REF!</definedName>
    <definedName name="ujj" hidden="1">{#N/A,#N/A,FALSE,"Aging Summary";#N/A,#N/A,FALSE,"Ratio Analysis";#N/A,#N/A,FALSE,"Test 120 Day Accts";#N/A,#N/A,FALSE,"Tickmarks"}</definedName>
    <definedName name="ujjj" hidden="1">{#N/A,#N/A,FALSE,"Aging Summary";#N/A,#N/A,FALSE,"Ratio Analysis";#N/A,#N/A,FALSE,"Test 120 Day Accts";#N/A,#N/A,FALSE,"Tickmarks"}</definedName>
    <definedName name="UJJJJJJJ" hidden="1">{#N/A,#N/A,FALSE,"Aging Summary";#N/A,#N/A,FALSE,"Ratio Analysis";#N/A,#N/A,FALSE,"Test 120 Day Accts";#N/A,#N/A,FALSE,"Tickmarks"}</definedName>
    <definedName name="UKHW">#REF!:#REF!</definedName>
    <definedName name="ULA">'[6]Datos ADESA'!#REF!</definedName>
    <definedName name="UM">#REF!</definedName>
    <definedName name="Unidade">'[47]Visão Unidade'!$C$8</definedName>
    <definedName name="Unidades">#REF!</definedName>
    <definedName name="Unidades.Medida">[112]Setup!$C$71:$C$74</definedName>
    <definedName name="Unidades2">[73]Bco_Dados!$I$5:$I$48</definedName>
    <definedName name="UnidadesdePasteurização">'[47]Dados do Packaging'!$B$66:$AD$84</definedName>
    <definedName name="UnitCost">[60]Data!$U$101:$CA$107</definedName>
    <definedName name="unnegocio" localSheetId="5">#REF!</definedName>
    <definedName name="unnegocio">#REF!</definedName>
    <definedName name="UNO">#REF!</definedName>
    <definedName name="Untitled">#REF!</definedName>
    <definedName name="UOO" hidden="1">{#N/A,#N/A,FALSE,"Aging Summary";#N/A,#N/A,FALSE,"Ratio Analysis";#N/A,#N/A,FALSE,"Test 120 Day Accts";#N/A,#N/A,FALSE,"Tickmarks"}</definedName>
    <definedName name="UOOJ" hidden="1">{#N/A,#N/A,FALSE,"Aging Summary";#N/A,#N/A,FALSE,"Ratio Analysis";#N/A,#N/A,FALSE,"Test 120 Day Accts";#N/A,#N/A,FALSE,"Tickmarks"}</definedName>
    <definedName name="UOUO">#REF!</definedName>
    <definedName name="UOUOO" hidden="1">{#N/A,#N/A,FALSE,"Aging Summary";#N/A,#N/A,FALSE,"Ratio Analysis";#N/A,#N/A,FALSE,"Test 120 Day Accts";#N/A,#N/A,FALSE,"Tickmarks"}</definedName>
    <definedName name="UpsideDownsideDescription1">#REF!</definedName>
    <definedName name="UpsideDownsideDescription2">#REF!</definedName>
    <definedName name="UpsideDownsideDescription3">#REF!</definedName>
    <definedName name="UpsideDownsideDescription4">#REF!</definedName>
    <definedName name="UpsideDownsideDescription5">#REF!</definedName>
    <definedName name="UpsideDownsideValueLocal1">#REF!</definedName>
    <definedName name="UpsideDownsideValueLocal2">#REF!</definedName>
    <definedName name="UpsideDownsideValueLocal3">#REF!</definedName>
    <definedName name="UpsideDownsideValueLocal4">#REF!</definedName>
    <definedName name="UpsideDownsideValueLocal5">#REF!</definedName>
    <definedName name="UpsideDownsideValueUSD1">#REF!</definedName>
    <definedName name="UpsideDownsideValueUSD2">#REF!</definedName>
    <definedName name="UpsideDownsideValueUSD3">#REF!</definedName>
    <definedName name="UpsideDownsideValueUSD4">#REF!</definedName>
    <definedName name="UpsideDownsideValueUSD5">#REF!</definedName>
    <definedName name="USA_HW">#REF!</definedName>
    <definedName name="USA_HW_Pre">#REF!</definedName>
    <definedName name="uscon">#REF!</definedName>
    <definedName name="USD">#REF!</definedName>
    <definedName name="USD_Fcast">#REF!</definedName>
    <definedName name="usdeur">[340]MSS_400K!$E$25</definedName>
    <definedName name="usfb">#REF!</definedName>
    <definedName name="USINT">#REF!</definedName>
    <definedName name="usmt">#REF!</definedName>
    <definedName name="UTESARG">'[226]UTES ARG'!$A$2:$AJ$281</definedName>
    <definedName name="Utilizacion">[234]Prevision!$N$2:$N$12</definedName>
    <definedName name="utyuu" hidden="1">{#N/A,#N/A,FALSE,"Aging Summary";#N/A,#N/A,FALSE,"Ratio Analysis";#N/A,#N/A,FALSE,"Test 120 Day Accts";#N/A,#N/A,FALSE,"Tickmarks"}</definedName>
    <definedName name="uu" hidden="1">{#N/A,#N/A,FALSE,"Aging Summary";#N/A,#N/A,FALSE,"Ratio Analysis";#N/A,#N/A,FALSE,"Test 120 Day Accts";#N/A,#N/A,FALSE,"Tickmarks"}</definedName>
    <definedName name="uuj" hidden="1">{#N/A,#N/A,FALSE,"Aging Summary";#N/A,#N/A,FALSE,"Ratio Analysis";#N/A,#N/A,FALSE,"Test 120 Day Accts";#N/A,#N/A,FALSE,"Tickmarks"}</definedName>
    <definedName name="UUJJ" hidden="1">{#N/A,#N/A,FALSE,"Aging Summary";#N/A,#N/A,FALSE,"Ratio Analysis";#N/A,#N/A,FALSE,"Test 120 Day Accts";#N/A,#N/A,FALSE,"Tickmarks"}</definedName>
    <definedName name="uutyu" hidden="1">{#N/A,#N/A,FALSE,"Aging Summary";#N/A,#N/A,FALSE,"Ratio Analysis";#N/A,#N/A,FALSE,"Test 120 Day Accts";#N/A,#N/A,FALSE,"Tickmarks"}</definedName>
    <definedName name="uuu" hidden="1">{#N/A,#N/A,FALSE,"Aging Summary";#N/A,#N/A,FALSE,"Ratio Analysis";#N/A,#N/A,FALSE,"Test 120 Day Accts";#N/A,#N/A,FALSE,"Tickmarks"}</definedName>
    <definedName name="UUUU" hidden="1">{#N/A,#N/A,FALSE,"Aging Summary";#N/A,#N/A,FALSE,"Ratio Analysis";#N/A,#N/A,FALSE,"Test 120 Day Accts";#N/A,#N/A,FALSE,"Tickmarks"}</definedName>
    <definedName name="uuuuuu" hidden="1">{#N/A,#N/A,FALSE,"Aging Summary";#N/A,#N/A,FALSE,"Ratio Analysis";#N/A,#N/A,FALSE,"Test 120 Day Accts";#N/A,#N/A,FALSE,"Tickmarks"}</definedName>
    <definedName name="uuuuuuuu" hidden="1">{#N/A,#N/A,FALSE,"Aging Summary";#N/A,#N/A,FALSE,"Ratio Analysis";#N/A,#N/A,FALSE,"Test 120 Day Accts";#N/A,#N/A,FALSE,"Tickmarks"}</definedName>
    <definedName name="UUUUUUUUUU" hidden="1">{#N/A,#N/A,FALSE,"Aging Summary";#N/A,#N/A,FALSE,"Ratio Analysis";#N/A,#N/A,FALSE,"Test 120 Day Accts";#N/A,#N/A,FALSE,"Tickmarks"}</definedName>
    <definedName name="uuuuuuuuuuu" hidden="1">{#N/A,#N/A,FALSE,"Aging Summary";#N/A,#N/A,FALSE,"Ratio Analysis";#N/A,#N/A,FALSE,"Test 120 Day Accts";#N/A,#N/A,FALSE,"Tickmarks"}</definedName>
    <definedName name="uuuuuuuuuuuuu" hidden="1">{#N/A,#N/A,FALSE,"Aging Summary";#N/A,#N/A,FALSE,"Ratio Analysis";#N/A,#N/A,FALSE,"Test 120 Day Accts";#N/A,#N/A,FALSE,"Tickmarks"}</definedName>
    <definedName name="UUUUUUUUUUUUUU" hidden="1">{#N/A,#N/A,FALSE,"Aging Summary";#N/A,#N/A,FALSE,"Ratio Analysis";#N/A,#N/A,FALSE,"Test 120 Day Accts";#N/A,#N/A,FALSE,"Tickmarks"}</definedName>
    <definedName name="uuuuuuuuuuuuuuu" hidden="1">{#N/A,#N/A,FALSE,"Aging Summary";#N/A,#N/A,FALSE,"Ratio Analysis";#N/A,#N/A,FALSE,"Test 120 Day Accts";#N/A,#N/A,FALSE,"Tickmarks"}</definedName>
    <definedName name="uuuuuuuuuuuuuuuu" hidden="1">{#N/A,#N/A,FALSE,"Aging Summary";#N/A,#N/A,FALSE,"Ratio Analysis";#N/A,#N/A,FALSE,"Test 120 Day Accts";#N/A,#N/A,FALSE,"Tickmarks"}</definedName>
    <definedName name="uuuuuuuuuuuuuuuuu" hidden="1">{#N/A,#N/A,FALSE,"Aging Summary";#N/A,#N/A,FALSE,"Ratio Analysis";#N/A,#N/A,FALSE,"Test 120 Day Accts";#N/A,#N/A,FALSE,"Tickmarks"}</definedName>
    <definedName name="uuuuuuuuuuuuuuuuuu" hidden="1">{#N/A,#N/A,FALSE,"Aging Summary";#N/A,#N/A,FALSE,"Ratio Analysis";#N/A,#N/A,FALSE,"Test 120 Day Accts";#N/A,#N/A,FALSE,"Tickmarks"}</definedName>
    <definedName name="UUUUY" hidden="1">{#N/A,#N/A,FALSE,"Aging Summary";#N/A,#N/A,FALSE,"Ratio Analysis";#N/A,#N/A,FALSE,"Test 120 Day Accts";#N/A,#N/A,FALSE,"Tickmarks"}</definedName>
    <definedName name="UUUYU" hidden="1">{#N/A,#N/A,FALSE,"Aging Summary";#N/A,#N/A,FALSE,"Ratio Analysis";#N/A,#N/A,FALSE,"Test 120 Day Accts";#N/A,#N/A,FALSE,"Tickmarks"}</definedName>
    <definedName name="uuy" hidden="1">{#N/A,#N/A,FALSE,"Aging Summary";#N/A,#N/A,FALSE,"Ratio Analysis";#N/A,#N/A,FALSE,"Test 120 Day Accts";#N/A,#N/A,FALSE,"Tickmarks"}</definedName>
    <definedName name="uy">#REF!</definedName>
    <definedName name="uyh" hidden="1">{#N/A,#N/A,FALSE,"Aging Summary";#N/A,#N/A,FALSE,"Ratio Analysis";#N/A,#N/A,FALSE,"Test 120 Day Accts";#N/A,#N/A,FALSE,"Tickmarks"}</definedName>
    <definedName name="uyii" hidden="1">{#N/A,#N/A,FALSE,"Aging Summary";#N/A,#N/A,FALSE,"Ratio Analysis";#N/A,#N/A,FALSE,"Test 120 Day Accts";#N/A,#N/A,FALSE,"Tickmarks"}</definedName>
    <definedName name="uyiuiu" hidden="1">{#N/A,#N/A,FALSE,"Aging Summary";#N/A,#N/A,FALSE,"Ratio Analysis";#N/A,#N/A,FALSE,"Test 120 Day Accts";#N/A,#N/A,FALSE,"Tickmarks"}</definedName>
    <definedName name="uyrff" hidden="1">{#N/A,#N/A,FALSE,"Aging Summary";#N/A,#N/A,FALSE,"Ratio Analysis";#N/A,#N/A,FALSE,"Test 120 Day Accts";#N/A,#N/A,FALSE,"Tickmarks"}</definedName>
    <definedName name="uyrr" hidden="1">{#N/A,#N/A,FALSE,"Aging Summary";#N/A,#N/A,FALSE,"Ratio Analysis";#N/A,#N/A,FALSE,"Test 120 Day Accts";#N/A,#N/A,FALSE,"Tickmarks"}</definedName>
    <definedName name="uyuu" hidden="1">{#N/A,#N/A,FALSE,"Aging Summary";#N/A,#N/A,FALSE,"Ratio Analysis";#N/A,#N/A,FALSE,"Test 120 Day Accts";#N/A,#N/A,FALSE,"Tickmarks"}</definedName>
    <definedName name="uyy" hidden="1">{#N/A,#N/A,FALSE,"Aging Summary";#N/A,#N/A,FALSE,"Ratio Analysis";#N/A,#N/A,FALSE,"Test 120 Day Accts";#N/A,#N/A,FALSE,"Tickmarks"}</definedName>
    <definedName name="UYYH" hidden="1">{#N/A,#N/A,FALSE,"Aging Summary";#N/A,#N/A,FALSE,"Ratio Analysis";#N/A,#N/A,FALSE,"Test 120 Day Accts";#N/A,#N/A,FALSE,"Tickmarks"}</definedName>
    <definedName name="uyyy" hidden="1">{#N/A,#N/A,FALSE,"Aging Summary";#N/A,#N/A,FALSE,"Ratio Analysis";#N/A,#N/A,FALSE,"Test 120 Day Accts";#N/A,#N/A,FALSE,"Tickmarks"}</definedName>
    <definedName name="V">[213]TABLAIPC!$A$8:$B$655</definedName>
    <definedName name="V_" localSheetId="3">#REF!</definedName>
    <definedName name="V_" localSheetId="5">#REF!</definedName>
    <definedName name="V_">#REF!</definedName>
    <definedName name="vacacionesapagarkb">'[173]Flujo de Efectivo'!#REF!</definedName>
    <definedName name="vacas">[173]BALANCE!#REF!</definedName>
    <definedName name="VAL_RES">[54]MOBILIARIO!#REF!</definedName>
    <definedName name="VAL_RES1">[54]MOBILIARIO!#REF!</definedName>
    <definedName name="valor">#REF!</definedName>
    <definedName name="VALOR_PUB">#REF!</definedName>
    <definedName name="Valuación" localSheetId="3">#REF!</definedName>
    <definedName name="Valuación">#REF!</definedName>
    <definedName name="Valuación_UTE">[167]VPP!#REF!</definedName>
    <definedName name="VALUATION">#REF!</definedName>
    <definedName name="value">3</definedName>
    <definedName name="values">#REF!,#REF!,#REF!</definedName>
    <definedName name="Values_Entered">IF(Loan_Amount*Interest_Rate*Loan_Years*Loan_Start&gt;0,1,0)</definedName>
    <definedName name="Vantel">#REF!</definedName>
    <definedName name="Vapor">#REF!</definedName>
    <definedName name="Var_AUD">#REF!</definedName>
    <definedName name="Var_USD">#REF!</definedName>
    <definedName name="VARIACION">#REF!</definedName>
    <definedName name="Variáveis3">[341]Setup!$F$7:$F$19</definedName>
    <definedName name="VAT">#REF!</definedName>
    <definedName name="vbvb" hidden="1">{#N/A,#N/A,FALSE,"Aging Summary";#N/A,#N/A,FALSE,"Ratio Analysis";#N/A,#N/A,FALSE,"Test 120 Day Accts";#N/A,#N/A,FALSE,"Tickmarks"}</definedName>
    <definedName name="veh">[32]TABLAIPC!$A$9:$B$621</definedName>
    <definedName name="ven">#REF!</definedName>
    <definedName name="vencidos">#REF!</definedName>
    <definedName name="Vencimiento">#REF!</definedName>
    <definedName name="vencimientoprestamos">#REF!</definedName>
    <definedName name="vencimientos" localSheetId="3">#REF!</definedName>
    <definedName name="vencimientos">#REF!</definedName>
    <definedName name="vendedor">#REF!</definedName>
    <definedName name="vendors">#REF!</definedName>
    <definedName name="VENLEP">#REF!</definedName>
    <definedName name="venta">#REF!</definedName>
    <definedName name="ventas">#REF!</definedName>
    <definedName name="VENTON">#REF!</definedName>
    <definedName name="VERO">#REF!</definedName>
    <definedName name="versionno">1</definedName>
    <definedName name="vg">#REF!</definedName>
    <definedName name="VI" hidden="1">#REF!</definedName>
    <definedName name="Video">#REF!</definedName>
    <definedName name="view">[342]Sheet1!$B$1</definedName>
    <definedName name="view2">#REF!</definedName>
    <definedName name="view3">[343]contents!$C$1</definedName>
    <definedName name="VIEW4">[343]contents!$C$1</definedName>
    <definedName name="ViewRange">[60]Instructions!$B$1:$C$50</definedName>
    <definedName name="Vinc">'[64]Tela Inicial'!$X$11</definedName>
    <definedName name="VMENU">'[6]Datos ADESA'!#REF!</definedName>
    <definedName name="VOL">'[2]tgs-Aluar'!#REF!</definedName>
    <definedName name="Volume">#REF!</definedName>
    <definedName name="VOLUMEN.NAC">[344]PREMISAS!$B$159:$AP$199,[344]PREMISAS!$AR$159:$BD$199</definedName>
    <definedName name="VPP_Carriersat">[167]VPP!#REF!</definedName>
    <definedName name="VPP_Telba">[167]VPP!#REF!</definedName>
    <definedName name="VPP_Telecor">[167]VPP!#REF!</definedName>
    <definedName name="vpphold" localSheetId="5">#REF!</definedName>
    <definedName name="vpphold">#REF!</definedName>
    <definedName name="VSC">OFFSET([345]TipoBienes!$A$2,0,0,COUNTA([345]TipoBienes!$A:$A)-1,1)</definedName>
    <definedName name="VTO" localSheetId="5">#REF!</definedName>
    <definedName name="VTO">#REF!</definedName>
    <definedName name="vtoañoc" localSheetId="5">#REF!</definedName>
    <definedName name="vtoañoc">#REF!</definedName>
    <definedName name="vtoañon">#REF!</definedName>
    <definedName name="vtoaños">#REF!</definedName>
    <definedName name="vtoshold1">'[46] VTOS'!#REF!</definedName>
    <definedName name="vtoshold2">'[46] VTOS'!#REF!</definedName>
    <definedName name="VTOSN" localSheetId="3">#REF!</definedName>
    <definedName name="VTOSN" localSheetId="5">#REF!</definedName>
    <definedName name="VTOSN">#REF!</definedName>
    <definedName name="vttgherth">[112]Setup!$G$3:$G$36</definedName>
    <definedName name="vvgf">#REF!</definedName>
    <definedName name="vvv">#REF!</definedName>
    <definedName name="vvvvv" hidden="1">#REF!</definedName>
    <definedName name="VVVVVV" hidden="1">{#N/A,#N/A,FALSE,"Aging Summary";#N/A,#N/A,FALSE,"Ratio Analysis";#N/A,#N/A,FALSE,"Test 120 Day Accts";#N/A,#N/A,FALSE,"Tickmarks"}</definedName>
    <definedName name="VVVVVVVVVV" hidden="1">{#N/A,#N/A,FALSE,"Aging Summary";#N/A,#N/A,FALSE,"Ratio Analysis";#N/A,#N/A,FALSE,"Test 120 Day Accts";#N/A,#N/A,FALSE,"Tickmarks"}</definedName>
    <definedName name="VVVVVVVVVVVVV" hidden="1">{#N/A,#N/A,FALSE,"Aging Summary";#N/A,#N/A,FALSE,"Ratio Analysis";#N/A,#N/A,FALSE,"Test 120 Day Accts";#N/A,#N/A,FALSE,"Tickmarks"}</definedName>
    <definedName name="w" localSheetId="3">#REF!</definedName>
    <definedName name="w" localSheetId="5">#REF!</definedName>
    <definedName name="w">#REF!</definedName>
    <definedName name="W_" localSheetId="3">#REF!</definedName>
    <definedName name="W_" localSheetId="5">#REF!</definedName>
    <definedName name="W_">#REF!</definedName>
    <definedName name="WA" hidden="1">{"Real",#N/A,FALSE,"CONSOLIDADO";"Real",#N/A,FALSE,"OCCIDENTE";"Real",#N/A,FALSE,"LARA";"Real",#N/A,FALSE,"CENTRO";"Real",#N/A,FALSE,"METROPOLITANA";"Real",#N/A,FALSE,"ORIENTE";"Real",#N/A,FALSE,"Pto.libre"}</definedName>
    <definedName name="wade">#REF!</definedName>
    <definedName name="WB">[1]Tartan!#REF!</definedName>
    <definedName name="we" hidden="1">{#N/A,#N/A,FALSE,"Aging Summary";#N/A,#N/A,FALSE,"Ratio Analysis";#N/A,#N/A,FALSE,"Test 120 Day Accts";#N/A,#N/A,FALSE,"Tickmarks"}</definedName>
    <definedName name="WearTearAllowance">#REF!</definedName>
    <definedName name="WED">#REF!</definedName>
    <definedName name="wee" hidden="1">{#N/A,#N/A,FALSE,"Aging Summary";#N/A,#N/A,FALSE,"Ratio Analysis";#N/A,#N/A,FALSE,"Test 120 Day Accts";#N/A,#N/A,FALSE,"Tickmarks"}</definedName>
    <definedName name="WEEE" hidden="1">{#N/A,#N/A,FALSE,"Aging Summary";#N/A,#N/A,FALSE,"Ratio Analysis";#N/A,#N/A,FALSE,"Test 120 Day Accts";#N/A,#N/A,FALSE,"Tickmarks"}</definedName>
    <definedName name="WEEEE" hidden="1">{#N/A,#N/A,FALSE,"Aging Summary";#N/A,#N/A,FALSE,"Ratio Analysis";#N/A,#N/A,FALSE,"Test 120 Day Accts";#N/A,#N/A,FALSE,"Tickmarks"}</definedName>
    <definedName name="weq">#REF!</definedName>
    <definedName name="weqe" hidden="1">{#N/A,#N/A,FALSE,"Aging Summary";#N/A,#N/A,FALSE,"Ratio Analysis";#N/A,#N/A,FALSE,"Test 120 Day Accts";#N/A,#N/A,FALSE,"Tickmarks"}</definedName>
    <definedName name="wer" hidden="1">{#N/A,#N/A,FALSE,"Aging Summary";#N/A,#N/A,FALSE,"Ratio Analysis";#N/A,#N/A,FALSE,"Test 120 Day Accts";#N/A,#N/A,FALSE,"Tickmarks"}</definedName>
    <definedName name="werw">#REF!</definedName>
    <definedName name="wew" hidden="1">{#N/A,#N/A,FALSE,"Aging Summary";#N/A,#N/A,FALSE,"Ratio Analysis";#N/A,#N/A,FALSE,"Test 120 Day Accts";#N/A,#N/A,FALSE,"Tickmarks"}</definedName>
    <definedName name="wewe" hidden="1">{#N/A,#N/A,FALSE,"Aging Summary";#N/A,#N/A,FALSE,"Ratio Analysis";#N/A,#N/A,FALSE,"Test 120 Day Accts";#N/A,#N/A,FALSE,"Tickmarks"}</definedName>
    <definedName name="wewee" hidden="1">{#N/A,#N/A,FALSE,"Aging Summary";#N/A,#N/A,FALSE,"Ratio Analysis";#N/A,#N/A,FALSE,"Test 120 Day Accts";#N/A,#N/A,FALSE,"Tickmarks"}</definedName>
    <definedName name="wewewe" hidden="1">{#N/A,#N/A,FALSE,"Aging Summary";#N/A,#N/A,FALSE,"Ratio Analysis";#N/A,#N/A,FALSE,"Test 120 Day Accts";#N/A,#N/A,FALSE,"Tickmarks"}</definedName>
    <definedName name="wewwe" hidden="1">{#N/A,#N/A,FALSE,"Aging Summary";#N/A,#N/A,FALSE,"Ratio Analysis";#N/A,#N/A,FALSE,"Test 120 Day Accts";#N/A,#N/A,FALSE,"Tickmarks"}</definedName>
    <definedName name="win">'[346]Papel de trabajo'!#REF!</definedName>
    <definedName name="WithHoldingTaxRate">#REF!</definedName>
    <definedName name="Wla" hidden="1">#REF!</definedName>
    <definedName name="wm" hidden="1">{#N/A,#N/A,FALSE,"Aging Summary";#N/A,#N/A,FALSE,"Ratio Analysis";#N/A,#N/A,FALSE,"Test 120 Day Accts";#N/A,#N/A,FALSE,"Tickmarks"}</definedName>
    <definedName name="wn">#REF!</definedName>
    <definedName name="wo">#REF!</definedName>
    <definedName name="WOW" hidden="1">{"CAP VOL",#N/A,FALSE,"CAPITAL";"CAP VAR",#N/A,FALSE,"CAPITAL";"CAP FIJ",#N/A,FALSE,"CAPITAL";"CAP CONS",#N/A,FALSE,"CAPITAL";"CAP DATA",#N/A,FALSE,"CAPITAL"}</definedName>
    <definedName name="WP_END_Budget">#REF!</definedName>
    <definedName name="wpwp" hidden="1">{#N/A,#N/A,FALSE,"Aging Summary";#N/A,#N/A,FALSE,"Ratio Analysis";#N/A,#N/A,FALSE,"Test 120 Day Accts";#N/A,#N/A,FALSE,"Tickmarks"}</definedName>
    <definedName name="wq">#REF!</definedName>
    <definedName name="wqe">#REF!</definedName>
    <definedName name="wqoiwqowqwq">#REF!</definedName>
    <definedName name="wqw" hidden="1">{#N/A,#N/A,FALSE,"Aging Summary";#N/A,#N/A,FALSE,"Ratio Analysis";#N/A,#N/A,FALSE,"Test 120 Day Accts";#N/A,#N/A,FALSE,"Tickmarks"}</definedName>
    <definedName name="wqwqw" hidden="1">{#N/A,#N/A,FALSE,"Aging Summary";#N/A,#N/A,FALSE,"Ratio Analysis";#N/A,#N/A,FALSE,"Test 120 Day Accts";#N/A,#N/A,FALSE,"Tickmarks"}</definedName>
    <definedName name="WQWW" hidden="1">{#N/A,#N/A,FALSE,"Aging Summary";#N/A,#N/A,FALSE,"Ratio Analysis";#N/A,#N/A,FALSE,"Test 120 Day Accts";#N/A,#N/A,FALSE,"Tickmarks"}</definedName>
    <definedName name="wrer" hidden="1">{#N/A,#N/A,FALSE,"Aging Summary";#N/A,#N/A,FALSE,"Ratio Analysis";#N/A,#N/A,FALSE,"Test 120 Day Accts";#N/A,#N/A,FALSE,"Tickmarks"}</definedName>
    <definedName name="WRERE" hidden="1">{#N/A,#N/A,FALSE,"Aging Summary";#N/A,#N/A,FALSE,"Ratio Analysis";#N/A,#N/A,FALSE,"Test 120 Day Accts";#N/A,#N/A,FALSE,"Tickmarks"}</definedName>
    <definedName name="wrn.13.99." hidden="1">{"13.99",#N/A,FALSE,"om bs ias";"13.99 dif",#N/A,FALSE,"om bs ias";#N/A,#N/A,FALSE,"om cf ias";#N/A,#N/A,FALSE,"om p&amp;l ias";#N/A,#N/A,FALSE,"om bs vengaap";#N/A,#N/A,FALSE,"om cf vengaap";#N/A,#N/A,FALSE,"loans";#N/A,#N/A,FALSE,"committ";#N/A,#N/A,FALSE,"int";#N/A,#N/A,FALSE,"int.soe";#N/A,#N/A,FALSE,"lto";#N/A,#N/A,FALSE,"ias.vengaap";#N/A,#N/A,FALSE,"ppe";#N/A,#N/A,FALSE,"sincor fee";#N/A,#N/A,FALSE,"ancillaries"}</definedName>
    <definedName name="wrn.13.99._1" hidden="1">{"13.99",#N/A,FALSE,"om bs ias";"13.99 dif",#N/A,FALSE,"om bs ias";#N/A,#N/A,FALSE,"om cf ias";#N/A,#N/A,FALSE,"om p&amp;l ias";#N/A,#N/A,FALSE,"om bs vengaap";#N/A,#N/A,FALSE,"om cf vengaap";#N/A,#N/A,FALSE,"loans";#N/A,#N/A,FALSE,"committ";#N/A,#N/A,FALSE,"int";#N/A,#N/A,FALSE,"int.soe";#N/A,#N/A,FALSE,"lto";#N/A,#N/A,FALSE,"ias.vengaap";#N/A,#N/A,FALSE,"ppe";#N/A,#N/A,FALSE,"sincor fee";#N/A,#N/A,FALSE,"ancillaries"}</definedName>
    <definedName name="wrn.13.99._1_1" hidden="1">{"13.99",#N/A,FALSE,"om bs ias";"13.99 dif",#N/A,FALSE,"om bs ias";#N/A,#N/A,FALSE,"om cf ias";#N/A,#N/A,FALSE,"om p&amp;l ias";#N/A,#N/A,FALSE,"om bs vengaap";#N/A,#N/A,FALSE,"om cf vengaap";#N/A,#N/A,FALSE,"loans";#N/A,#N/A,FALSE,"committ";#N/A,#N/A,FALSE,"int";#N/A,#N/A,FALSE,"int.soe";#N/A,#N/A,FALSE,"lto";#N/A,#N/A,FALSE,"ias.vengaap";#N/A,#N/A,FALSE,"ppe";#N/A,#N/A,FALSE,"sincor fee";#N/A,#N/A,FALSE,"ancillaries"}</definedName>
    <definedName name="WRN.13.99._1_2" hidden="1">{"13.99",#N/A,FALSE,"om bs ias";"13.99 dif",#N/A,FALSE,"om bs ias";#N/A,#N/A,FALSE,"om cf ias";#N/A,#N/A,FALSE,"om p&amp;l ias";#N/A,#N/A,FALSE,"om bs vengaap";#N/A,#N/A,FALSE,"om cf vengaap";#N/A,#N/A,FALSE,"loans";#N/A,#N/A,FALSE,"committ";#N/A,#N/A,FALSE,"int";#N/A,#N/A,FALSE,"int.soe";#N/A,#N/A,FALSE,"lto";#N/A,#N/A,FALSE,"ias.vengaap";#N/A,#N/A,FALSE,"ppe";#N/A,#N/A,FALSE,"sincor fee";#N/A,#N/A,FALSE,"ancillaries"}</definedName>
    <definedName name="wrn.13.99._2" hidden="1">{"13.99",#N/A,FALSE,"om bs ias";"13.99 dif",#N/A,FALSE,"om bs ias";#N/A,#N/A,FALSE,"om cf ias";#N/A,#N/A,FALSE,"om p&amp;l ias";#N/A,#N/A,FALSE,"om bs vengaap";#N/A,#N/A,FALSE,"om cf vengaap";#N/A,#N/A,FALSE,"loans";#N/A,#N/A,FALSE,"committ";#N/A,#N/A,FALSE,"int";#N/A,#N/A,FALSE,"int.soe";#N/A,#N/A,FALSE,"lto";#N/A,#N/A,FALSE,"ias.vengaap";#N/A,#N/A,FALSE,"ppe";#N/A,#N/A,FALSE,"sincor fee";#N/A,#N/A,FALSE,"ancillaries"}</definedName>
    <definedName name="WRN.13.99._3" hidden="1">{"13.99",#N/A,FALSE,"om bs ias";"13.99 dif",#N/A,FALSE,"om bs ias";#N/A,#N/A,FALSE,"om cf ias";#N/A,#N/A,FALSE,"om p&amp;l ias";#N/A,#N/A,FALSE,"om bs vengaap";#N/A,#N/A,FALSE,"om cf vengaap";#N/A,#N/A,FALSE,"loans";#N/A,#N/A,FALSE,"committ";#N/A,#N/A,FALSE,"int";#N/A,#N/A,FALSE,"int.soe";#N/A,#N/A,FALSE,"lto";#N/A,#N/A,FALSE,"ias.vengaap";#N/A,#N/A,FALSE,"ppe";#N/A,#N/A,FALSE,"sincor fee";#N/A,#N/A,FALSE,"ancillaries"}</definedName>
    <definedName name="WRN.14.99" hidden="1">{"13.99",#N/A,FALSE,"om bs ias";"13.99 dif",#N/A,FALSE,"om bs ias";#N/A,#N/A,FALSE,"om cf ias";#N/A,#N/A,FALSE,"om p&amp;l ias";#N/A,#N/A,FALSE,"om bs vengaap";#N/A,#N/A,FALSE,"om cf vengaap";#N/A,#N/A,FALSE,"loans";#N/A,#N/A,FALSE,"committ";#N/A,#N/A,FALSE,"int";#N/A,#N/A,FALSE,"int.soe";#N/A,#N/A,FALSE,"lto";#N/A,#N/A,FALSE,"ias.vengaap";#N/A,#N/A,FALSE,"ppe";#N/A,#N/A,FALSE,"sincor fee";#N/A,#N/A,FALSE,"ancillaries"}</definedName>
    <definedName name="wrn.Aging._.and._.Trend._.Analysis." localSheetId="3"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2" hidden="1">{#N/A,#N/A,FALSE,"Aging Summary";#N/A,#N/A,FALSE,"Ratio Analysis";#N/A,#N/A,FALSE,"Test 120 Day Accts";#N/A,#N/A,FALSE,"Tickmarks"}</definedName>
    <definedName name="wrn.BALANCE._.DEFINITIVO." hidden="1">{#N/A,#N/A,FALSE,"ACTIVO";#N/A,#N/A,FALSE,"PASIVO";#N/A,#N/A,FALSE,"ESTADO DE RESULTADOS"}</definedName>
    <definedName name="wrn.BALANCE._.PARA._.LUIZ._.CLAUDIO." hidden="1">{#N/A,#N/A,FALSE,"Hoja1";#N/A,#N/A,FALSE,"Hoja2"}</definedName>
    <definedName name="wrn.BALANCE._.Y._.EDO.RDOS.." hidden="1">{#N/A,#N/A,FALSE,"SITUACION PATRIMONIAL";#N/A,#N/A,FALSE,"RESULTADOS"}</definedName>
    <definedName name="wrn.BRAHBA96." hidden="1">{#N/A,#N/A,FALSE,"SITUACION PATRIMONIAL";#N/A,#N/A,FALSE,"RESULTADOS";#N/A,#N/A,FALSE,"PATRIMONIO NETO";#N/A,#N/A,FALSE,"VARIACION DEL CAPITAL CORRIENTE";#N/A,#N/A,FALSE,"RT12";#N/A,#N/A,FALSE,"ANEXO I";#N/A,#N/A,FALSE,"ANEXO III";#N/A,#N/A,FALSE,"ANEXO IV";#N/A,#N/A,FALSE,"ANEXO V";#N/A,#N/A,FALSE,"ANEXO VI"}</definedName>
    <definedName name="wrn.C.M.x._.Prod.." hidden="1">{"C.M.",#N/A,FALSE,"Cta x Prod."}</definedName>
    <definedName name="wrn.CAPITAL._.TODO." hidden="1">{"CAP VOL",#N/A,FALSE,"CAPITAL";"CAP VAR",#N/A,FALSE,"CAPITAL";"CAP FIJ",#N/A,FALSE,"CAPITAL";"CAP CONS",#N/A,FALSE,"CAPITAL";"CAP DATA",#N/A,FALSE,"CAPITAL"}</definedName>
    <definedName name="wrn.CON_DESCUENTO." hidden="1">{#N/A,"Carabeer",FALSE,"Dscto.";#N/A,"Disbracentro",FALSE,"Dscto.";#N/A,"Río Beer",FALSE,"Dscto.";#N/A,"Andes",FALSE,"Dscto."}</definedName>
    <definedName name="wrn.cuadros." hidden="1">{"anex_I",#N/A,FALSE,"Anexos";#N/A,#N/A,FALSE,"Carát 12_97";"ESP",#N/A,FALSE,"eecc";"rdo",#N/A,FALSE,"eecc";"evpn98",#N/A,FALSE,"eecc";"evpn97",#N/A,FALSE,"eecc";"anex_II",#N/A,FALSE,"Anexos";"anex_III",#N/A,FALSE,"Anexos";"anex_IV",#N/A,FALSE,"Anexos";"anex_V",#N/A,FALSE,"Anexos";"anex_VI",#N/A,FALSE,"Anexos";"anex_VII",#N/A,FALSE,"Anexos"}</definedName>
    <definedName name="wrn.estados._.contables." hidden="1">{#N/A,#N/A,FALSE,"balance";#N/A,#N/A,FALSE,"resultados";#N/A,#N/A,FALSE,"p.neto";#N/A,#N/A,FALSE,"bienes uso";#N/A,#N/A,FALSE,"art.64";#N/A,#N/A,FALSE,"intangibles"}</definedName>
    <definedName name="wrn.factura." hidden="1">{#N/A,#N/A,FALSE,"invoice ucc";#N/A,#N/A,FALSE,"asiento"}</definedName>
    <definedName name="wrn.IMPRESION." hidden="1">{#N/A,#N/A,FALSE,"Hoja1";#N/A,#N/A,FALSE,"Hoja2"}</definedName>
    <definedName name="wrn.Informe._.de._.Horas." hidden="1">{"HORAS PAGADAS",#N/A,FALSE,"Detallado";#N/A,#N/A,FALSE,"Comp. con P.G.";#N/A,#N/A,FALSE,"Importados"}</definedName>
    <definedName name="wrn.Informe._.de._.MyR." hidden="1">{#N/A,#N/A,FALSE,"Resumen de M&amp;R";#N/A,#N/A,FALSE,"Comp.con el P.G.";#N/A,#N/A,FALSE,"M&amp;R-Resumen"}</definedName>
    <definedName name="wrn.Informe._.RLI." hidden="1">{#N/A,#N/A,TRUE,"MEMO";#N/A,#N/A,TRUE,"PARAMETROS";#N/A,#N/A,TRUE,"RLI ";#N/A,#N/A,TRUE,"IMPTO.DET.";#N/A,#N/A,TRUE,"FUT-FUNT";#N/A,#N/A,TRUE,"CPI-PATR.";#N/A,#N/A,TRUE,"CM CPI";#N/A,#N/A,TRUE,"PROV";#N/A,#N/A,TRUE,"A FIJO";#N/A,#N/A,TRUE,"LEASING";#N/A,#N/A,TRUE,"VPP";#N/A,#N/A,TRUE,"PPM";#N/A,#N/A,TRUE,"OTROS"}</definedName>
    <definedName name="wrn.MARG." hidden="1">{"Cons_Occ_Lar",#N/A,FALSE,"márgenes";"Cen_met",#N/A,FALSE,"márgenes";"Ori_pl",#N/A,FALSE,"márgenes"}</definedName>
    <definedName name="wrn.MSR." hidden="1">{#N/A,#N/A,TRUE,"Title Page";#N/A,#N/A,TRUE,"Accomplishments";#N/A,#N/A,TRUE,"Issues";#N/A,#N/A,TRUE,"Oper Co Summary";#N/A,#N/A,TRUE,"Sector Summary";#N/A,#N/A,TRUE,"QTR QUICK LOOK";#N/A,#N/A,TRUE,"Op Plan Perf";#N/A,#N/A,TRUE,"IWT Summary";#N/A,#N/A,TRUE,"Backlog Adj";#N/A,#N/A,TRUE,"Significant Orders";#N/A,#N/A,TRUE,"Award Fees ";#N/A,#N/A,TRUE,"PRECON-NONCON";#N/A,#N/A,TRUE,"Risks and Opps";#N/A,#N/A,TRUE,"Employment";#N/A,#N/A,TRUE,"95, 96 Mission Success "}</definedName>
    <definedName name="wrn.PACKAGE." hidden="1">{#N/A,#N/A,FALSE,"om bs ias";#N/A,#N/A,FALSE,"om p&amp;l ias";#N/A,#N/A,FALSE,"om cf ias";#N/A,#N/A,FALSE,"om bs vengaap";#N/A,#N/A,FALSE,"om cf vengaap";#N/A,#N/A,FALSE,"loans";#N/A,#N/A,FALSE,"Intereses";#N/A,#N/A,FALSE,"committ";#N/A,#N/A,FALSE,"lto";#N/A,#N/A,FALSE,"ancillaries"}</definedName>
    <definedName name="wrn.PACKAGE._1" hidden="1">{#N/A,#N/A,FALSE,"om bs ias";#N/A,#N/A,FALSE,"om p&amp;l ias";#N/A,#N/A,FALSE,"om cf ias";#N/A,#N/A,FALSE,"om bs vengaap";#N/A,#N/A,FALSE,"om cf vengaap";#N/A,#N/A,FALSE,"loans";#N/A,#N/A,FALSE,"Intereses";#N/A,#N/A,FALSE,"committ";#N/A,#N/A,FALSE,"lto";#N/A,#N/A,FALSE,"ancillaries"}</definedName>
    <definedName name="wrn.PACKAGE._1_1" hidden="1">{#N/A,#N/A,FALSE,"om bs ias";#N/A,#N/A,FALSE,"om p&amp;l ias";#N/A,#N/A,FALSE,"om cf ias";#N/A,#N/A,FALSE,"om bs vengaap";#N/A,#N/A,FALSE,"om cf vengaap";#N/A,#N/A,FALSE,"loans";#N/A,#N/A,FALSE,"Intereses";#N/A,#N/A,FALSE,"committ";#N/A,#N/A,FALSE,"lto";#N/A,#N/A,FALSE,"ancillaries"}</definedName>
    <definedName name="wrn.PACKAGE._2" hidden="1">{#N/A,#N/A,FALSE,"om bs ias";#N/A,#N/A,FALSE,"om p&amp;l ias";#N/A,#N/A,FALSE,"om cf ias";#N/A,#N/A,FALSE,"om bs vengaap";#N/A,#N/A,FALSE,"om cf vengaap";#N/A,#N/A,FALSE,"loans";#N/A,#N/A,FALSE,"Intereses";#N/A,#N/A,FALSE,"committ";#N/A,#N/A,FALSE,"lto";#N/A,#N/A,FALSE,"ancillaries"}</definedName>
    <definedName name="WRN.PACKAGE._2_2" hidden="1">{#N/A,#N/A,FALSE,"om bs ias";#N/A,#N/A,FALSE,"om p&amp;l ias";#N/A,#N/A,FALSE,"om cf ias";#N/A,#N/A,FALSE,"om bs vengaap";#N/A,#N/A,FALSE,"om cf vengaap";#N/A,#N/A,FALSE,"loans";#N/A,#N/A,FALSE,"Intereses";#N/A,#N/A,FALSE,"committ";#N/A,#N/A,FALSE,"lto";#N/A,#N/A,FALSE,"ancillaries"}</definedName>
    <definedName name="WRN.PACKAGE._3" hidden="1">{#N/A,#N/A,FALSE,"om bs ias";#N/A,#N/A,FALSE,"om p&amp;l ias";#N/A,#N/A,FALSE,"om cf ias";#N/A,#N/A,FALSE,"om bs vengaap";#N/A,#N/A,FALSE,"om cf vengaap";#N/A,#N/A,FALSE,"loans";#N/A,#N/A,FALSE,"Intereses";#N/A,#N/A,FALSE,"committ";#N/A,#N/A,FALSE,"lto";#N/A,#N/A,FALSE,"ancillaries"}</definedName>
    <definedName name="WRN.PACKAGE.1" hidden="1">{#N/A,#N/A,FALSE,"om bs ias";#N/A,#N/A,FALSE,"om p&amp;l ias";#N/A,#N/A,FALSE,"om cf ias";#N/A,#N/A,FALSE,"om bs vengaap";#N/A,#N/A,FALSE,"om cf vengaap";#N/A,#N/A,FALSE,"loans";#N/A,#N/A,FALSE,"Intereses";#N/A,#N/A,FALSE,"committ";#N/A,#N/A,FALSE,"lto";#N/A,#N/A,FALSE,"ancillaries"}</definedName>
    <definedName name="WRN.PACKEGE._2" hidden="1">{#N/A,#N/A,FALSE,"om bs ias";#N/A,#N/A,FALSE,"om p&amp;l ias";#N/A,#N/A,FALSE,"om cf ias";#N/A,#N/A,FALSE,"om bs vengaap";#N/A,#N/A,FALSE,"om cf vengaap";#N/A,#N/A,FALSE,"loans";#N/A,#N/A,FALSE,"Intereses";#N/A,#N/A,FALSE,"committ";#N/A,#N/A,FALSE,"lto";#N/A,#N/A,FALSE,"ancillaries"}</definedName>
    <definedName name="wrn.ptp." hidden="1">{#N/A,#N/A,FALSE,"RELATÓRIO";#N/A,#N/A,FALSE,"RELATÓRIO"}</definedName>
    <definedName name="wrn.REAL." hidden="1">{"Real",#N/A,FALSE,"CONSOLIDADO";"Real",#N/A,FALSE,"OCCIDENTE";"Real",#N/A,FALSE,"LARA";"Real",#N/A,FALSE,"CENTRO";"Real",#N/A,FALSE,"METROPOLITANA";"Real",#N/A,FALSE,"ORIENTE";"Real",#N/A,FALSE,"Pto.libre"}</definedName>
    <definedName name="wrn.Rendimientos." hidden="1">{"RENDIMIENTOS",#N/A,FALSE,"Detallado"}</definedName>
    <definedName name="wrn.Reporte._.1." hidden="1">{#N/A,#N/A,FALSE,"PRECIO FULL";#N/A,#N/A,FALSE,"LARA";#N/A,#N/A,FALSE,"CARACAS";#N/A,#N/A,FALSE,"DISBRACENTRO";#N/A,#N/A,FALSE,"ANDES";#N/A,#N/A,FALSE,"MAR CARIBE";#N/A,#N/A,FALSE,"RIO BEER";#N/A,#N/A,FALSE,"DISBRAH"}</definedName>
    <definedName name="wrn.RESUMEN." hidden="1">{"RESUMEN",#N/A,FALSE,"RESUMEN";"RESUMEN_MARG",#N/A,FALSE,"RESUMEN"}</definedName>
    <definedName name="wrn.RGD_BG_FC." hidden="1">{#N/A,#N/A,FALSE,"RGD$";#N/A,#N/A,FALSE,"BG$";#N/A,#N/A,FALSE,"FC$"}</definedName>
    <definedName name="wrn.sep99.">{#N/A,#N/A,FALSE,"om bs ias";#N/A,#N/A,FALSE,"om p&amp;l ias";#N/A,#N/A,FALSE,"om cf ias";#N/A,#N/A,FALSE,"om bs vengaap";#N/A,#N/A,FALSE,"om cf vengaap";#N/A,#N/A,FALSE,"loans";#N/A,#N/A,FALSE,"committ";#N/A,#N/A,FALSE,"int";#N/A,#N/A,FALSE,"int.soe";#N/A,#N/A,FALSE,"lto";#N/A,#N/A,FALSE,"ias.vengaap";#N/A,#N/A,FALSE,"ppe";#N/A,#N/A,FALSE,"sincor fee";#N/A,#N/A,FALSE,"Sheet1"}</definedName>
    <definedName name="wrn.sep99._1">{#N/A,#N/A,FALSE,"om bs ias";#N/A,#N/A,FALSE,"om p&amp;l ias";#N/A,#N/A,FALSE,"om cf ias";#N/A,#N/A,FALSE,"om bs vengaap";#N/A,#N/A,FALSE,"om cf vengaap";#N/A,#N/A,FALSE,"loans";#N/A,#N/A,FALSE,"committ";#N/A,#N/A,FALSE,"int";#N/A,#N/A,FALSE,"int.soe";#N/A,#N/A,FALSE,"lto";#N/A,#N/A,FALSE,"ias.vengaap";#N/A,#N/A,FALSE,"ppe";#N/A,#N/A,FALSE,"sincor fee";#N/A,#N/A,FALSE,"Sheet1"}</definedName>
    <definedName name="wrn.sep99._1_1">{#N/A,#N/A,FALSE,"om bs ias";#N/A,#N/A,FALSE,"om p&amp;l ias";#N/A,#N/A,FALSE,"om cf ias";#N/A,#N/A,FALSE,"om bs vengaap";#N/A,#N/A,FALSE,"om cf vengaap";#N/A,#N/A,FALSE,"loans";#N/A,#N/A,FALSE,"committ";#N/A,#N/A,FALSE,"int";#N/A,#N/A,FALSE,"int.soe";#N/A,#N/A,FALSE,"lto";#N/A,#N/A,FALSE,"ias.vengaap";#N/A,#N/A,FALSE,"ppe";#N/A,#N/A,FALSE,"sincor fee";#N/A,#N/A,FALSE,"Sheet1"}</definedName>
    <definedName name="WRN.SEP99._1_3">{#N/A,#N/A,FALSE,"om bs ias";#N/A,#N/A,FALSE,"om p&amp;l ias";#N/A,#N/A,FALSE,"om cf ias";#N/A,#N/A,FALSE,"om bs vengaap";#N/A,#N/A,FALSE,"om cf vengaap";#N/A,#N/A,FALSE,"loans";#N/A,#N/A,FALSE,"committ";#N/A,#N/A,FALSE,"int";#N/A,#N/A,FALSE,"int.soe";#N/A,#N/A,FALSE,"lto";#N/A,#N/A,FALSE,"ias.vengaap";#N/A,#N/A,FALSE,"ppe";#N/A,#N/A,FALSE,"sincor fee";#N/A,#N/A,FALSE,"Sheet1"}</definedName>
    <definedName name="wrn.sep99._2">{#N/A,#N/A,FALSE,"om bs ias";#N/A,#N/A,FALSE,"om p&amp;l ias";#N/A,#N/A,FALSE,"om cf ias";#N/A,#N/A,FALSE,"om bs vengaap";#N/A,#N/A,FALSE,"om cf vengaap";#N/A,#N/A,FALSE,"loans";#N/A,#N/A,FALSE,"committ";#N/A,#N/A,FALSE,"int";#N/A,#N/A,FALSE,"int.soe";#N/A,#N/A,FALSE,"lto";#N/A,#N/A,FALSE,"ias.vengaap";#N/A,#N/A,FALSE,"ppe";#N/A,#N/A,FALSE,"sincor fee";#N/A,#N/A,FALSE,"Sheet1"}</definedName>
    <definedName name="WRN.SEP99._3">{#N/A,#N/A,FALSE,"om bs ias";#N/A,#N/A,FALSE,"om p&amp;l ias";#N/A,#N/A,FALSE,"om cf ias";#N/A,#N/A,FALSE,"om bs vengaap";#N/A,#N/A,FALSE,"om cf vengaap";#N/A,#N/A,FALSE,"loans";#N/A,#N/A,FALSE,"committ";#N/A,#N/A,FALSE,"int";#N/A,#N/A,FALSE,"int.soe";#N/A,#N/A,FALSE,"lto";#N/A,#N/A,FALSE,"ias.vengaap";#N/A,#N/A,FALSE,"ppe";#N/A,#N/A,FALSE,"sincor fee";#N/A,#N/A,FALSE,"Sheet1"}</definedName>
    <definedName name="WRN.SEP99._5">{#N/A,#N/A,FALSE,"om bs ias";#N/A,#N/A,FALSE,"om p&amp;l ias";#N/A,#N/A,FALSE,"om cf ias";#N/A,#N/A,FALSE,"om bs vengaap";#N/A,#N/A,FALSE,"om cf vengaap";#N/A,#N/A,FALSE,"loans";#N/A,#N/A,FALSE,"committ";#N/A,#N/A,FALSE,"int";#N/A,#N/A,FALSE,"int.soe";#N/A,#N/A,FALSE,"lto";#N/A,#N/A,FALSE,"ias.vengaap";#N/A,#N/A,FALSE,"ppe";#N/A,#N/A,FALSE,"sincor fee";#N/A,#N/A,FALSE,"Sheet1"}</definedName>
    <definedName name="WRN.SEP99.1">{#N/A,#N/A,FALSE,"om bs ias";#N/A,#N/A,FALSE,"om p&amp;l ias";#N/A,#N/A,FALSE,"om cf ias";#N/A,#N/A,FALSE,"om bs vengaap";#N/A,#N/A,FALSE,"om cf vengaap";#N/A,#N/A,FALSE,"loans";#N/A,#N/A,FALSE,"committ";#N/A,#N/A,FALSE,"int";#N/A,#N/A,FALSE,"int.soe";#N/A,#N/A,FALSE,"lto";#N/A,#N/A,FALSE,"ias.vengaap";#N/A,#N/A,FALSE,"ppe";#N/A,#N/A,FALSE,"sincor fee";#N/A,#N/A,FALSE,"Sheet1"}</definedName>
    <definedName name="wrn.Statement" hidden="1">{#N/A,#N/A,TRUE,"Contents";#N/A,#N/A,TRUE,"Cover Page";#N/A,#N/A,TRUE,"Highlights";#N/A,#N/A,TRUE,"Financial Summary";#N/A,#N/A,TRUE,"Blank";#N/A,#N/A,TRUE,"Orders";#N/A,#N/A,TRUE,"Orders Elims";#N/A,#N/A,TRUE,"Sig Orders";#N/A,#N/A,TRUE,"Sales";#N/A,#N/A,TRUE,"Sales Elims";#N/A,#N/A,TRUE,"EBIT";#N/A,#N/A,TRUE,"EBIT Elims";#N/A,#N/A,TRUE,"Backlog";#N/A,#N/A,TRUE,"Backlog Elims";#N/A,#N/A,TRUE,"Funded Backlog ";#N/A,#N/A,TRUE,"Funded BL Elims";#N/A,#N/A,TRUE,"Cash";#N/A,#N/A,TRUE,"Employment";#N/A,#N/A,TRUE,"Award Fee";#N/A,#N/A,TRUE,"Ops &amp; Risks";#N/A,#N/A,TRUE,"Ops &amp; Risks 2";#N/A,#N/A,TRUE,"Key Issues ";#N/A,#N/A,TRUE,"Open";#N/A,#N/A,TRUE,"Orders 97-98";#N/A,#N/A,TRUE,"Sales 97-98 ";#N/A,#N/A,TRUE,"EBIT 97-98 ";#N/A,#N/A,TRUE,"Cash 97-98";#N/A,#N/A,TRUE,"Blank (2)";#N/A,#N/A,TRUE,"Yr to Yr Sales";#N/A,#N/A,TRUE,"Yr to Yr EBIT";#N/A,#N/A,TRUE,"Qtr to Qtr";#N/A,#N/A,TRUE,"AOD Status";#N/A,#N/A,TRUE,"Unex Options";#N/A,#N/A,TRUE,"Loss Contracts";#N/A,#N/A,TRUE,"Debooks";#N/A,#N/A,TRUE,"Proposals"}</definedName>
    <definedName name="wrn.Statement._.Review." hidden="1">{#N/A,#N/A,TRUE,"Contents";#N/A,#N/A,TRUE,"Cover Page";#N/A,#N/A,TRUE,"Highlights";#N/A,#N/A,TRUE,"Financial Summary";#N/A,#N/A,TRUE,"Blank";#N/A,#N/A,TRUE,"Orders";#N/A,#N/A,TRUE,"Orders Elims";#N/A,#N/A,TRUE,"Sig Orders";#N/A,#N/A,TRUE,"Sales";#N/A,#N/A,TRUE,"Sales Elims";#N/A,#N/A,TRUE,"EBIT";#N/A,#N/A,TRUE,"EBIT Elims";#N/A,#N/A,TRUE,"Backlog";#N/A,#N/A,TRUE,"Backlog Elims";#N/A,#N/A,TRUE,"Funded Backlog ";#N/A,#N/A,TRUE,"Funded BL Elims";#N/A,#N/A,TRUE,"Cash";#N/A,#N/A,TRUE,"Employment";#N/A,#N/A,TRUE,"Award Fee";#N/A,#N/A,TRUE,"Ops &amp; Risks";#N/A,#N/A,TRUE,"Ops &amp; Risks 2";#N/A,#N/A,TRUE,"Key Issues ";#N/A,#N/A,TRUE,"Open";#N/A,#N/A,TRUE,"Orders 97-98";#N/A,#N/A,TRUE,"Sales 97-98 ";#N/A,#N/A,TRUE,"EBIT 97-98 ";#N/A,#N/A,TRUE,"Cash 97-98";#N/A,#N/A,TRUE,"Blank (2)";#N/A,#N/A,TRUE,"Yr to Yr Sales";#N/A,#N/A,TRUE,"Yr to Yr EBIT";#N/A,#N/A,TRUE,"Qtr to Qtr";#N/A,#N/A,TRUE,"AOD Status";#N/A,#N/A,TRUE,"Unex Options";#N/A,#N/A,TRUE,"Loss Contracts";#N/A,#N/A,TRUE,"Debooks";#N/A,#N/A,TRUE,"Proposals"}</definedName>
    <definedName name="wrn.Tabla._.PL." hidden="1">{#N/A,#N/A,FALSE,"P.L.Full";#N/A,#N/A,FALSE,"P.L.Desc."}</definedName>
    <definedName name="wrn.TEND." hidden="1">{"tend1",#N/A,FALSE,"CONSOLIDADO";"tend2",#N/A,FALSE,"CONSOLIDADO";"tend3",#N/A,FALSE,"CONSOLIDADO";"tend1",#N/A,FALSE,"OCCIDENTE";"tend2",#N/A,FALSE,"OCCIDENTE";"tend3",#N/A,FALSE,"OCCIDENTE";"tend1",#N/A,FALSE,"LARA";"tend2",#N/A,FALSE,"LARA";"tend3",#N/A,FALSE,"LARA";"tend1",#N/A,FALSE,"CENTRO";"tend2",#N/A,FALSE,"CENTRO";"tend3",#N/A,FALSE,"CENTRO";"tend1",#N/A,FALSE,"METROPOLITANA";"tend2",#N/A,FALSE,"METROPOLITANA";"tend3",#N/A,FALSE,"METROPOLITANA";"tend1",#N/A,FALSE,"ORIENTE";"tend2",#N/A,FALSE,"ORIENTE";"tend3",#N/A,FALSE,"ORIENTE";"tend1",#N/A,FALSE,"Pto.libre";"tend2",#N/A,FALSE,"Pto.libre";"tend3",#N/A,FALSE,"Pto.libre"}</definedName>
    <definedName name="wrn.Todas._.las._.tablas." hidden="1">{#N/A,#N/A,FALSE,"Resumen";#N/A,#N/A,FALSE,"Full";#N/A,"Carabeer",FALSE,"Dscto.";#N/A,"Disbracentro",FALSE,"Dscto.";#N/A,"Andes",FALSE,"Dscto.";#N/A,"Mar Caribe",FALSE,"Dscto.";#N/A,"Río Beer",FALSE,"Dscto.";#N/A,#N/A,FALSE,"P.L.Full";#N/A,#N/A,FALSE,"P.L.Desc."}</definedName>
    <definedName name="WRWEWR" hidden="1">{#N/A,#N/A,FALSE,"Aging Summary";#N/A,#N/A,FALSE,"Ratio Analysis";#N/A,#N/A,FALSE,"Test 120 Day Accts";#N/A,#N/A,FALSE,"Tickmarks"}</definedName>
    <definedName name="WRWR" hidden="1">{#N/A,#N/A,FALSE,"Aging Summary";#N/A,#N/A,FALSE,"Ratio Analysis";#N/A,#N/A,FALSE,"Test 120 Day Accts";#N/A,#N/A,FALSE,"Tickmarks"}</definedName>
    <definedName name="ws">#REF!</definedName>
    <definedName name="wsa" hidden="1">{#N/A,#N/A,FALSE,"Aging Summary";#N/A,#N/A,FALSE,"Ratio Analysis";#N/A,#N/A,FALSE,"Test 120 Day Accts";#N/A,#N/A,FALSE,"Tickmarks"}</definedName>
    <definedName name="wsd">#REF!</definedName>
    <definedName name="wsw">#REF!</definedName>
    <definedName name="wt">#REF!</definedName>
    <definedName name="WTH">#REF!</definedName>
    <definedName name="WTH_VAT">#REF!</definedName>
    <definedName name="wtrw">#REF!</definedName>
    <definedName name="ww" hidden="1">{#N/A,#N/A,FALSE,"Aging Summary";#N/A,#N/A,FALSE,"Ratio Analysis";#N/A,#N/A,FALSE,"Test 120 Day Accts";#N/A,#N/A,FALSE,"Tickmarks"}</definedName>
    <definedName name="WWE" hidden="1">{#N/A,#N/A,FALSE,"Aging Summary";#N/A,#N/A,FALSE,"Ratio Analysis";#N/A,#N/A,FALSE,"Test 120 Day Accts";#N/A,#N/A,FALSE,"Tickmarks"}</definedName>
    <definedName name="wweweweo">#REF!</definedName>
    <definedName name="wwq" hidden="1">{#N/A,#N/A,FALSE,"Aging Summary";#N/A,#N/A,FALSE,"Ratio Analysis";#N/A,#N/A,FALSE,"Test 120 Day Accts";#N/A,#N/A,FALSE,"Tickmarks"}</definedName>
    <definedName name="www" localSheetId="3">#REF!</definedName>
    <definedName name="www" localSheetId="5">#REF!</definedName>
    <definedName name="www">#REF!</definedName>
    <definedName name="WWWE" hidden="1">{#N/A,#N/A,FALSE,"Aging Summary";#N/A,#N/A,FALSE,"Ratio Analysis";#N/A,#N/A,FALSE,"Test 120 Day Accts";#N/A,#N/A,FALSE,"Tickmarks"}</definedName>
    <definedName name="wwww" hidden="1">{#N/A,#N/A,FALSE,"Aging Summary";#N/A,#N/A,FALSE,"Ratio Analysis";#N/A,#N/A,FALSE,"Test 120 Day Accts";#N/A,#N/A,FALSE,"Tickmarks"}</definedName>
    <definedName name="WWWWE" hidden="1">{#N/A,#N/A,FALSE,"Aging Summary";#N/A,#N/A,FALSE,"Ratio Analysis";#N/A,#N/A,FALSE,"Test 120 Day Accts";#N/A,#N/A,FALSE,"Tickmarks"}</definedName>
    <definedName name="wwwww" hidden="1">#REF!</definedName>
    <definedName name="wwwwwwwwww" hidden="1">{#N/A,#N/A,FALSE,"Aging Summary";#N/A,#N/A,FALSE,"Ratio Analysis";#N/A,#N/A,FALSE,"Test 120 Day Accts";#N/A,#N/A,FALSE,"Tickmarks"}</definedName>
    <definedName name="wwwwwwwwwww" hidden="1">{#N/A,#N/A,FALSE,"Aging Summary";#N/A,#N/A,FALSE,"Ratio Analysis";#N/A,#N/A,FALSE,"Test 120 Day Accts";#N/A,#N/A,FALSE,"Tickmarks"}</definedName>
    <definedName name="wwwwwwwwwwww" hidden="1">{#N/A,#N/A,FALSE,"Aging Summary";#N/A,#N/A,FALSE,"Ratio Analysis";#N/A,#N/A,FALSE,"Test 120 Day Accts";#N/A,#N/A,FALSE,"Tickmarks"}</definedName>
    <definedName name="wwwwwwwwwwwww" hidden="1">{#N/A,#N/A,FALSE,"Aging Summary";#N/A,#N/A,FALSE,"Ratio Analysis";#N/A,#N/A,FALSE,"Test 120 Day Accts";#N/A,#N/A,FALSE,"Tickmarks"}</definedName>
    <definedName name="wwwwwwwwwwwwww">'[28]TC Resumen'!$B$5</definedName>
    <definedName name="wwwwwwwwwwwwwww" hidden="1">{#N/A,#N/A,FALSE,"Aging Summary";#N/A,#N/A,FALSE,"Ratio Analysis";#N/A,#N/A,FALSE,"Test 120 Day Accts";#N/A,#N/A,FALSE,"Tickmarks"}</definedName>
    <definedName name="wwwwwwwwwwwwwwwwww" hidden="1">{#N/A,#N/A,FALSE,"Aging Summary";#N/A,#N/A,FALSE,"Ratio Analysis";#N/A,#N/A,FALSE,"Test 120 Day Accts";#N/A,#N/A,FALSE,"Tickmarks"}</definedName>
    <definedName name="x" hidden="1">{"CAP VOL",#N/A,FALSE,"CAPITAL";"CAP VAR",#N/A,FALSE,"CAPITAL";"CAP FIJ",#N/A,FALSE,"CAPITAL";"CAP CONS",#N/A,FALSE,"CAPITAL";"CAP DATA",#N/A,FALSE,"CAPITAL"}</definedName>
    <definedName name="X_" localSheetId="3">#REF!</definedName>
    <definedName name="X_" localSheetId="5">#REF!</definedName>
    <definedName name="X_">#REF!</definedName>
    <definedName name="X1_1_Lista">[347]JUNIO!$A$1:$C$2</definedName>
    <definedName name="XA">#REF!</definedName>
    <definedName name="XAXA" hidden="1">#REF!</definedName>
    <definedName name="XD">'[6]Datos ADESA'!#REF!</definedName>
    <definedName name="xdsds" hidden="1">{#N/A,#N/A,FALSE,"Aging Summary";#N/A,#N/A,FALSE,"Ratio Analysis";#N/A,#N/A,FALSE,"Test 120 Day Accts";#N/A,#N/A,FALSE,"Tickmarks"}</definedName>
    <definedName name="xe">#REF!</definedName>
    <definedName name="xiso">[32]TABLAIPC!$A$9:$B$621</definedName>
    <definedName name="xr">#REF!</definedName>
    <definedName name="XREF_COLUMN_1" localSheetId="3" hidden="1">'[348]Cálculo IR'!#REF!</definedName>
    <definedName name="XREF_COLUMN_1" hidden="1">'[348]Cálculo IR'!#REF!</definedName>
    <definedName name="XREF_COLUMN_10" hidden="1">#REF!</definedName>
    <definedName name="XREF_COLUMN_11" localSheetId="3" hidden="1">#REF!</definedName>
    <definedName name="XREF_COLUMN_11" localSheetId="5" hidden="1">#REF!</definedName>
    <definedName name="XREF_COLUMN_11" hidden="1">#REF!</definedName>
    <definedName name="XREF_COLUMN_12" hidden="1">#REF!</definedName>
    <definedName name="XREF_COLUMN_13" hidden="1">#REF!</definedName>
    <definedName name="XREF_COLUMN_14" hidden="1">#REF!</definedName>
    <definedName name="XREF_COLUMN_15" hidden="1">'[328]Cálculo global'!#REF!</definedName>
    <definedName name="XREF_COLUMN_16" hidden="1">#REF!</definedName>
    <definedName name="XREF_COLUMN_17" hidden="1">#REF!</definedName>
    <definedName name="XREF_COLUMN_18" hidden="1">#REF!</definedName>
    <definedName name="XREF_COLUMN_19" hidden="1">#REF!</definedName>
    <definedName name="XREF_COLUMN_2" localSheetId="3" hidden="1">[348]GND!#REF!</definedName>
    <definedName name="XREF_COLUMN_2" localSheetId="5" hidden="1">[348]GND!#REF!</definedName>
    <definedName name="XREF_COLUMN_2" hidden="1">[348]GND!#REF!</definedName>
    <definedName name="XREF_COLUMN_20" hidden="1">#REF!</definedName>
    <definedName name="XREF_COLUMN_21" hidden="1">#REF!</definedName>
    <definedName name="XREF_COLUMN_22" hidden="1">#REF!</definedName>
    <definedName name="XREF_COLUMN_23" hidden="1">[349]Conciliaciones!#REF!</definedName>
    <definedName name="XREF_COLUMN_24" hidden="1">#REF!</definedName>
    <definedName name="XREF_COLUMN_25" hidden="1">#REF!</definedName>
    <definedName name="XREF_COLUMN_26" hidden="1">#REF!</definedName>
    <definedName name="XREF_COLUMN_27" hidden="1">#REF!</definedName>
    <definedName name="XREF_COLUMN_28" hidden="1">#REF!</definedName>
    <definedName name="XREF_COLUMN_29" hidden="1">#REF!</definedName>
    <definedName name="XREF_COLUMN_3" localSheetId="3" hidden="1">#REF!</definedName>
    <definedName name="XREF_COLUMN_3" localSheetId="5" hidden="1">#REF!</definedName>
    <definedName name="XREF_COLUMN_3" hidden="1">#REF!</definedName>
    <definedName name="XREF_COLUMN_30" hidden="1">#REF!</definedName>
    <definedName name="XREF_COLUMN_31" hidden="1">#REF!</definedName>
    <definedName name="XREF_COLUMN_32" hidden="1">#REF!</definedName>
    <definedName name="XREF_COLUMN_33" hidden="1">'[350]2. Libro Ley 20744'!#REF!</definedName>
    <definedName name="XREF_COLUMN_36" hidden="1">#REF!</definedName>
    <definedName name="XREF_COLUMN_37" hidden="1">#REF!</definedName>
    <definedName name="XREF_COLUMN_38" hidden="1">'[350]4. Provisión Vacaciones'!#REF!</definedName>
    <definedName name="XREF_COLUMN_39" hidden="1">#REF!</definedName>
    <definedName name="XREF_COLUMN_4" localSheetId="3" hidden="1">#REF!</definedName>
    <definedName name="XREF_COLUMN_4" hidden="1">#REF!</definedName>
    <definedName name="XREF_COLUMN_45" hidden="1">'[350]3. DDJJ SUSS'!#REF!</definedName>
    <definedName name="XREF_COLUMN_46" hidden="1">'[350]1. Pasivo y Rdos'!#REF!</definedName>
    <definedName name="XREF_COLUMN_48" hidden="1">'[350]3. DDJJ SUSS'!#REF!</definedName>
    <definedName name="XREF_COLUMN_5" localSheetId="3" hidden="1">#REF!</definedName>
    <definedName name="XREF_COLUMN_5" localSheetId="5" hidden="1">#REF!</definedName>
    <definedName name="XREF_COLUMN_5" hidden="1">#REF!</definedName>
    <definedName name="XREF_COLUMN_50" hidden="1">#REF!</definedName>
    <definedName name="XREF_COLUMN_6" localSheetId="3" hidden="1">'[348]Cálculo IR'!#REF!</definedName>
    <definedName name="XREF_COLUMN_6" hidden="1">'[348]Cálculo IR'!#REF!</definedName>
    <definedName name="XREF_COLUMN_7" localSheetId="3" hidden="1">'[348]Cálculo IR'!#REF!</definedName>
    <definedName name="XREF_COLUMN_7" hidden="1">'[348]Cálculo IR'!#REF!</definedName>
    <definedName name="XREF_COLUMN_8" localSheetId="3" hidden="1">[336]Objetivos!#REF!</definedName>
    <definedName name="XREF_COLUMN_8" hidden="1">[336]Objetivos!#REF!</definedName>
    <definedName name="XREF_COLUMN_9" localSheetId="3" hidden="1">[336]Objetivos!#REF!</definedName>
    <definedName name="XREF_COLUMN_9" hidden="1">[336]Objetivos!#REF!</definedName>
    <definedName name="XRefActiveRow" localSheetId="3" hidden="1">#REF!</definedName>
    <definedName name="XRefActiveRow" localSheetId="5" hidden="1">#REF!</definedName>
    <definedName name="XRefActiveRow" hidden="1">#REF!</definedName>
    <definedName name="XRefColumnsCount" hidden="1">1</definedName>
    <definedName name="xrefcopy" hidden="1">#REF!</definedName>
    <definedName name="XRefCopy1" localSheetId="3" hidden="1">'[330]Resumen s-DT'!#REF!</definedName>
    <definedName name="XRefCopy1" localSheetId="5" hidden="1">'[330]Resumen s-DT'!#REF!</definedName>
    <definedName name="XRefCopy1" hidden="1">'[330]Resumen s-DT'!#REF!</definedName>
    <definedName name="XRefCopy10" localSheetId="3" hidden="1">'[348]Límite honorarios'!#REF!</definedName>
    <definedName name="XRefCopy10" hidden="1">'[348]Límite honorarios'!#REF!</definedName>
    <definedName name="XRefCopy100" hidden="1">#REF!</definedName>
    <definedName name="XRefCopy100Row" hidden="1">#REF!</definedName>
    <definedName name="XRefCopy101" hidden="1">#REF!</definedName>
    <definedName name="XRefCopy101Row" hidden="1">#REF!</definedName>
    <definedName name="XRefCopy102" hidden="1">#REF!</definedName>
    <definedName name="XRefCopy102Row" hidden="1">#REF!</definedName>
    <definedName name="XRefCopy103Row" hidden="1">#REF!</definedName>
    <definedName name="XRefCopy105" hidden="1">[349]Conciliaciones!#REF!</definedName>
    <definedName name="XRefCopy105Row" hidden="1">#REF!</definedName>
    <definedName name="XRefCopy106" hidden="1">[349]Conciliaciones!#REF!</definedName>
    <definedName name="XRefCopy106Row" hidden="1">#REF!</definedName>
    <definedName name="XRefCopy107" hidden="1">[349]Conciliaciones!#REF!</definedName>
    <definedName name="XRefCopy107Row" hidden="1">#REF!</definedName>
    <definedName name="XRefCopy109" hidden="1">[349]Conciliaciones!#REF!</definedName>
    <definedName name="XRefCopy109Row" hidden="1">#REF!</definedName>
    <definedName name="XRefCopy10Row" localSheetId="3" hidden="1">#REF!</definedName>
    <definedName name="XRefCopy10Row" localSheetId="5" hidden="1">#REF!</definedName>
    <definedName name="XRefCopy10Row" hidden="1">#REF!</definedName>
    <definedName name="XRefCopy11" localSheetId="3" hidden="1">#REF!</definedName>
    <definedName name="XRefCopy11" hidden="1">#REF!</definedName>
    <definedName name="XRefCopy110" hidden="1">#REF!</definedName>
    <definedName name="XRefCopy110Row" hidden="1">#REF!</definedName>
    <definedName name="XRefCopy111" hidden="1">#REF!</definedName>
    <definedName name="XRefCopy111Row" hidden="1">#REF!</definedName>
    <definedName name="XRefCopy112" hidden="1">#REF!</definedName>
    <definedName name="XRefCopy112Row" hidden="1">#REF!</definedName>
    <definedName name="XRefCopy113" hidden="1">#REF!</definedName>
    <definedName name="XRefCopy113Row" hidden="1">#REF!</definedName>
    <definedName name="XRefCopy114" hidden="1">#REF!</definedName>
    <definedName name="XRefCopy114Row" hidden="1">#REF!</definedName>
    <definedName name="XRefCopy115" hidden="1">#REF!</definedName>
    <definedName name="XRefCopy115Row" hidden="1">#REF!</definedName>
    <definedName name="XRefCopy116" hidden="1">#REF!</definedName>
    <definedName name="XRefCopy116Row" hidden="1">#REF!</definedName>
    <definedName name="XRefCopy117" hidden="1">#REF!</definedName>
    <definedName name="XRefCopy117Row" hidden="1">#REF!</definedName>
    <definedName name="XRefCopy118" hidden="1">#REF!</definedName>
    <definedName name="XRefCopy118Row" hidden="1">#REF!</definedName>
    <definedName name="XRefCopy119" hidden="1">#REF!</definedName>
    <definedName name="XRefCopy119Row" hidden="1">#REF!</definedName>
    <definedName name="XRefCopy11Row" localSheetId="3" hidden="1">#REF!</definedName>
    <definedName name="XRefCopy11Row" hidden="1">#REF!</definedName>
    <definedName name="XRefCopy12" hidden="1">#REF!</definedName>
    <definedName name="XRefCopy120" hidden="1">#REF!</definedName>
    <definedName name="XRefCopy120Row" hidden="1">#REF!</definedName>
    <definedName name="XRefCopy121" hidden="1">#REF!</definedName>
    <definedName name="XRefCopy121Row" hidden="1">#REF!</definedName>
    <definedName name="XRefCopy122" hidden="1">#REF!</definedName>
    <definedName name="XRefCopy122Row" hidden="1">#REF!</definedName>
    <definedName name="XRefCopy123" hidden="1">#REF!</definedName>
    <definedName name="XRefCopy123Row" hidden="1">#REF!</definedName>
    <definedName name="XRefCopy124" hidden="1">#REF!</definedName>
    <definedName name="XRefCopy124Row" hidden="1">#REF!</definedName>
    <definedName name="XRefCopy125" hidden="1">#REF!</definedName>
    <definedName name="XRefCopy125Row" hidden="1">#REF!</definedName>
    <definedName name="XRefCopy126" hidden="1">'[351]DDJJ IIBB'!#REF!</definedName>
    <definedName name="XRefCopy126Row" hidden="1">#REF!</definedName>
    <definedName name="XRefCopy127" hidden="1">#REF!</definedName>
    <definedName name="XRefCopy127Row" hidden="1">#REF!</definedName>
    <definedName name="XRefCopy128" hidden="1">#REF!</definedName>
    <definedName name="XRefCopy128Row" hidden="1">#REF!</definedName>
    <definedName name="XRefCopy129" hidden="1">#REF!</definedName>
    <definedName name="XRefCopy129Row" hidden="1">#REF!</definedName>
    <definedName name="XRefCopy12Row" hidden="1">#REF!</definedName>
    <definedName name="XRefCopy13" hidden="1">'[44]Aguin. Sueldos '!#REF!</definedName>
    <definedName name="XRefCopy130" hidden="1">#REF!</definedName>
    <definedName name="XRefCopy130Row" hidden="1">#REF!</definedName>
    <definedName name="XRefCopy131" hidden="1">#REF!</definedName>
    <definedName name="XRefCopy131Row" hidden="1">#REF!</definedName>
    <definedName name="XRefCopy132" hidden="1">#REF!</definedName>
    <definedName name="XRefCopy132Row" hidden="1">#REF!</definedName>
    <definedName name="XRefCopy133" hidden="1">#REF!</definedName>
    <definedName name="XRefCopy133Row" hidden="1">#REF!</definedName>
    <definedName name="XRefCopy134" hidden="1">#REF!</definedName>
    <definedName name="XRefCopy134Row" hidden="1">#REF!</definedName>
    <definedName name="XRefCopy135" hidden="1">#REF!</definedName>
    <definedName name="XRefCopy135Row" hidden="1">#REF!</definedName>
    <definedName name="XRefCopy136" hidden="1">#REF!</definedName>
    <definedName name="XRefCopy136Row" hidden="1">#REF!</definedName>
    <definedName name="XRefCopy137" hidden="1">#REF!</definedName>
    <definedName name="XRefCopy137Row" hidden="1">#REF!</definedName>
    <definedName name="XRefCopy138Row" hidden="1">#REF!</definedName>
    <definedName name="XRefCopy139" hidden="1">#REF!</definedName>
    <definedName name="XRefCopy139Row" hidden="1">#REF!</definedName>
    <definedName name="XRefCopy13Row" hidden="1">#REF!</definedName>
    <definedName name="XRefCopy14" hidden="1">[348]GND!#REF!</definedName>
    <definedName name="XRefCopy140" hidden="1">#REF!</definedName>
    <definedName name="XRefCopy140Row" hidden="1">#REF!</definedName>
    <definedName name="XRefCopy141" hidden="1">#REF!</definedName>
    <definedName name="XRefCopy141Row" hidden="1">#REF!</definedName>
    <definedName name="XRefCopy142" hidden="1">#REF!</definedName>
    <definedName name="XRefCopy142Row" hidden="1">#REF!</definedName>
    <definedName name="XRefCopy143" hidden="1">#REF!</definedName>
    <definedName name="XRefCopy143Row" hidden="1">#REF!</definedName>
    <definedName name="XRefCopy144" hidden="1">#REF!</definedName>
    <definedName name="XRefCopy144Row" hidden="1">#REF!</definedName>
    <definedName name="XRefCopy145" hidden="1">#REF!</definedName>
    <definedName name="XRefCopy145Row" hidden="1">#REF!</definedName>
    <definedName name="XRefCopy146" hidden="1">#REF!</definedName>
    <definedName name="XRefCopy146Row" hidden="1">#REF!</definedName>
    <definedName name="XRefCopy147" hidden="1">[349]Conciliaciones!#REF!</definedName>
    <definedName name="XRefCopy147Row" hidden="1">#REF!</definedName>
    <definedName name="XRefCopy148" hidden="1">#REF!</definedName>
    <definedName name="XRefCopy148Row" hidden="1">#REF!</definedName>
    <definedName name="XRefCopy149" hidden="1">#REF!</definedName>
    <definedName name="XRefCopy149Row" hidden="1">#REF!</definedName>
    <definedName name="XRefCopy14Row" localSheetId="3" hidden="1">#REF!</definedName>
    <definedName name="XRefCopy14Row" localSheetId="5" hidden="1">#REF!</definedName>
    <definedName name="XRefCopy14Row" hidden="1">#REF!</definedName>
    <definedName name="XRefCopy15" localSheetId="3" hidden="1">#REF!</definedName>
    <definedName name="XRefCopy15" hidden="1">#REF!</definedName>
    <definedName name="XRefCopy150" hidden="1">#REF!</definedName>
    <definedName name="XRefCopy150Row" hidden="1">#REF!</definedName>
    <definedName name="XRefCopy151" hidden="1">[349]Conciliaciones!#REF!</definedName>
    <definedName name="XRefCopy151Row" hidden="1">#REF!</definedName>
    <definedName name="XRefCopy152" hidden="1">#REF!</definedName>
    <definedName name="XRefCopy152Row" hidden="1">#REF!</definedName>
    <definedName name="XRefCopy153" hidden="1">#REF!</definedName>
    <definedName name="XRefCopy153Row" hidden="1">#REF!</definedName>
    <definedName name="XRefCopy154" hidden="1">#REF!</definedName>
    <definedName name="XRefCopy154Row" hidden="1">#REF!</definedName>
    <definedName name="XRefCopy155" hidden="1">#REF!</definedName>
    <definedName name="XRefCopy155Row" hidden="1">#REF!</definedName>
    <definedName name="XRefCopy156" hidden="1">#REF!</definedName>
    <definedName name="XRefCopy156Row" hidden="1">#REF!</definedName>
    <definedName name="XRefCopy157" hidden="1">#REF!</definedName>
    <definedName name="XRefCopy157Row" hidden="1">#REF!</definedName>
    <definedName name="XRefCopy158" hidden="1">#REF!</definedName>
    <definedName name="XRefCopy158Row" hidden="1">#REF!</definedName>
    <definedName name="XRefCopy159" hidden="1">#REF!</definedName>
    <definedName name="XRefCopy159Row" hidden="1">#REF!</definedName>
    <definedName name="XRefCopy15Row" hidden="1">#REF!</definedName>
    <definedName name="XRefCopy16" hidden="1">#REF!</definedName>
    <definedName name="XRefCopy160" hidden="1">[349]Conciliaciones!#REF!</definedName>
    <definedName name="XRefCopy160Row" hidden="1">#REF!</definedName>
    <definedName name="XRefCopy161" hidden="1">[349]Conciliaciones!#REF!</definedName>
    <definedName name="XRefCopy161Row" hidden="1">#REF!</definedName>
    <definedName name="XRefCopy162" hidden="1">[349]Conciliaciones!#REF!</definedName>
    <definedName name="XRefCopy162Row" hidden="1">#REF!</definedName>
    <definedName name="XRefCopy163" hidden="1">[349]Conciliaciones!#REF!</definedName>
    <definedName name="XRefCopy163Row" hidden="1">#REF!</definedName>
    <definedName name="XRefCopy164" hidden="1">[349]Conciliaciones!#REF!</definedName>
    <definedName name="XRefCopy164Row" hidden="1">#REF!</definedName>
    <definedName name="XRefCopy165" hidden="1">[349]Conciliaciones!#REF!</definedName>
    <definedName name="XRefCopy165Row" hidden="1">#REF!</definedName>
    <definedName name="XRefCopy166" hidden="1">[349]Conciliaciones!#REF!</definedName>
    <definedName name="XRefCopy166Row" hidden="1">#REF!</definedName>
    <definedName name="XRefCopy167" hidden="1">[349]Conciliaciones!#REF!</definedName>
    <definedName name="XRefCopy167Row" hidden="1">#REF!</definedName>
    <definedName name="XRefCopy168" hidden="1">#REF!</definedName>
    <definedName name="XRefCopy168Row" hidden="1">#REF!</definedName>
    <definedName name="XRefCopy169" hidden="1">[349]Conciliaciones!#REF!</definedName>
    <definedName name="XRefCopy169Row" hidden="1">#REF!</definedName>
    <definedName name="XRefCopy16Row" hidden="1">#REF!</definedName>
    <definedName name="XRefCopy17" hidden="1">#REF!</definedName>
    <definedName name="XRefCopy170" hidden="1">[349]Conciliaciones!#REF!</definedName>
    <definedName name="XRefCopy170Row" hidden="1">#REF!</definedName>
    <definedName name="XRefCopy171" hidden="1">[349]Conciliaciones!#REF!</definedName>
    <definedName name="XRefCopy171Row" hidden="1">#REF!</definedName>
    <definedName name="XRefCopy172" hidden="1">[349]Conciliaciones!#REF!</definedName>
    <definedName name="XRefCopy172Row" hidden="1">#REF!</definedName>
    <definedName name="XRefCopy173" hidden="1">[349]Conciliaciones!#REF!</definedName>
    <definedName name="XRefCopy173Row" hidden="1">#REF!</definedName>
    <definedName name="XRefCopy174" hidden="1">#REF!</definedName>
    <definedName name="XRefCopy174Row" hidden="1">#REF!</definedName>
    <definedName name="XRefCopy175Row" hidden="1">#REF!</definedName>
    <definedName name="XRefCopy176" hidden="1">#REF!</definedName>
    <definedName name="XRefCopy176Row" hidden="1">#REF!</definedName>
    <definedName name="XRefCopy177" hidden="1">[349]Conciliaciones!#REF!</definedName>
    <definedName name="XRefCopy177Row" hidden="1">#REF!</definedName>
    <definedName name="XRefCopy178" hidden="1">[349]Conciliaciones!#REF!</definedName>
    <definedName name="XRefCopy178Row" hidden="1">#REF!</definedName>
    <definedName name="XRefCopy179" hidden="1">[349]Conciliaciones!#REF!</definedName>
    <definedName name="XRefCopy179Row" hidden="1">#REF!</definedName>
    <definedName name="XRefCopy17Row" hidden="1">#REF!</definedName>
    <definedName name="XRefCopy18" localSheetId="3" hidden="1">#REF!</definedName>
    <definedName name="XRefCopy18" hidden="1">#REF!</definedName>
    <definedName name="XRefCopy180" hidden="1">[349]Conciliaciones!#REF!</definedName>
    <definedName name="XRefCopy180Row" hidden="1">#REF!</definedName>
    <definedName name="XRefCopy181" hidden="1">[349]Conciliaciones!#REF!</definedName>
    <definedName name="XRefCopy181Row" hidden="1">#REF!</definedName>
    <definedName name="XRefCopy182" hidden="1">[349]Conciliaciones!#REF!</definedName>
    <definedName name="XRefCopy182Row" hidden="1">#REF!</definedName>
    <definedName name="XRefCopy183" hidden="1">[349]Conciliaciones!#REF!</definedName>
    <definedName name="XRefCopy183Row" hidden="1">#REF!</definedName>
    <definedName name="XRefCopy184" hidden="1">#REF!</definedName>
    <definedName name="XRefCopy184Row" hidden="1">#REF!</definedName>
    <definedName name="XRefCopy185" hidden="1">[349]Conciliaciones!#REF!</definedName>
    <definedName name="XRefCopy185Row" hidden="1">#REF!</definedName>
    <definedName name="XRefCopy186" hidden="1">[349]Conciliaciones!#REF!</definedName>
    <definedName name="XRefCopy186Row" hidden="1">#REF!</definedName>
    <definedName name="XRefCopy187" hidden="1">[349]Conciliaciones!#REF!</definedName>
    <definedName name="XRefCopy187Row" hidden="1">#REF!</definedName>
    <definedName name="XRefCopy188" hidden="1">[349]Conciliaciones!#REF!</definedName>
    <definedName name="XRefCopy188Row" hidden="1">#REF!</definedName>
    <definedName name="XRefCopy189" hidden="1">[349]Conciliaciones!#REF!</definedName>
    <definedName name="XRefCopy189Row" hidden="1">#REF!</definedName>
    <definedName name="XRefCopy18Row" hidden="1">#REF!</definedName>
    <definedName name="XRefCopy19" hidden="1">#REF!</definedName>
    <definedName name="XRefCopy190" hidden="1">[349]Conciliaciones!#REF!</definedName>
    <definedName name="XRefCopy190Row" hidden="1">#REF!</definedName>
    <definedName name="XRefCopy191" hidden="1">[349]Conciliaciones!#REF!</definedName>
    <definedName name="XRefCopy191Row" hidden="1">#REF!</definedName>
    <definedName name="XRefCopy192" hidden="1">[349]Conciliaciones!#REF!</definedName>
    <definedName name="XRefCopy192Row" hidden="1">#REF!</definedName>
    <definedName name="XRefCopy193" hidden="1">[349]Conciliaciones!#REF!</definedName>
    <definedName name="XRefCopy193Row" hidden="1">#REF!</definedName>
    <definedName name="XRefCopy194" hidden="1">[349]Conciliaciones!#REF!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[349]Conciliaciones!#REF!</definedName>
    <definedName name="XRefCopy197Row" hidden="1">#REF!</definedName>
    <definedName name="XRefCopy198Row" hidden="1">#REF!</definedName>
    <definedName name="XRefCopy199" hidden="1">'[350]2. Libro Ley 20744'!#REF!</definedName>
    <definedName name="XRefCopy199Row" hidden="1">#REF!</definedName>
    <definedName name="XRefCopy19Row" hidden="1">#REF!</definedName>
    <definedName name="XRefCopy1Row" hidden="1">#REF!</definedName>
    <definedName name="XRefCopy2" hidden="1">#REF!</definedName>
    <definedName name="XRefCopy20" hidden="1">#REF!</definedName>
    <definedName name="XRefCopy200" hidden="1">[349]Conciliaciones!#REF!</definedName>
    <definedName name="XRefCopy200Row" hidden="1">#REF!</definedName>
    <definedName name="XRefCopy201" hidden="1">[349]Conciliaciones!#REF!</definedName>
    <definedName name="XRefCopy201Row" hidden="1">#REF!</definedName>
    <definedName name="XRefCopy202" hidden="1">[349]Conciliaciones!#REF!</definedName>
    <definedName name="XRefCopy202Row" hidden="1">#REF!</definedName>
    <definedName name="XRefCopy203" hidden="1">[349]Conciliaciones!#REF!</definedName>
    <definedName name="XRefCopy203Row" hidden="1">#REF!</definedName>
    <definedName name="XRefCopy204Row" hidden="1">#REF!</definedName>
    <definedName name="XRefCopy205Row" hidden="1">#REF!</definedName>
    <definedName name="XRefCopy206Row" hidden="1">#REF!</definedName>
    <definedName name="XRefCopy207Row" hidden="1">#REF!</definedName>
    <definedName name="XRefCopy208Row" hidden="1">#REF!</definedName>
    <definedName name="XRefCopy209Row" hidden="1">#REF!</definedName>
    <definedName name="XRefCopy20Row" hidden="1">#REF!</definedName>
    <definedName name="XRefCopy21" hidden="1">#REF!</definedName>
    <definedName name="XRefCopy210Row" hidden="1">#REF!</definedName>
    <definedName name="XRefCopy211Row" hidden="1">#REF!</definedName>
    <definedName name="XRefCopy212Row" hidden="1">#REF!</definedName>
    <definedName name="XRefCopy213" hidden="1">'[351]DDJJ IIBB'!#REF!</definedName>
    <definedName name="XRefCopy213Row" hidden="1">#REF!</definedName>
    <definedName name="XRefCopy214Row" hidden="1">#REF!</definedName>
    <definedName name="XRefCopy215" hidden="1">'[350]2. Libro Ley 20744'!#REF!</definedName>
    <definedName name="XRefCopy215Row" hidden="1">#REF!</definedName>
    <definedName name="XRefCopy216" hidden="1">'[351]DDJJ IIBB'!#REF!</definedName>
    <definedName name="XRefCopy217" hidden="1">'[351]DDJJ IIBB'!#REF!</definedName>
    <definedName name="XRefCopy218" hidden="1">'[350]2. Libro Ley 20744'!#REF!</definedName>
    <definedName name="XRefCopy219" hidden="1">'[350]2. Libro Ley 20744'!#REF!</definedName>
    <definedName name="XRefCopy21Row" hidden="1">#REF!</definedName>
    <definedName name="XRefCopy22" hidden="1">#REF!</definedName>
    <definedName name="XRefCopy229Row" hidden="1">#REF!</definedName>
    <definedName name="XRefCopy22Row" hidden="1">#REF!</definedName>
    <definedName name="XRefCopy23" hidden="1">#REF!</definedName>
    <definedName name="XRefCopy232" hidden="1">'[350]1. Pasivo y Rdos'!#REF!</definedName>
    <definedName name="XRefCopy234" hidden="1">'[350]1. Pasivo y Rdos'!#REF!</definedName>
    <definedName name="XRefCopy235" hidden="1">'[350]1. Pasivo y Rdos'!#REF!</definedName>
    <definedName name="XRefCopy235Row" hidden="1">#REF!</definedName>
    <definedName name="XRefCopy237Row" hidden="1">#REF!</definedName>
    <definedName name="XRefCopy239Row" hidden="1">#REF!</definedName>
    <definedName name="XRefCopy23Row" hidden="1">#REF!</definedName>
    <definedName name="XRefCopy24" hidden="1">#REF!</definedName>
    <definedName name="XRefCopy242" hidden="1">'[350]1. Pasivo y Rdos'!#REF!</definedName>
    <definedName name="XRefCopy242Row" hidden="1">#REF!</definedName>
    <definedName name="XRefCopy243" hidden="1">'[350]1. Pasivo y Rdos'!#REF!</definedName>
    <definedName name="XRefCopy244" hidden="1">'[350]1. Pasivo y Rdos'!#REF!</definedName>
    <definedName name="XRefCopy244Row" hidden="1">#REF!</definedName>
    <definedName name="XRefCopy245Row" hidden="1">#REF!</definedName>
    <definedName name="XRefCopy247Row" hidden="1">#REF!</definedName>
    <definedName name="XRefCopy248Row" hidden="1">#REF!</definedName>
    <definedName name="XRefCopy24Row" hidden="1">#REF!</definedName>
    <definedName name="XRefCopy25" hidden="1">#REF!</definedName>
    <definedName name="XRefCopy250Row" hidden="1">#REF!</definedName>
    <definedName name="XRefCopy258" hidden="1">'[350]1. Pasivo y Rdos'!#REF!</definedName>
    <definedName name="XRefCopy258Row" hidden="1">#REF!</definedName>
    <definedName name="XRefCopy259" hidden="1">'[350]1. Pasivo y Rdos'!#REF!</definedName>
    <definedName name="XRefCopy259Row" hidden="1">#REF!</definedName>
    <definedName name="XRefCopy25Row" hidden="1">#REF!</definedName>
    <definedName name="XRefCopy26" hidden="1">#REF!</definedName>
    <definedName name="XRefCopy260" hidden="1">'[350]1. Pasivo y Rdos'!#REF!</definedName>
    <definedName name="XRefCopy260Row" hidden="1">#REF!</definedName>
    <definedName name="XRefCopy261Row" hidden="1">#REF!</definedName>
    <definedName name="XRefCopy262Row" hidden="1">#REF!</definedName>
    <definedName name="XRefCopy263Row" hidden="1">#REF!</definedName>
    <definedName name="XRefCopy264Row" hidden="1">#REF!</definedName>
    <definedName name="XRefCopy265Row" hidden="1">#REF!</definedName>
    <definedName name="XRefCopy267Row" hidden="1">#REF!</definedName>
    <definedName name="XRefCopy268Row" hidden="1">#REF!</definedName>
    <definedName name="XRefCopy26Row" hidden="1">#REF!</definedName>
    <definedName name="XRefCopy27" hidden="1">#REF!</definedName>
    <definedName name="XRefCopy270Row" hidden="1">#REF!</definedName>
    <definedName name="XRefCopy271" hidden="1">#REF!</definedName>
    <definedName name="XRefCopy271Row" hidden="1">#REF!</definedName>
    <definedName name="XRefCopy27Row"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 hidden="1">#REF!</definedName>
    <definedName name="XRefCopy33Row" hidden="1">#REF!</definedName>
    <definedName name="XRefCopy34" hidden="1">'[352]Selección de Cuentas'!#REF!</definedName>
    <definedName name="XRefCopy34Row" hidden="1">#REF!</definedName>
    <definedName name="XRefCopy35" hidden="1">'[352]Selección de Cuentas'!#REF!</definedName>
    <definedName name="XRefCopy35Row" hidden="1">#REF!</definedName>
    <definedName name="XRefCopy36" hidden="1">'[352]Selección de Cuentas'!#REF!</definedName>
    <definedName name="XRefCopy36Row" hidden="1">#REF!</definedName>
    <definedName name="XRefCopy37" hidden="1">'[352]Selección de Cuentas'!#REF!</definedName>
    <definedName name="XRefCopy37Row" hidden="1">#REF!</definedName>
    <definedName name="XRefCopy38" hidden="1">'[352]Selección de Cuentas'!#REF!</definedName>
    <definedName name="XRefCopy38Row" hidden="1">#REF!</definedName>
    <definedName name="XRefCopy39" hidden="1">'[352]Selección de Cuentas'!#REF!</definedName>
    <definedName name="XRefCopy39Row" hidden="1">#REF!</definedName>
    <definedName name="XRefCopy3Row" hidden="1">#REF!</definedName>
    <definedName name="XRefCopy4" hidden="1">[348]GND!#REF!</definedName>
    <definedName name="XRefCopy40" hidden="1">#REF!</definedName>
    <definedName name="XRefCopy40Row" hidden="1">#REF!</definedName>
    <definedName name="XRefCopy41" hidden="1">'[352]Selección de Cuentas'!#REF!</definedName>
    <definedName name="XRefCopy41Row" hidden="1">#REF!</definedName>
    <definedName name="XRefCopy42" hidden="1">'[352]Selección de Cuentas'!#REF!</definedName>
    <definedName name="XRefCopy42Row" hidden="1">#REF!</definedName>
    <definedName name="XRefCopy43" hidden="1">'[352]Selección de Cuentas'!#REF!</definedName>
    <definedName name="XRefCopy43Row" hidden="1">#REF!</definedName>
    <definedName name="XRefCopy44" hidden="1">'[352]Selección de Cuentas'!#REF!</definedName>
    <definedName name="XRefCopy44Row" hidden="1">#REF!</definedName>
    <definedName name="XRefCopy45" hidden="1">'[352]Selección de Cuentas'!#REF!</definedName>
    <definedName name="XRefCopy45Row" hidden="1">#REF!</definedName>
    <definedName name="XRefCopy46" hidden="1">'[352]Selección de Cuentas'!#REF!</definedName>
    <definedName name="XRefCopy46Row" hidden="1">#REF!</definedName>
    <definedName name="XRefCopy47" hidden="1">'[352]Selección de Cuentas'!#REF!</definedName>
    <definedName name="XRefCopy47Row" hidden="1">#REF!</definedName>
    <definedName name="XRefCopy48" hidden="1">'[352]Selección de Cuentas'!#REF!</definedName>
    <definedName name="XRefCopy48Row" hidden="1">#REF!</definedName>
    <definedName name="XRefCopy49" hidden="1">'[352]Selección de Cuentas'!#REF!</definedName>
    <definedName name="XRefCopy49Row" hidden="1">#REF!</definedName>
    <definedName name="XRefCopy4Row" localSheetId="3" hidden="1">#REF!</definedName>
    <definedName name="XRefCopy4Row" localSheetId="5" hidden="1">#REF!</definedName>
    <definedName name="XRefCopy4Row" hidden="1">#REF!</definedName>
    <definedName name="XRefCopy5" localSheetId="3" hidden="1">[348]GND!#REF!</definedName>
    <definedName name="XRefCopy5" localSheetId="5" hidden="1">[348]GND!#REF!</definedName>
    <definedName name="XRefCopy5" hidden="1">[348]GND!#REF!</definedName>
    <definedName name="XRefCopy50" hidden="1">'[352]Selección de Cuentas'!#REF!</definedName>
    <definedName name="XRefCopy50Row" hidden="1">#REF!</definedName>
    <definedName name="XRefCopy51" hidden="1">'[352]Selección de Cuentas'!#REF!</definedName>
    <definedName name="XRefCopy51Row" hidden="1">#REF!</definedName>
    <definedName name="XRefCopy52" hidden="1">'[352]Selección de Cuentas'!#REF!</definedName>
    <definedName name="XRefCopy52Row" hidden="1">#REF!</definedName>
    <definedName name="XRefCopy53" hidden="1">#REF!</definedName>
    <definedName name="XRefCopy53Row" hidden="1">[328]XREF!#REF!</definedName>
    <definedName name="XRefCopy54" hidden="1">#REF!</definedName>
    <definedName name="XRefCopy54Row" hidden="1">[328]XREF!#REF!</definedName>
    <definedName name="XRefCopy55" hidden="1">#REF!</definedName>
    <definedName name="XRefCopy55Row" hidden="1">[328]XREF!#REF!</definedName>
    <definedName name="XRefCopy56" hidden="1">#REF!</definedName>
    <definedName name="XRefCopy56Row" hidden="1">[328]XREF!#REF!</definedName>
    <definedName name="XRefCopy57" hidden="1">#REF!</definedName>
    <definedName name="XRefCopy57Row" hidden="1">#REF!</definedName>
    <definedName name="XRefCopy58" hidden="1">#REF!</definedName>
    <definedName name="XRefCopy58Row" hidden="1">[328]XREF!#REF!</definedName>
    <definedName name="XRefCopy59" hidden="1">#REF!</definedName>
    <definedName name="XRefCopy59Row" hidden="1">[328]XREF!#REF!</definedName>
    <definedName name="XRefCopy5Row" localSheetId="3" hidden="1">#REF!</definedName>
    <definedName name="XRefCopy5Row" localSheetId="5" hidden="1">#REF!</definedName>
    <definedName name="XRefCopy5Row" hidden="1">#REF!</definedName>
    <definedName name="XRefCopy6" localSheetId="3" hidden="1">#REF!</definedName>
    <definedName name="XRefCopy6" hidden="1">#REF!</definedName>
    <definedName name="XRefCopy60" hidden="1">#REF!</definedName>
    <definedName name="XRefCopy60Row" hidden="1">[328]XREF!#REF!</definedName>
    <definedName name="XRefCopy61" hidden="1">#REF!</definedName>
    <definedName name="XRefCopy61Row" hidden="1">[328]XREF!#REF!</definedName>
    <definedName name="XRefCopy62" hidden="1">#REF!</definedName>
    <definedName name="XRefCopy62Row" hidden="1">[328]XREF!#REF!</definedName>
    <definedName name="XRefCopy63" hidden="1">#REF!</definedName>
    <definedName name="XRefCopy63Row" hidden="1">[328]XREF!#REF!</definedName>
    <definedName name="XRefCopy64" hidden="1">'[290]Cont.Vs.Kardex'!#REF!</definedName>
    <definedName name="XRefCopy64Row" hidden="1">[328]XREF!#REF!</definedName>
    <definedName name="XRefCopy65" hidden="1">[353]Sheet1!$E$32</definedName>
    <definedName name="XRefCopy65Row" hidden="1">[328]XREF!#REF!</definedName>
    <definedName name="XRefCopy66" hidden="1">#REF!</definedName>
    <definedName name="XRefCopy66Row" hidden="1">[328]XREF!#REF!</definedName>
    <definedName name="XRefCopy67" hidden="1">#REF!</definedName>
    <definedName name="XRefCopy67Row" hidden="1">[328]XREF!#REF!</definedName>
    <definedName name="XRefCopy68" hidden="1">#REF!</definedName>
    <definedName name="XRefCopy68Row" hidden="1">[328]XREF!#REF!</definedName>
    <definedName name="XRefCopy69" hidden="1">#REF!</definedName>
    <definedName name="XRefCopy69Row" hidden="1">[328]XREF!#REF!</definedName>
    <definedName name="XRefCopy6Row" localSheetId="3" hidden="1">#REF!</definedName>
    <definedName name="XRefCopy6Row" localSheetId="5" hidden="1">#REF!</definedName>
    <definedName name="XRefCopy6Row" hidden="1">#REF!</definedName>
    <definedName name="XRefCopy7" localSheetId="3" hidden="1">[348]GND!#REF!</definedName>
    <definedName name="XRefCopy7" localSheetId="5" hidden="1">[348]GND!#REF!</definedName>
    <definedName name="XRefCopy7" hidden="1">[348]GND!#REF!</definedName>
    <definedName name="XRefCopy70" hidden="1">#REF!</definedName>
    <definedName name="XRefCopy70Row" hidden="1">[328]XREF!#REF!</definedName>
    <definedName name="XRefCopy71" hidden="1">#REF!</definedName>
    <definedName name="XRefCopy71Row" hidden="1">[328]XREF!#REF!</definedName>
    <definedName name="XRefCopy72" hidden="1">#REF!</definedName>
    <definedName name="XRefCopy72Row" hidden="1">[328]XREF!#REF!</definedName>
    <definedName name="XRefCopy73" hidden="1">#REF!</definedName>
    <definedName name="XRefCopy73Row" hidden="1">[328]XREF!#REF!</definedName>
    <definedName name="XRefCopy74" hidden="1">#REF!</definedName>
    <definedName name="XRefCopy74Row" hidden="1">[328]XREF!#REF!</definedName>
    <definedName name="XRefCopy75" hidden="1">#REF!</definedName>
    <definedName name="XRefCopy75Row" hidden="1">[328]XREF!#REF!</definedName>
    <definedName name="XRefCopy76" hidden="1">#REF!</definedName>
    <definedName name="XRefCopy76Row" hidden="1">[328]XREF!#REF!</definedName>
    <definedName name="XRefCopy77" hidden="1">#REF!</definedName>
    <definedName name="XRefCopy77Row" hidden="1">[328]XREF!#REF!</definedName>
    <definedName name="XRefCopy78" hidden="1">#REF!</definedName>
    <definedName name="XRefCopy78Row" hidden="1">[328]XREF!#REF!</definedName>
    <definedName name="XRefCopy79" hidden="1">#REF!</definedName>
    <definedName name="XRefCopy79Row" hidden="1">[328]XREF!#REF!</definedName>
    <definedName name="XRefCopy7Row" localSheetId="3" hidden="1">#REF!</definedName>
    <definedName name="XRefCopy7Row" localSheetId="5" hidden="1">#REF!</definedName>
    <definedName name="XRefCopy7Row" hidden="1">#REF!</definedName>
    <definedName name="XRefCopy8" localSheetId="3" hidden="1">[348]GND!#REF!</definedName>
    <definedName name="XRefCopy8" localSheetId="5" hidden="1">[348]GND!#REF!</definedName>
    <definedName name="XRefCopy8" hidden="1">[348]GND!#REF!</definedName>
    <definedName name="XRefCopy80" hidden="1">#REF!</definedName>
    <definedName name="XRefCopy80Row" hidden="1">[328]XREF!#REF!</definedName>
    <definedName name="XRefCopy81" hidden="1">#REF!</definedName>
    <definedName name="XRefCopy81Row" hidden="1">[328]XREF!#REF!</definedName>
    <definedName name="XRefCopy82" hidden="1">'[328]Cálculo global'!#REF!</definedName>
    <definedName name="XRefCopy82Row" hidden="1">[328]XREF!#REF!</definedName>
    <definedName name="XRefCopy83" hidden="1">'[351]DDJJ IIBB'!#REF!</definedName>
    <definedName name="XRefCopy83Row" hidden="1">#REF!</definedName>
    <definedName name="XRefCopy84" hidden="1">#REF!</definedName>
    <definedName name="XRefCopy84Row" hidden="1">#REF!</definedName>
    <definedName name="XRefCopy85" hidden="1">'[351]DDJJ IIBB'!#REF!</definedName>
    <definedName name="XRefCopy85Row" hidden="1">#REF!</definedName>
    <definedName name="XRefCopy86Row" hidden="1">[289]XREF!#REF!</definedName>
    <definedName name="XRefCopy87Row" hidden="1">[289]XREF!#REF!</definedName>
    <definedName name="XRefCopy88" hidden="1">[354]IIBB!#REF!</definedName>
    <definedName name="XRefCopy88Row" hidden="1">[289]XREF!#REF!</definedName>
    <definedName name="XRefCopy89" hidden="1">[289]Amort.!#REF!</definedName>
    <definedName name="XRefCopy89Row" hidden="1">[289]XREF!#REF!</definedName>
    <definedName name="XRefCopy8Row" localSheetId="3" hidden="1">#REF!</definedName>
    <definedName name="XRefCopy8Row" localSheetId="5" hidden="1">#REF!</definedName>
    <definedName name="XRefCopy8Row" hidden="1">#REF!</definedName>
    <definedName name="XRefCopy9" localSheetId="3" hidden="1">'[348]Límite honorarios'!#REF!</definedName>
    <definedName name="XRefCopy9" localSheetId="5" hidden="1">'[348]Límite honorarios'!#REF!</definedName>
    <definedName name="XRefCopy9" hidden="1">'[348]Límite honorarios'!#REF!</definedName>
    <definedName name="XRefCopy90" hidden="1">[289]Amort.!#REF!</definedName>
    <definedName name="XRefCopy90Row" hidden="1">[289]XREF!#REF!</definedName>
    <definedName name="XRefCopy91" hidden="1">[289]Amort.!#REF!</definedName>
    <definedName name="XRefCopy91Row" hidden="1">[289]XREF!#REF!</definedName>
    <definedName name="XRefCopy92Row" hidden="1">[354]XREF!#REF!</definedName>
    <definedName name="XRefCopy93" hidden="1">#REF!</definedName>
    <definedName name="XRefCopy93Row" hidden="1">#REF!</definedName>
    <definedName name="XRefCopy94" hidden="1">#REF!</definedName>
    <definedName name="XRefCopy94Row" hidden="1">#REF!</definedName>
    <definedName name="XRefCopy95" hidden="1">#REF!</definedName>
    <definedName name="XRefCopy95Row" hidden="1">#REF!</definedName>
    <definedName name="XRefCopy96" hidden="1">#REF!</definedName>
    <definedName name="XRefCopy96Row" hidden="1">#REF!</definedName>
    <definedName name="XRefCopy97" hidden="1">#REF!</definedName>
    <definedName name="XRefCopy97Row" hidden="1">#REF!</definedName>
    <definedName name="XRefCopy98" hidden="1">#REF!</definedName>
    <definedName name="XRefCopy98Row" hidden="1">#REF!</definedName>
    <definedName name="XRefCopy99" hidden="1">#REF!</definedName>
    <definedName name="XRefCopy99Row" hidden="1">#REF!</definedName>
    <definedName name="XRefCopy9Row" localSheetId="3" hidden="1">#REF!</definedName>
    <definedName name="XRefCopy9Row" localSheetId="5" hidden="1">#REF!</definedName>
    <definedName name="XRefCopy9Row" hidden="1">#REF!</definedName>
    <definedName name="XRefCopyRangeCount" hidden="1">1</definedName>
    <definedName name="XRefPaste1" localSheetId="3" hidden="1">'[348]Límite honorarios'!#REF!</definedName>
    <definedName name="XRefPaste1" localSheetId="5" hidden="1">'[348]Límite honorarios'!#REF!</definedName>
    <definedName name="XRefPaste1" hidden="1">'[348]Límite honorarios'!#REF!</definedName>
    <definedName name="XRefPaste10" hidden="1">#REF!</definedName>
    <definedName name="XRefPaste104Row" hidden="1">#REF!</definedName>
    <definedName name="XRefPaste108" hidden="1">'[350]1. Pasivo y Rdos'!#REF!</definedName>
    <definedName name="XRefPaste108Row" hidden="1">#REF!</definedName>
    <definedName name="XRefPaste10Row" localSheetId="3" hidden="1">#REF!</definedName>
    <definedName name="XRefPaste10Row" localSheetId="5" hidden="1">#REF!</definedName>
    <definedName name="XRefPaste10Row" hidden="1">#REF!</definedName>
    <definedName name="XRefPaste11" localSheetId="3" hidden="1">#REF!</definedName>
    <definedName name="XRefPaste11" hidden="1">#REF!</definedName>
    <definedName name="XRefPaste112Row" hidden="1">[328]XREF!#REF!</definedName>
    <definedName name="XRefPaste113" hidden="1">'[350]3. DDJJ SUSS'!#REF!</definedName>
    <definedName name="XRefPaste113Row" hidden="1">#REF!</definedName>
    <definedName name="XRefPaste114" hidden="1">[349]Conciliaciones!#REF!</definedName>
    <definedName name="XRefPaste114Row" hidden="1">#REF!</definedName>
    <definedName name="XRefPaste115" hidden="1">[349]Conciliaciones!#REF!</definedName>
    <definedName name="XRefPaste115Row" hidden="1">#REF!</definedName>
    <definedName name="XRefPaste116" hidden="1">[349]Conciliaciones!#REF!</definedName>
    <definedName name="XRefPaste116Row" hidden="1">#REF!</definedName>
    <definedName name="XRefPaste117" hidden="1">[349]Conciliaciones!#REF!</definedName>
    <definedName name="XRefPaste117Row" hidden="1">#REF!</definedName>
    <definedName name="XRefPaste118" hidden="1">[349]Conciliaciones!#REF!</definedName>
    <definedName name="XRefPaste118Row" hidden="1">#REF!</definedName>
    <definedName name="XRefPaste119" hidden="1">[349]Conciliaciones!#REF!</definedName>
    <definedName name="XRefPaste119Row" hidden="1">#REF!</definedName>
    <definedName name="XRefPaste11Row" localSheetId="3" hidden="1">#REF!</definedName>
    <definedName name="XRefPaste11Row" hidden="1">#REF!</definedName>
    <definedName name="XRefPaste12" hidden="1">#REF!</definedName>
    <definedName name="XRefPaste120" hidden="1">[349]Conciliaciones!#REF!</definedName>
    <definedName name="XRefPaste120Row" hidden="1">#REF!</definedName>
    <definedName name="XRefPaste121" hidden="1">[349]Conciliaciones!#REF!</definedName>
    <definedName name="XRefPaste121Row" hidden="1">#REF!</definedName>
    <definedName name="XRefPaste122" hidden="1">#REF!</definedName>
    <definedName name="XRefPaste122Row" hidden="1">#REF!</definedName>
    <definedName name="XRefPaste123" hidden="1">[349]Conciliaciones!#REF!</definedName>
    <definedName name="XRefPaste123Row" hidden="1">#REF!</definedName>
    <definedName name="XRefPaste124" hidden="1">[349]Conciliaciones!#REF!</definedName>
    <definedName name="XRefPaste124Row" hidden="1">#REF!</definedName>
    <definedName name="XRefPaste125" hidden="1">[349]Conciliaciones!#REF!</definedName>
    <definedName name="XRefPaste125Row" hidden="1">#REF!</definedName>
    <definedName name="XRefPaste126" hidden="1">[349]Conciliaciones!#REF!</definedName>
    <definedName name="XRefPaste126Row" hidden="1">#REF!</definedName>
    <definedName name="XRefPaste127" hidden="1">'[350]2. Libro Ley 20744'!#REF!</definedName>
    <definedName name="XRefPaste127Row" hidden="1">#REF!</definedName>
    <definedName name="XRefPaste128" hidden="1">[349]Conciliaciones!#REF!</definedName>
    <definedName name="XRefPaste128Row" hidden="1">#REF!</definedName>
    <definedName name="XRefPaste129" hidden="1">'[350]1. Pasivo y Rdos'!#REF!</definedName>
    <definedName name="XRefPaste129Row" hidden="1">#REF!</definedName>
    <definedName name="XRefPaste12Row" hidden="1">#REF!</definedName>
    <definedName name="XRefPaste13" hidden="1">[355]Resultados!#REF!</definedName>
    <definedName name="XRefPaste130" hidden="1">'[350]1. Pasivo y Rdos'!#REF!</definedName>
    <definedName name="XRefPaste130Row" hidden="1">#REF!</definedName>
    <definedName name="XRefPaste131" hidden="1">[349]Conciliaciones!#REF!</definedName>
    <definedName name="XRefPaste131Row" hidden="1">#REF!</definedName>
    <definedName name="XRefPaste132" hidden="1">[349]Conciliaciones!#REF!</definedName>
    <definedName name="XRefPaste132Row" hidden="1">#REF!</definedName>
    <definedName name="XRefPaste133" hidden="1">[349]Conciliaciones!#REF!</definedName>
    <definedName name="XRefPaste133Row" hidden="1">#REF!</definedName>
    <definedName name="XRefPaste134" hidden="1">[349]Conciliaciones!#REF!</definedName>
    <definedName name="XRefPaste134Row" hidden="1">#REF!</definedName>
    <definedName name="XRefPaste135Row" hidden="1">#REF!</definedName>
    <definedName name="XRefPaste136Row" hidden="1">#REF!</definedName>
    <definedName name="XRefPaste137Row" hidden="1">#REF!</definedName>
    <definedName name="XRefPaste138Row" hidden="1">#REF!</definedName>
    <definedName name="XRefPaste139" hidden="1">'[350]2. Libro Ley 20744'!#REF!</definedName>
    <definedName name="XRefPaste139Row" hidden="1">#REF!</definedName>
    <definedName name="XRefPaste13Row" hidden="1">#REF!</definedName>
    <definedName name="XRefPaste14" hidden="1">#REF!</definedName>
    <definedName name="XRefPaste140Row" hidden="1">#REF!</definedName>
    <definedName name="XRefPaste143" hidden="1">'[356]Provisión SAC'!#REF!</definedName>
    <definedName name="XRefPaste143Row" hidden="1">[356]XREF!#REF!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1Row" hidden="1">#REF!</definedName>
    <definedName name="XRefPaste2" hidden="1">'[348]Límite honorarios'!#REF!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localSheetId="3" hidden="1">#REF!</definedName>
    <definedName name="XRefPaste2Row" localSheetId="5" hidden="1">#REF!</definedName>
    <definedName name="XRefPaste2Row" hidden="1">#REF!</definedName>
    <definedName name="XRefPaste3" localSheetId="3" hidden="1">'[348]Límite honorarios'!#REF!</definedName>
    <definedName name="XRefPaste3" localSheetId="5" hidden="1">'[348]Límite honorarios'!#REF!</definedName>
    <definedName name="XRefPaste3" hidden="1">'[348]Límite honorarios'!#REF!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35" hidden="1">#REF!</definedName>
    <definedName name="XRefPaste35Row" hidden="1">#REF!</definedName>
    <definedName name="XRefPaste36" hidden="1">#REF!</definedName>
    <definedName name="XRefPaste36Row" hidden="1">#REF!</definedName>
    <definedName name="XRefPaste37" hidden="1">#REF!</definedName>
    <definedName name="XRefPaste37Row" hidden="1">#REF!</definedName>
    <definedName name="XRefPaste38" hidden="1">#REF!</definedName>
    <definedName name="XRefPaste38Row" hidden="1">#REF!</definedName>
    <definedName name="XRefPaste39" hidden="1">#REF!</definedName>
    <definedName name="XRefPaste39Row" hidden="1">#REF!</definedName>
    <definedName name="XRefPaste3Row" localSheetId="3" hidden="1">#REF!</definedName>
    <definedName name="XRefPaste3Row" localSheetId="5" hidden="1">#REF!</definedName>
    <definedName name="XRefPaste3Row" hidden="1">#REF!</definedName>
    <definedName name="XRefPaste4" localSheetId="3" hidden="1">#REF!</definedName>
    <definedName name="XRefPaste4" hidden="1">#REF!</definedName>
    <definedName name="XRefPaste40" hidden="1">#REF!</definedName>
    <definedName name="XRefPaste40Row" hidden="1">[328]XREF!#REF!</definedName>
    <definedName name="XRefPaste41" hidden="1">'[357]PG VR'!#REF!</definedName>
    <definedName name="XRefPaste41Row" hidden="1">[328]XREF!#REF!</definedName>
    <definedName name="XRefPaste42" hidden="1">'[357]PG VR'!#REF!</definedName>
    <definedName name="XRefPaste42Row" hidden="1">[328]XREF!#REF!</definedName>
    <definedName name="XRefPaste43" hidden="1">'[358]PG Amort.'!#REF!</definedName>
    <definedName name="XRefPaste43Row" hidden="1">[328]XREF!#REF!</definedName>
    <definedName name="XRefPaste44" hidden="1">'[358]PG Amort.'!#REF!</definedName>
    <definedName name="XRefPaste44Row" hidden="1">[328]XREF!#REF!</definedName>
    <definedName name="XRefPaste45" hidden="1">#REF!</definedName>
    <definedName name="XRefPaste45Row" hidden="1">[328]XREF!#REF!</definedName>
    <definedName name="XRefPaste46" hidden="1">#REF!</definedName>
    <definedName name="XRefPaste46Row" hidden="1">[328]XREF!#REF!</definedName>
    <definedName name="XRefPaste47" hidden="1">#REF!</definedName>
    <definedName name="XRefPaste47Row" hidden="1">#REF!</definedName>
    <definedName name="XRefPaste48" hidden="1">#REF!</definedName>
    <definedName name="XRefPaste48Row" hidden="1">#REF!</definedName>
    <definedName name="XRefPaste49" hidden="1">#REF!</definedName>
    <definedName name="XRefPaste49Row" hidden="1">#REF!</definedName>
    <definedName name="XRefPaste4Row" localSheetId="3" hidden="1">#REF!</definedName>
    <definedName name="XRefPaste4Row" hidden="1">#REF!</definedName>
    <definedName name="XRefPaste5" hidden="1">#REF!</definedName>
    <definedName name="XRefPaste50" hidden="1">#REF!</definedName>
    <definedName name="XRefPaste50Row" hidden="1">#REF!</definedName>
    <definedName name="XRefPaste51" hidden="1">#REF!</definedName>
    <definedName name="XRefPaste51Row" hidden="1">#REF!</definedName>
    <definedName name="XRefPaste52" hidden="1">#REF!</definedName>
    <definedName name="XRefPaste52Row" hidden="1">#REF!</definedName>
    <definedName name="XRefPaste53" hidden="1">#REF!</definedName>
    <definedName name="XRefPaste53Row" hidden="1">#REF!</definedName>
    <definedName name="XRefPaste54" hidden="1">#REF!</definedName>
    <definedName name="XRefPaste54Row" hidden="1">#REF!</definedName>
    <definedName name="XRefPaste55" hidden="1">#REF!</definedName>
    <definedName name="XRefPaste55Row" hidden="1">#REF!</definedName>
    <definedName name="XRefPaste56" hidden="1">#REF!</definedName>
    <definedName name="XRefPaste56Row" hidden="1">#REF!</definedName>
    <definedName name="XRefPaste57" hidden="1">#REF!</definedName>
    <definedName name="XRefPaste57Row" hidden="1">#REF!</definedName>
    <definedName name="XRefPaste58" hidden="1">#REF!</definedName>
    <definedName name="XRefPaste58Row" hidden="1">#REF!</definedName>
    <definedName name="XRefPaste59" hidden="1">#REF!</definedName>
    <definedName name="XRefPaste59Row" hidden="1">[328]XREF!#REF!</definedName>
    <definedName name="XRefPaste5Row" hidden="1">#REF!</definedName>
    <definedName name="XRefPaste6" localSheetId="3" hidden="1">'[348]Cálculo IR'!#REF!</definedName>
    <definedName name="XRefPaste6" hidden="1">'[348]Cálculo IR'!#REF!</definedName>
    <definedName name="XRefPaste60" hidden="1">#REF!</definedName>
    <definedName name="XRefPaste60Row" hidden="1">[328]XREF!#REF!</definedName>
    <definedName name="XRefPaste61" hidden="1">#REF!</definedName>
    <definedName name="XRefPaste61Row" hidden="1">[328]XREF!#REF!</definedName>
    <definedName name="XRefPaste62" hidden="1">#REF!</definedName>
    <definedName name="XRefPaste62Row" hidden="1">[328]XREF!#REF!</definedName>
    <definedName name="XRefPaste63" hidden="1">#REF!</definedName>
    <definedName name="XRefPaste63Row" hidden="1">[328]XREF!#REF!</definedName>
    <definedName name="XRefPaste64" hidden="1">#REF!</definedName>
    <definedName name="XRefPaste64Row" hidden="1">[328]XREF!#REF!</definedName>
    <definedName name="XRefPaste65" hidden="1">#REF!</definedName>
    <definedName name="XRefPaste65Row" hidden="1">[328]XREF!#REF!</definedName>
    <definedName name="XRefPaste66" hidden="1">#REF!</definedName>
    <definedName name="XRefPaste66Row" hidden="1">[328]XREF!#REF!</definedName>
    <definedName name="XRefPaste67" hidden="1">#REF!</definedName>
    <definedName name="XRefPaste67Row" hidden="1">[328]XREF!#REF!</definedName>
    <definedName name="XRefPaste68" hidden="1">#REF!</definedName>
    <definedName name="XRefPaste68Row" hidden="1">[328]XREF!#REF!</definedName>
    <definedName name="XRefPaste69" hidden="1">#REF!</definedName>
    <definedName name="XRefPaste69Row" hidden="1">[328]XREF!#REF!</definedName>
    <definedName name="XRefPaste6Row" localSheetId="3" hidden="1">#REF!</definedName>
    <definedName name="XRefPaste6Row" localSheetId="5" hidden="1">#REF!</definedName>
    <definedName name="XRefPaste6Row" hidden="1">#REF!</definedName>
    <definedName name="XRefPaste7" hidden="1">#REF!</definedName>
    <definedName name="XRefPaste70" hidden="1">#REF!</definedName>
    <definedName name="XRefPaste70Row" hidden="1">[328]XREF!#REF!</definedName>
    <definedName name="XRefPaste71" hidden="1">#REF!</definedName>
    <definedName name="XRefPaste71Row" hidden="1">[328]XREF!#REF!</definedName>
    <definedName name="XRefPaste72" hidden="1">#REF!</definedName>
    <definedName name="XRefPaste72Row" hidden="1">[328]XREF!#REF!</definedName>
    <definedName name="XRefPaste73" hidden="1">#REF!</definedName>
    <definedName name="XRefPaste73Row" hidden="1">[328]XREF!#REF!</definedName>
    <definedName name="XRefPaste74" hidden="1">#REF!</definedName>
    <definedName name="XRefPaste74Row" hidden="1">[328]XREF!#REF!</definedName>
    <definedName name="XRefPaste75" hidden="1">#REF!</definedName>
    <definedName name="XRefPaste75Row" hidden="1">[328]XREF!#REF!</definedName>
    <definedName name="XRefPaste76" hidden="1">#REF!</definedName>
    <definedName name="XRefPaste76Row" hidden="1">#REF!</definedName>
    <definedName name="XRefPaste77" hidden="1">'[351]DDJJ IIBB'!#REF!</definedName>
    <definedName name="XRefPaste77Row" hidden="1">#REF!</definedName>
    <definedName name="XRefPaste78" hidden="1">[349]Conciliaciones!#REF!</definedName>
    <definedName name="XRefPaste78Row" hidden="1">#REF!</definedName>
    <definedName name="XRefPaste79" hidden="1">[349]Conciliaciones!#REF!</definedName>
    <definedName name="XRefPaste79Row" hidden="1">#REF!</definedName>
    <definedName name="XRefPaste7Row" hidden="1">#REF!</definedName>
    <definedName name="XRefPaste8" hidden="1">#REF!</definedName>
    <definedName name="XRefPaste80" hidden="1">#REF!</definedName>
    <definedName name="XRefPaste80Row" hidden="1">#REF!</definedName>
    <definedName name="XRefPaste81" hidden="1">#REF!</definedName>
    <definedName name="XRefPaste81Row" hidden="1">#REF!</definedName>
    <definedName name="XRefPaste82" hidden="1">#REF!</definedName>
    <definedName name="XRefPaste82Row" hidden="1">#REF!</definedName>
    <definedName name="XRefPaste83" hidden="1">#REF!</definedName>
    <definedName name="XRefPaste83Row" hidden="1">#REF!</definedName>
    <definedName name="XRefPaste84" hidden="1">#REF!</definedName>
    <definedName name="XRefPaste84Row" hidden="1">#REF!</definedName>
    <definedName name="XRefPaste85" hidden="1">#REF!</definedName>
    <definedName name="XRefPaste85Row" hidden="1">#REF!</definedName>
    <definedName name="XRefPaste86" hidden="1">#REF!</definedName>
    <definedName name="XRefPaste86Row" hidden="1">#REF!</definedName>
    <definedName name="XRefPaste87" hidden="1">#REF!</definedName>
    <definedName name="XRefPaste87Row" hidden="1">#REF!</definedName>
    <definedName name="XRefPaste8Row" localSheetId="3" hidden="1">#REF!</definedName>
    <definedName name="XRefPaste8Row" hidden="1">#REF!</definedName>
    <definedName name="XRefPaste9" hidden="1">#REF!</definedName>
    <definedName name="XRefPaste90" hidden="1">#REF!</definedName>
    <definedName name="XRefPaste90Row" hidden="1">#REF!</definedName>
    <definedName name="XRefPaste91" hidden="1">#REF!</definedName>
    <definedName name="XRefPaste91Row" hidden="1">#REF!</definedName>
    <definedName name="XRefPaste92" hidden="1">#REF!</definedName>
    <definedName name="XRefPaste92Row" hidden="1">#REF!</definedName>
    <definedName name="XRefPaste93" hidden="1">#REF!</definedName>
    <definedName name="XRefPaste93Row" hidden="1">#REF!</definedName>
    <definedName name="XRefPaste94Row" hidden="1">#REF!</definedName>
    <definedName name="XRefPaste9Row" localSheetId="3" hidden="1">#REF!</definedName>
    <definedName name="XRefPaste9Row" hidden="1">#REF!</definedName>
    <definedName name="XRefPasteRangeCount" hidden="1">11</definedName>
    <definedName name="xs">#REF!</definedName>
    <definedName name="XSHOP1" localSheetId="3">#REF!</definedName>
    <definedName name="XSHOP1" localSheetId="5">#REF!</definedName>
    <definedName name="XSHOP1">#REF!</definedName>
    <definedName name="XSHOP2" localSheetId="3">#REF!</definedName>
    <definedName name="XSHOP2">#REF!</definedName>
    <definedName name="XSHOP3" localSheetId="3">#REF!</definedName>
    <definedName name="XSHOP3">#REF!</definedName>
    <definedName name="XSHOP4">#REF!</definedName>
    <definedName name="XSHOP5">#REF!</definedName>
    <definedName name="XSHOP6">#REF!</definedName>
    <definedName name="XSHOP7">#REF!</definedName>
    <definedName name="XSHOP8">#REF!</definedName>
    <definedName name="xt">#REF!</definedName>
    <definedName name="xx" localSheetId="5">#REF!</definedName>
    <definedName name="xx">#REF!</definedName>
    <definedName name="xxx">#REF!</definedName>
    <definedName name="XXXX">'[359]Datos del Balance'!$B$10</definedName>
    <definedName name="xxxxx">#REF!</definedName>
    <definedName name="XXXXXX" hidden="1">{#N/A,#N/A,FALSE,"Aging Summary";#N/A,#N/A,FALSE,"Ratio Analysis";#N/A,#N/A,FALSE,"Test 120 Day Accts";#N/A,#N/A,FALSE,"Tickmarks"}</definedName>
    <definedName name="XXXXXXXX" hidden="1">{#N/A,#N/A,FALSE,"Aging Summary";#N/A,#N/A,FALSE,"Ratio Analysis";#N/A,#N/A,FALSE,"Test 120 Day Accts";#N/A,#N/A,FALSE,"Tickmarks"}</definedName>
    <definedName name="XXXXXXXXXXX" hidden="1">{#N/A,#N/A,FALSE,"Aging Summary";#N/A,#N/A,FALSE,"Ratio Analysis";#N/A,#N/A,FALSE,"Test 120 Day Accts";#N/A,#N/A,FALSE,"Tickmarks"}</definedName>
    <definedName name="XXXXXXXXXXXXX" hidden="1">{#N/A,#N/A,FALSE,"Aging Summary";#N/A,#N/A,FALSE,"Ratio Analysis";#N/A,#N/A,FALSE,"Test 120 Day Accts";#N/A,#N/A,FALSE,"Tickmarks"}</definedName>
    <definedName name="XXXXXXXXXXXXXXX" hidden="1">{#N/A,#N/A,FALSE,"Aging Summary";#N/A,#N/A,FALSE,"Ratio Analysis";#N/A,#N/A,FALSE,"Test 120 Day Accts";#N/A,#N/A,FALSE,"Tickmarks"}</definedName>
    <definedName name="XXXXXXXXXXXXXXXXX" hidden="1">{#N/A,#N/A,FALSE,"Aging Summary";#N/A,#N/A,FALSE,"Ratio Analysis";#N/A,#N/A,FALSE,"Test 120 Day Accts";#N/A,#N/A,FALSE,"Tickmarks"}</definedName>
    <definedName name="XXXXXXXXXXXXXXXXXXX" hidden="1">{#N/A,#N/A,FALSE,"Aging Summary";#N/A,#N/A,FALSE,"Ratio Analysis";#N/A,#N/A,FALSE,"Test 120 Day Accts";#N/A,#N/A,FALSE,"Tickmarks"}</definedName>
    <definedName name="XXXXXXXXXXXXXXXXXXXXXX" hidden="1">{#N/A,#N/A,FALSE,"Aging Summary";#N/A,#N/A,FALSE,"Ratio Analysis";#N/A,#N/A,FALSE,"Test 120 Day Accts";#N/A,#N/A,FALSE,"Tickmarks"}</definedName>
    <definedName name="xz">#REF!</definedName>
    <definedName name="y" hidden="1">{#N/A,#N/A,FALSE,"Aging Summary";#N/A,#N/A,FALSE,"Ratio Analysis";#N/A,#N/A,FALSE,"Test 120 Day Accts";#N/A,#N/A,FALSE,"Tickmarks"}</definedName>
    <definedName name="Y_" localSheetId="3">#REF!</definedName>
    <definedName name="Y_" localSheetId="5">#REF!</definedName>
    <definedName name="Y_">#REF!</definedName>
    <definedName name="Year_Days">#REF!</definedName>
    <definedName name="YGG" hidden="1">{#N/A,#N/A,FALSE,"Aging Summary";#N/A,#N/A,FALSE,"Ratio Analysis";#N/A,#N/A,FALSE,"Test 120 Day Accts";#N/A,#N/A,FALSE,"Tickmarks"}</definedName>
    <definedName name="yh" hidden="1">{#N/A,#N/A,FALSE,"Aging Summary";#N/A,#N/A,FALSE,"Ratio Analysis";#N/A,#N/A,FALSE,"Test 120 Day Accts";#N/A,#N/A,FALSE,"Tickmarks"}</definedName>
    <definedName name="YHHHHHHHHHHHH" hidden="1">{#N/A,#N/A,FALSE,"Aging Summary";#N/A,#N/A,FALSE,"Ratio Analysis";#N/A,#N/A,FALSE,"Test 120 Day Accts";#N/A,#N/A,FALSE,"Tickmarks"}</definedName>
    <definedName name="yhhy" hidden="1">{#N/A,#N/A,FALSE,"Aging Summary";#N/A,#N/A,FALSE,"Ratio Analysis";#N/A,#N/A,FALSE,"Test 120 Day Accts";#N/A,#N/A,FALSE,"Tickmarks"}</definedName>
    <definedName name="yi">#REF!</definedName>
    <definedName name="YILIL">#REF!</definedName>
    <definedName name="yiyi" hidden="1">{#N/A,#N/A,FALSE,"Aging Summary";#N/A,#N/A,FALSE,"Ratio Analysis";#N/A,#N/A,FALSE,"Test 120 Day Accts";#N/A,#N/A,FALSE,"Tickmarks"}</definedName>
    <definedName name="yrg" hidden="1">{#N/A,#N/A,FALSE,"Aging Summary";#N/A,#N/A,FALSE,"Ratio Analysis";#N/A,#N/A,FALSE,"Test 120 Day Accts";#N/A,#N/A,FALSE,"Tickmarks"}</definedName>
    <definedName name="YRTGF" hidden="1">{#N/A,#N/A,FALSE,"Aging Summary";#N/A,#N/A,FALSE,"Ratio Analysis";#N/A,#N/A,FALSE,"Test 120 Day Accts";#N/A,#N/A,FALSE,"Tickmarks"}</definedName>
    <definedName name="yrtyrty" hidden="1">{#N/A,#N/A,FALSE,"Aging Summary";#N/A,#N/A,FALSE,"Ratio Analysis";#N/A,#N/A,FALSE,"Test 120 Day Accts";#N/A,#N/A,FALSE,"Tickmarks"}</definedName>
    <definedName name="yryu">#REF!,#REF!,#REF!,#REF!</definedName>
    <definedName name="YTD">#REF!</definedName>
    <definedName name="YTD_ACT" localSheetId="5">'[305]Interface Hub'!$C$7</definedName>
    <definedName name="YTD_ACT">'[306]Interface Hub'!$C$7</definedName>
    <definedName name="YTD_Days">#REF!</definedName>
    <definedName name="YTD_DT" localSheetId="5">[280]Feuil1!$B$15</definedName>
    <definedName name="YTD_DT">[281]Feuil1!$B$15</definedName>
    <definedName name="YTD_Print">#REF!</definedName>
    <definedName name="YtdyMTDPLSummary">#REF!</definedName>
    <definedName name="YtdyPLSummary">#REF!</definedName>
    <definedName name="YTT" hidden="1">{#N/A,#N/A,FALSE,"Aging Summary";#N/A,#N/A,FALSE,"Ratio Analysis";#N/A,#N/A,FALSE,"Test 120 Day Accts";#N/A,#N/A,FALSE,"Tickmarks"}</definedName>
    <definedName name="YTTY">#REF!</definedName>
    <definedName name="YTU" hidden="1">{#N/A,#N/A,FALSE,"Aging Summary";#N/A,#N/A,FALSE,"Ratio Analysis";#N/A,#N/A,FALSE,"Test 120 Day Accts";#N/A,#N/A,FALSE,"Tickmarks"}</definedName>
    <definedName name="ytyty" hidden="1">{#N/A,#N/A,FALSE,"Aging Summary";#N/A,#N/A,FALSE,"Ratio Analysis";#N/A,#N/A,FALSE,"Test 120 Day Accts";#N/A,#N/A,FALSE,"Tickmarks"}</definedName>
    <definedName name="YTYU" hidden="1">{#N/A,#N/A,FALSE,"Aging Summary";#N/A,#N/A,FALSE,"Ratio Analysis";#N/A,#N/A,FALSE,"Test 120 Day Accts";#N/A,#N/A,FALSE,"Tickmarks"}</definedName>
    <definedName name="yu">[360]IPC!$A$4:$B$663</definedName>
    <definedName name="YUI" hidden="1">{#N/A,#N/A,FALSE,"Aging Summary";#N/A,#N/A,FALSE,"Ratio Analysis";#N/A,#N/A,FALSE,"Test 120 Day Accts";#N/A,#N/A,FALSE,"Tickmarks"}</definedName>
    <definedName name="yujj" hidden="1">{#N/A,#N/A,FALSE,"Aging Summary";#N/A,#N/A,FALSE,"Ratio Analysis";#N/A,#N/A,FALSE,"Test 120 Day Accts";#N/A,#N/A,FALSE,"Tickmarks"}</definedName>
    <definedName name="yujyu" hidden="1">{#N/A,#N/A,FALSE,"Aging Summary";#N/A,#N/A,FALSE,"Ratio Analysis";#N/A,#N/A,FALSE,"Test 120 Day Accts";#N/A,#N/A,FALSE,"Tickmarks"}</definedName>
    <definedName name="YUT" hidden="1">{#N/A,#N/A,FALSE,"Aging Summary";#N/A,#N/A,FALSE,"Ratio Analysis";#N/A,#N/A,FALSE,"Test 120 Day Accts";#N/A,#N/A,FALSE,"Tickmarks"}</definedName>
    <definedName name="yuu" hidden="1">{#N/A,#N/A,FALSE,"Aging Summary";#N/A,#N/A,FALSE,"Ratio Analysis";#N/A,#N/A,FALSE,"Test 120 Day Accts";#N/A,#N/A,FALSE,"Tickmarks"}</definedName>
    <definedName name="yuujh" hidden="1">{#N/A,#N/A,FALSE,"Aging Summary";#N/A,#N/A,FALSE,"Ratio Analysis";#N/A,#N/A,FALSE,"Test 120 Day Accts";#N/A,#N/A,FALSE,"Tickmarks"}</definedName>
    <definedName name="yuuu" hidden="1">{#N/A,#N/A,FALSE,"Aging Summary";#N/A,#N/A,FALSE,"Ratio Analysis";#N/A,#N/A,FALSE,"Test 120 Day Accts";#N/A,#N/A,FALSE,"Tickmarks"}</definedName>
    <definedName name="YUUUU" hidden="1">{#N/A,#N/A,FALSE,"Aging Summary";#N/A,#N/A,FALSE,"Ratio Analysis";#N/A,#N/A,FALSE,"Test 120 Day Accts";#N/A,#N/A,FALSE,"Tickmarks"}</definedName>
    <definedName name="yuuuy" hidden="1">{#N/A,#N/A,FALSE,"Aging Summary";#N/A,#N/A,FALSE,"Ratio Analysis";#N/A,#N/A,FALSE,"Test 120 Day Accts";#N/A,#N/A,FALSE,"Tickmarks"}</definedName>
    <definedName name="yuy" hidden="1">{#N/A,#N/A,FALSE,"Aging Summary";#N/A,#N/A,FALSE,"Ratio Analysis";#N/A,#N/A,FALSE,"Test 120 Day Accts";#N/A,#N/A,FALSE,"Tickmarks"}</definedName>
    <definedName name="YUYI">[118]IPC!$A$4:$B$651</definedName>
    <definedName name="yuyt" hidden="1">{#N/A,#N/A,FALSE,"Aging Summary";#N/A,#N/A,FALSE,"Ratio Analysis";#N/A,#N/A,FALSE,"Test 120 Day Accts";#N/A,#N/A,FALSE,"Tickmarks"}</definedName>
    <definedName name="YUYU" hidden="1">{#N/A,#N/A,FALSE,"Aging Summary";#N/A,#N/A,FALSE,"Ratio Analysis";#N/A,#N/A,FALSE,"Test 120 Day Accts";#N/A,#N/A,FALSE,"Tickmarks"}</definedName>
    <definedName name="yyh" hidden="1">{#N/A,#N/A,FALSE,"Aging Summary";#N/A,#N/A,FALSE,"Ratio Analysis";#N/A,#N/A,FALSE,"Test 120 Day Accts";#N/A,#N/A,FALSE,"Tickmarks"}</definedName>
    <definedName name="YYHH" hidden="1">{#N/A,#N/A,FALSE,"Aging Summary";#N/A,#N/A,FALSE,"Ratio Analysis";#N/A,#N/A,FALSE,"Test 120 Day Accts";#N/A,#N/A,FALSE,"Tickmarks"}</definedName>
    <definedName name="YYHUU" hidden="1">{#N/A,#N/A,FALSE,"Aging Summary";#N/A,#N/A,FALSE,"Ratio Analysis";#N/A,#N/A,FALSE,"Test 120 Day Accts";#N/A,#N/A,FALSE,"Tickmarks"}</definedName>
    <definedName name="YYHY" hidden="1">{#N/A,#N/A,FALSE,"Aging Summary";#N/A,#N/A,FALSE,"Ratio Analysis";#N/A,#N/A,FALSE,"Test 120 Day Accts";#N/A,#N/A,FALSE,"Tickmarks"}</definedName>
    <definedName name="YYI" hidden="1">{#N/A,#N/A,FALSE,"Aging Summary";#N/A,#N/A,FALSE,"Ratio Analysis";#N/A,#N/A,FALSE,"Test 120 Day Accts";#N/A,#N/A,FALSE,"Tickmarks"}</definedName>
    <definedName name="yytu" hidden="1">{#N/A,#N/A,FALSE,"Aging Summary";#N/A,#N/A,FALSE,"Ratio Analysis";#N/A,#N/A,FALSE,"Test 120 Day Accts";#N/A,#N/A,FALSE,"Tickmarks"}</definedName>
    <definedName name="yyu" hidden="1">{#N/A,#N/A,FALSE,"Aging Summary";#N/A,#N/A,FALSE,"Ratio Analysis";#N/A,#N/A,FALSE,"Test 120 Day Accts";#N/A,#N/A,FALSE,"Tickmarks"}</definedName>
    <definedName name="yyuu" hidden="1">{#N/A,#N/A,FALSE,"Aging Summary";#N/A,#N/A,FALSE,"Ratio Analysis";#N/A,#N/A,FALSE,"Test 120 Day Accts";#N/A,#N/A,FALSE,"Tickmarks"}</definedName>
    <definedName name="YYUYU">#REF!</definedName>
    <definedName name="YYY" hidden="1">{#N/A,#N/A,FALSE,"Aging Summary";#N/A,#N/A,FALSE,"Ratio Analysis";#N/A,#N/A,FALSE,"Test 120 Day Accts";#N/A,#N/A,FALSE,"Tickmarks"}</definedName>
    <definedName name="YYYHH" hidden="1">{#N/A,#N/A,FALSE,"Aging Summary";#N/A,#N/A,FALSE,"Ratio Analysis";#N/A,#N/A,FALSE,"Test 120 Day Accts";#N/A,#N/A,FALSE,"Tickmarks"}</definedName>
    <definedName name="yyyjj" hidden="1">{#N/A,#N/A,FALSE,"Aging Summary";#N/A,#N/A,FALSE,"Ratio Analysis";#N/A,#N/A,FALSE,"Test 120 Day Accts";#N/A,#N/A,FALSE,"Tickmarks"}</definedName>
    <definedName name="YYYY" hidden="1">{#N/A,#N/A,FALSE,"Aging Summary";#N/A,#N/A,FALSE,"Ratio Analysis";#N/A,#N/A,FALSE,"Test 120 Day Accts";#N/A,#N/A,FALSE,"Tickmarks"}</definedName>
    <definedName name="YYYYY" hidden="1">{#N/A,#N/A,FALSE,"Aging Summary";#N/A,#N/A,FALSE,"Ratio Analysis";#N/A,#N/A,FALSE,"Test 120 Day Accts";#N/A,#N/A,FALSE,"Tickmarks"}</definedName>
    <definedName name="YYYYYH" hidden="1">{#N/A,#N/A,FALSE,"Aging Summary";#N/A,#N/A,FALSE,"Ratio Analysis";#N/A,#N/A,FALSE,"Test 120 Day Accts";#N/A,#N/A,FALSE,"Tickmarks"}</definedName>
    <definedName name="YYYYYYYYYYY" hidden="1">{#N/A,#N/A,FALSE,"Aging Summary";#N/A,#N/A,FALSE,"Ratio Analysis";#N/A,#N/A,FALSE,"Test 120 Day Accts";#N/A,#N/A,FALSE,"Tickmarks"}</definedName>
    <definedName name="yyyyyyyyyyyyyy" hidden="1">{#N/A,#N/A,FALSE,"Aging Summary";#N/A,#N/A,FALSE,"Ratio Analysis";#N/A,#N/A,FALSE,"Test 120 Day Accts";#N/A,#N/A,FALSE,"Tickmarks"}</definedName>
    <definedName name="yyyyyyyyyyyyyyyy" hidden="1">{#N/A,#N/A,FALSE,"Aging Summary";#N/A,#N/A,FALSE,"Ratio Analysis";#N/A,#N/A,FALSE,"Test 120 Day Accts";#N/A,#N/A,FALSE,"Tickmarks"}</definedName>
    <definedName name="yyyyyyyyyyyyyyyyyyy" hidden="1">{#N/A,#N/A,FALSE,"Aging Summary";#N/A,#N/A,FALSE,"Ratio Analysis";#N/A,#N/A,FALSE,"Test 120 Day Accts";#N/A,#N/A,FALSE,"Tickmarks"}</definedName>
    <definedName name="z" localSheetId="3">#REF!</definedName>
    <definedName name="z" localSheetId="5">#REF!</definedName>
    <definedName name="z">#REF!</definedName>
    <definedName name="za">#REF!</definedName>
    <definedName name="ZA_" localSheetId="3">'[361]BG Armado'!#REF!</definedName>
    <definedName name="ZA_" localSheetId="5">'[361]BG Armado'!#REF!</definedName>
    <definedName name="ZA_">'[361]BG Armado'!#REF!</definedName>
    <definedName name="ZB_" localSheetId="5">'[154]BG Armado'!#REF!</definedName>
    <definedName name="ZB_">'[154]BG Armado'!#REF!</definedName>
    <definedName name="ZC_" localSheetId="5">'[154]BG Armado'!#REF!</definedName>
    <definedName name="ZC_">'[154]BG Armado'!#REF!</definedName>
    <definedName name="zçzç" hidden="1">{#N/A,#N/A,FALSE,"Aging Summary";#N/A,#N/A,FALSE,"Ratio Analysis";#N/A,#N/A,FALSE,"Test 120 Day Accts";#N/A,#N/A,FALSE,"Tickmarks"}</definedName>
    <definedName name="zd">#REF!</definedName>
    <definedName name="ZD_" localSheetId="5">'[154]BG Armado'!#REF!</definedName>
    <definedName name="ZD_">'[154]BG Armado'!#REF!</definedName>
    <definedName name="ze">#REF!</definedName>
    <definedName name="ZE_" localSheetId="5">'[154]BG Armado'!#REF!</definedName>
    <definedName name="ZE_">'[154]BG Armado'!#REF!</definedName>
    <definedName name="ZF_">'[154]BG Armado'!#REF!</definedName>
    <definedName name="ZFØ0004">#REF!</definedName>
    <definedName name="ZFØ0005">#REF!</definedName>
    <definedName name="ZFØ002a">#REF!</definedName>
    <definedName name="ZFØ002c">#REF!</definedName>
    <definedName name="ZFØ002e">#REF!</definedName>
    <definedName name="ZFØ002f">#REF!</definedName>
    <definedName name="ZFØ0031">#REF!</definedName>
    <definedName name="ZFØ0034">#REF!</definedName>
    <definedName name="ZFØ0036">#REF!</definedName>
    <definedName name="ZFØ0060">#REF!</definedName>
    <definedName name="ZFØ0064">#REF!</definedName>
    <definedName name="zg">#REF!</definedName>
    <definedName name="ZG_">'[154]BG Armado'!#REF!</definedName>
    <definedName name="ZGÚPL_fixed_assets_disposal">#REF!</definedName>
    <definedName name="ZH_">'[154]BG Armado'!#REF!</definedName>
    <definedName name="ZI_">'[154]BG Armado'!#REF!</definedName>
    <definedName name="ZK_">'[154]BG Armado'!#REF!</definedName>
    <definedName name="ZL_">'[154]BG Armado'!#REF!</definedName>
    <definedName name="ZM_" localSheetId="3">#REF!</definedName>
    <definedName name="ZM_" localSheetId="5">#REF!</definedName>
    <definedName name="ZM_">#REF!</definedName>
    <definedName name="zq">#REF!</definedName>
    <definedName name="zr">#REF!</definedName>
    <definedName name="zrhdf" hidden="1">{#N/A,#N/A,FALSE,"Aging Summary";#N/A,#N/A,FALSE,"Ratio Analysis";#N/A,#N/A,FALSE,"Test 120 Day Accts";#N/A,#N/A,FALSE,"Tickmarks"}</definedName>
    <definedName name="zt">#REF!</definedName>
    <definedName name="zw">#REF!</definedName>
    <definedName name="ZZ">[16]FINANCIERO!#REF!</definedName>
    <definedName name="ZZZ" hidden="1">{#N/A,#N/A,FALSE,"Aging Summary";#N/A,#N/A,FALSE,"Ratio Analysis";#N/A,#N/A,FALSE,"Test 120 Day Accts";#N/A,#N/A,FALSE,"Tickmarks"}</definedName>
    <definedName name="ZZZZZZ" hidden="1">{#N/A,#N/A,FALSE,"Aging Summary";#N/A,#N/A,FALSE,"Ratio Analysis";#N/A,#N/A,FALSE,"Test 120 Day Accts";#N/A,#N/A,FALSE,"Tickmarks"}</definedName>
    <definedName name="ZZZZZZZ" hidden="1">{#N/A,#N/A,FALSE,"Aging Summary";#N/A,#N/A,FALSE,"Ratio Analysis";#N/A,#N/A,FALSE,"Test 120 Day Accts";#N/A,#N/A,FALSE,"Tickmarks"}</definedName>
    <definedName name="ZZZZZZZZZZ" hidden="1">{#N/A,#N/A,FALSE,"Aging Summary";#N/A,#N/A,FALSE,"Ratio Analysis";#N/A,#N/A,FALSE,"Test 120 Day Accts";#N/A,#N/A,FALSE,"Tickmarks"}</definedName>
    <definedName name="ZZZZZZZZZZZZZ" hidden="1">{#N/A,#N/A,FALSE,"Aging Summary";#N/A,#N/A,FALSE,"Ratio Analysis";#N/A,#N/A,FALSE,"Test 120 Day Accts";#N/A,#N/A,FALSE,"Tickmarks"}</definedName>
    <definedName name="ZZZZZZZZZZZZZZ" hidden="1">{#N/A,#N/A,FALSE,"Aging Summary";#N/A,#N/A,FALSE,"Ratio Analysis";#N/A,#N/A,FALSE,"Test 120 Day Accts";#N/A,#N/A,FALSE,"Tickmarks"}</definedName>
    <definedName name="ZZZZZZZZZZZZZZZ" hidden="1">{#N/A,#N/A,FALSE,"Aging Summary";#N/A,#N/A,FALSE,"Ratio Analysis";#N/A,#N/A,FALSE,"Test 120 Day Accts";#N/A,#N/A,FALSE,"Tickmarks"}</definedName>
    <definedName name="ZZZZZZZZZZZZZZZZZ" hidden="1">{#N/A,#N/A,FALSE,"Aging Summary";#N/A,#N/A,FALSE,"Ratio Analysis";#N/A,#N/A,FALSE,"Test 120 Day Accts";#N/A,#N/A,FALSE,"Tickmarks"}</definedName>
    <definedName name="ZZZZZZZZZZZZZZZZZZZ" hidden="1">{#N/A,#N/A,FALSE,"Aging Summary";#N/A,#N/A,FALSE,"Ratio Analysis";#N/A,#N/A,FALSE,"Test 120 Day Accts";#N/A,#N/A,FALSE,"Tickmarks"}</definedName>
    <definedName name="ZZZZZZZZZZZZZZZZZZZZZ" hidden="1">{#N/A,#N/A,FALSE,"Aging Summary";#N/A,#N/A,FALSE,"Ratio Analysis";#N/A,#N/A,FALSE,"Test 120 Day Accts";#N/A,#N/A,FALSE,"Tickmarks"}</definedName>
    <definedName name="ZZZZZZZZZZZZZZZZZZZZZZZZZZ" hidden="1">{#N/A,#N/A,FALSE,"Aging Summary";#N/A,#N/A,FALSE,"Ratio Analysis";#N/A,#N/A,FALSE,"Test 120 Day Accts";#N/A,#N/A,FALSE,"Tickmarks"}</definedName>
    <definedName name="전">#REF!</definedName>
    <definedName name="주택사업본부">#REF!</definedName>
    <definedName name="철구사업본부">#REF!</definedName>
    <definedName name="一级功能部门描述">#REF!</definedName>
    <definedName name="一级功能部门编码">#REF!</definedName>
    <definedName name="保证贷款">#REF!</definedName>
    <definedName name="信用贷款">#REF!</definedName>
    <definedName name="其他应付款科目余额表">#REF!</definedName>
    <definedName name="其他应收款">#REF!</definedName>
    <definedName name="其他应收款科目余额表">#REF!</definedName>
    <definedName name="净_利_润93">'[362]M-5C'!$B$24</definedName>
    <definedName name="净_利_润94">'[362]M-5C'!$D$24</definedName>
    <definedName name="净_利_润95">'[362]M-5C'!$F$24</definedName>
    <definedName name="净资产合计93期初">[362]企业表一!$C$20</definedName>
    <definedName name="净资产合计93期末">[362]企业表一!$D$20</definedName>
    <definedName name="净资产合计94期初">[362]企业表一!$E$20</definedName>
    <definedName name="净资产合计94期末">[362]企业表一!$F$20</definedName>
    <definedName name="净资产合计95期初">[362]企业表一!$G$20</definedName>
    <definedName name="净资产合计95期末">[362]企业表一!$H$20</definedName>
    <definedName name="利_润_总_额93">'[362]M-5A'!$B$10</definedName>
    <definedName name="利_润_总_额94">'[362]M-5A'!$C$10</definedName>
    <definedName name="利_润_总_额95">'[362]M-5A'!$D$10</definedName>
    <definedName name="功过观">#REF!</definedName>
    <definedName name="固定资产">#REF!</definedName>
    <definedName name="固定资产一">#REF!</definedName>
    <definedName name="在产品明细">#REF!</definedName>
    <definedName name="存货93期初">[362]企业表一!$C$7</definedName>
    <definedName name="存货93期末">[362]企业表一!$D$7</definedName>
    <definedName name="存货94期初">[362]企业表一!$E$7</definedName>
    <definedName name="存货94期末">[362]企业表一!$F$7</definedName>
    <definedName name="存货95期初">[362]企业表一!$G$7</definedName>
    <definedName name="存货95期末">[362]企业表一!$H$7</definedName>
    <definedName name="应付帐款科目余额表">#REF!</definedName>
    <definedName name="应收帐款">#REF!</definedName>
    <definedName name="应收帐款93期初">[362]企业表一!$C$6</definedName>
    <definedName name="应收帐款93期末">[362]企业表一!$D$6</definedName>
    <definedName name="应收帐款94期初">[362]企业表一!$E$6</definedName>
    <definedName name="应收帐款94期末">[362]企业表一!$F$6</definedName>
    <definedName name="应收帐款95期初">[362]企业表一!$G$6</definedName>
    <definedName name="应收帐款95期末">[362]企业表一!$H$6</definedName>
    <definedName name="应收帐款科目余额表">#REF!</definedName>
    <definedName name="往往">#REF!</definedName>
    <definedName name="总分类账">#REF!</definedName>
    <definedName name="所有者权益明细1">#REF!</definedName>
    <definedName name="抵押贷款">#REF!</definedName>
    <definedName name="数量金额总账">#REF!</definedName>
    <definedName name="新明细分类账">#REF!</definedName>
    <definedName name="明细分类账">#REF!</definedName>
    <definedName name="核算项目汇总表">#REF!</definedName>
    <definedName name="流_动_资_产93">'[362]M-5A'!$B$15</definedName>
    <definedName name="流_动_资_产94">'[362]M-5A'!$C$15</definedName>
    <definedName name="流_动_资_产95">'[362]M-5A'!$D$15</definedName>
    <definedName name="流动负债93期末">[362]企业表一!$D$15</definedName>
    <definedName name="流动负债94期末">[362]企业表一!$F$15</definedName>
    <definedName name="流动负债95期末">[362]企业表一!$H$15</definedName>
    <definedName name="物料收发汇总表">#REF!</definedName>
    <definedName name="科目余额表">[363]科目余额表!$A$3:$H$508</definedName>
    <definedName name="累计折旧">#REF!</definedName>
    <definedName name="订单产品信息">#REF!</definedName>
    <definedName name="负债合计93期末">[362]企业表一!$D$17</definedName>
    <definedName name="负债合计94期末">[362]企业表一!$F$17</definedName>
    <definedName name="负债合计95期末">[362]企业表一!$H$17</definedName>
    <definedName name="质押贷款">#REF!</definedName>
    <definedName name="资产">#REF!</definedName>
    <definedName name="资产合计93期初">[362]企业表一!$C$14</definedName>
    <definedName name="资产合计93期末">[362]企业表一!$D$14</definedName>
    <definedName name="资产合计94期初">[362]企业表一!$E$14</definedName>
    <definedName name="资产合计94期末">[362]企业表一!$F$14</definedName>
    <definedName name="资产合计95期初">[362]企业表一!$G$14</definedName>
    <definedName name="资产合计95期末">[362]企业表一!$H$14</definedName>
    <definedName name="速_动_资_产93">'[362]M-5A'!$B$14</definedName>
    <definedName name="速_动_资_产94">'[362]M-5A'!$C$14</definedName>
    <definedName name="速_动_资_产95">'[362]M-5A'!$D$14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7" i="13" l="1"/>
  <c r="E313" i="13" l="1"/>
  <c r="F157" i="13"/>
  <c r="D137" i="13"/>
  <c r="D136" i="13"/>
  <c r="D135" i="13"/>
  <c r="E243" i="13"/>
  <c r="E367" i="13"/>
  <c r="D367" i="13"/>
  <c r="D360" i="13"/>
  <c r="G292" i="13"/>
  <c r="E282" i="13"/>
  <c r="D282" i="13"/>
  <c r="K209" i="13"/>
  <c r="M209" i="13"/>
  <c r="K208" i="13"/>
  <c r="G208" i="13"/>
  <c r="L207" i="13"/>
  <c r="F208" i="13"/>
  <c r="H206" i="13"/>
  <c r="H205" i="13"/>
  <c r="H204" i="13"/>
  <c r="F163" i="13"/>
  <c r="F160" i="13"/>
  <c r="L19" i="5"/>
  <c r="K19" i="5"/>
  <c r="J19" i="5"/>
  <c r="I19" i="5"/>
  <c r="H19" i="5"/>
  <c r="G19" i="5"/>
  <c r="F19" i="5"/>
  <c r="E19" i="5"/>
  <c r="D19" i="5"/>
  <c r="M8" i="5"/>
  <c r="G49" i="3"/>
  <c r="G32" i="3"/>
  <c r="G45" i="3"/>
  <c r="G33" i="3"/>
  <c r="G31" i="3"/>
  <c r="G38" i="3"/>
  <c r="G37" i="3" s="1"/>
  <c r="G43" i="3"/>
  <c r="G12" i="3"/>
  <c r="G56" i="3"/>
  <c r="G54" i="3"/>
  <c r="I34" i="2"/>
  <c r="I38" i="2"/>
  <c r="I30" i="2"/>
  <c r="I16" i="2"/>
  <c r="I21" i="2"/>
  <c r="E38" i="2"/>
  <c r="E32" i="2"/>
  <c r="E26" i="2"/>
  <c r="E21" i="2"/>
  <c r="E18" i="2"/>
  <c r="E12" i="2"/>
  <c r="I11" i="2"/>
  <c r="J37" i="12"/>
  <c r="J30" i="12"/>
  <c r="J15" i="12"/>
  <c r="J13" i="12"/>
  <c r="J12" i="12"/>
  <c r="H208" i="13" l="1"/>
  <c r="J209" i="13"/>
  <c r="L206" i="13"/>
  <c r="J208" i="13"/>
  <c r="G138" i="13"/>
  <c r="L204" i="13"/>
  <c r="L205" i="13"/>
  <c r="M205" i="13" s="1"/>
  <c r="D208" i="13"/>
  <c r="E196" i="13"/>
  <c r="E320" i="13"/>
  <c r="E326" i="13" s="1"/>
  <c r="E177" i="13"/>
  <c r="F164" i="13"/>
  <c r="I208" i="13"/>
  <c r="G29" i="3"/>
  <c r="G42" i="3"/>
  <c r="G53" i="3"/>
  <c r="I39" i="2"/>
  <c r="E39" i="2"/>
  <c r="E27" i="2"/>
  <c r="I23" i="2"/>
  <c r="I24" i="2" s="1"/>
  <c r="J17" i="12"/>
  <c r="J20" i="12" s="1"/>
  <c r="J39" i="12" s="1"/>
  <c r="J41" i="12" s="1"/>
  <c r="L208" i="13" l="1"/>
  <c r="M204" i="13"/>
  <c r="I41" i="2"/>
  <c r="E41" i="2"/>
  <c r="I42" i="2" l="1"/>
  <c r="M13" i="5" l="1"/>
  <c r="M17" i="5"/>
  <c r="M16" i="5"/>
  <c r="M15" i="5"/>
  <c r="M14" i="5"/>
  <c r="M12" i="5"/>
  <c r="M10" i="5"/>
  <c r="M9" i="5"/>
  <c r="M11" i="5" l="1"/>
  <c r="M20" i="5" l="1"/>
  <c r="H58" i="1" l="1"/>
  <c r="H57" i="1"/>
  <c r="H56" i="1"/>
  <c r="H59" i="1" l="1"/>
  <c r="M18" i="5" l="1"/>
  <c r="M19" i="5" s="1"/>
  <c r="D226" i="13" l="1"/>
  <c r="D266" i="13"/>
  <c r="D243" i="13"/>
  <c r="D177" i="13"/>
  <c r="E138" i="13"/>
  <c r="E163" i="13"/>
  <c r="D196" i="13"/>
  <c r="E157" i="13" l="1"/>
  <c r="E164" i="13" s="1"/>
  <c r="G293" i="13" l="1"/>
  <c r="G291" i="13" l="1"/>
  <c r="G290" i="13"/>
  <c r="G9" i="3"/>
  <c r="G185" i="13" l="1"/>
  <c r="G15" i="3"/>
  <c r="G8" i="3" s="1"/>
  <c r="E208" i="13" l="1"/>
  <c r="G35" i="3"/>
  <c r="G51" i="3" s="1"/>
  <c r="G59" i="3" l="1"/>
  <c r="G61" i="3" s="1"/>
  <c r="M207" i="13"/>
  <c r="M208" i="13" s="1"/>
  <c r="D296" i="13"/>
  <c r="H42" i="2"/>
  <c r="F296" i="13" l="1"/>
  <c r="G294" i="13"/>
  <c r="G295" i="13" l="1"/>
  <c r="G296" i="13" s="1"/>
  <c r="E296" i="13"/>
</calcChain>
</file>

<file path=xl/sharedStrings.xml><?xml version="1.0" encoding="utf-8"?>
<sst xmlns="http://schemas.openxmlformats.org/spreadsheetml/2006/main" count="712" uniqueCount="528">
  <si>
    <t>GLT CASA DE BOLSA S.A.</t>
  </si>
  <si>
    <t>1.</t>
  </si>
  <si>
    <t>IDENTIFICACION:</t>
  </si>
  <si>
    <t>Registro Único de Contribuyente:</t>
  </si>
  <si>
    <t>80101253-8</t>
  </si>
  <si>
    <t>Nombre o Razón Social:</t>
  </si>
  <si>
    <t>GLT Casa de Bolsa S.A.</t>
  </si>
  <si>
    <t>Inscripción en la Comisión Nacional de Valores:</t>
  </si>
  <si>
    <t>Codigo BVPSA:</t>
  </si>
  <si>
    <t>Domicilio Legal:</t>
  </si>
  <si>
    <t>Avda. Aviadores del Chaco Nº 2050. Edificio World Trade Center, Torre 4, Piso 16</t>
  </si>
  <si>
    <t>Teléfono/Fax:</t>
  </si>
  <si>
    <t>(021) 600 095 / (021) 600 066</t>
  </si>
  <si>
    <t>E-mail:</t>
  </si>
  <si>
    <t>Actividad Principal:</t>
  </si>
  <si>
    <t>Compra y venta de valores por cuenta de terceros y cuenta propia, con recursos de terceros o propios en una bolsa de valores o fuera de ella.</t>
  </si>
  <si>
    <t>2.</t>
  </si>
  <si>
    <t>ANTECEDENTES DE CONSTITUCION DE LA SOCIEDAD</t>
  </si>
  <si>
    <t>Escritura / Fecha</t>
  </si>
  <si>
    <t>Esc. No. 017   10/01/2018</t>
  </si>
  <si>
    <t>Matricula Jurídica N° 12.600 Fecha 12/02/2018</t>
  </si>
  <si>
    <t>REFORMAS DE ESTATUTOS. 
Escritura /Fecha</t>
  </si>
  <si>
    <t>No aplica</t>
  </si>
  <si>
    <t>Matricula Comercial N° 12.856 Fecha 12/02/2018</t>
  </si>
  <si>
    <t>3.</t>
  </si>
  <si>
    <t>ADMINISTRACION:</t>
  </si>
  <si>
    <t>Accionista</t>
  </si>
  <si>
    <t>Orlando Francisco Parisi</t>
  </si>
  <si>
    <t>Miguel Canale</t>
  </si>
  <si>
    <t>Juan Maria Terra</t>
  </si>
  <si>
    <t>Presidente</t>
  </si>
  <si>
    <t>Vicepresidente</t>
  </si>
  <si>
    <t>Director</t>
  </si>
  <si>
    <t>Síndico</t>
  </si>
  <si>
    <t>Lic. Jeronimo Pirovano</t>
  </si>
  <si>
    <t>Auditor Interno</t>
  </si>
  <si>
    <t>Ruth Mariela Vallejos G.</t>
  </si>
  <si>
    <t>Contador</t>
  </si>
  <si>
    <t>4.</t>
  </si>
  <si>
    <t>CAPITAL Y PROPIEDAD</t>
  </si>
  <si>
    <t>Capital Emitido</t>
  </si>
  <si>
    <t>Capital Integrado</t>
  </si>
  <si>
    <t>Valor Nominal de las Acciones</t>
  </si>
  <si>
    <t>Cuadro del Capital Integrado</t>
  </si>
  <si>
    <t>Nº</t>
  </si>
  <si>
    <t>ACCIONISTA</t>
  </si>
  <si>
    <t>SERIE</t>
  </si>
  <si>
    <t>Nº DE ACCIONES</t>
  </si>
  <si>
    <t>CANTIDAD DE ACCIONES</t>
  </si>
  <si>
    <t>CLASE</t>
  </si>
  <si>
    <t>VOTO</t>
  </si>
  <si>
    <t>MONTO</t>
  </si>
  <si>
    <t>% DE PARTICIPACION DEL CAPITAL INTEGRADO</t>
  </si>
  <si>
    <t>Orlando Parisi</t>
  </si>
  <si>
    <t>N/A</t>
  </si>
  <si>
    <t>1 a 401</t>
  </si>
  <si>
    <t>Nominativas ordinarias</t>
  </si>
  <si>
    <t>Simple</t>
  </si>
  <si>
    <t>1236 a 1636</t>
  </si>
  <si>
    <t>Juan María Terra</t>
  </si>
  <si>
    <t>2471 a 2512</t>
  </si>
  <si>
    <t>TOTAL</t>
  </si>
  <si>
    <t>Cuadro del Capital Suscripto</t>
  </si>
  <si>
    <t>% DE PARTICIPACION DEL CAPITAL SUSCRIPTOS</t>
  </si>
  <si>
    <t>1 a 1235</t>
  </si>
  <si>
    <t>1236 a 2470</t>
  </si>
  <si>
    <t>2471 a 2600</t>
  </si>
  <si>
    <t>5.</t>
  </si>
  <si>
    <t>AUDITOR EXTERNO INDEPENDIENTE</t>
  </si>
  <si>
    <t>Auditor Externo Independiente designado</t>
  </si>
  <si>
    <t xml:space="preserve">Benítez Codas &amp; Asociados (Corresponsal de KPMG en Paraguay)  </t>
  </si>
  <si>
    <t>Número de inscripción en el Registro de la CNV:</t>
  </si>
  <si>
    <t>Registro CNV Nº AE-024</t>
  </si>
  <si>
    <t>6.</t>
  </si>
  <si>
    <t>PERSONAS VINCULADAS</t>
  </si>
  <si>
    <t>Jerónimo Pirovano</t>
  </si>
  <si>
    <r>
      <t xml:space="preserve">Capital Social (de acuerdo al artículo nº 5 de los estatutos sociales) Gs </t>
    </r>
    <r>
      <rPr>
        <sz val="10"/>
        <rFont val="Arial"/>
        <family val="2"/>
      </rPr>
      <t>2.600.000.000</t>
    </r>
    <r>
      <rPr>
        <sz val="10"/>
        <color rgb="FFC00000"/>
        <rFont val="Arial"/>
        <family val="2"/>
      </rPr>
      <t xml:space="preserve"> </t>
    </r>
    <r>
      <rPr>
        <sz val="10"/>
        <color theme="1"/>
        <rFont val="Arial"/>
        <family val="2"/>
      </rPr>
      <t>Representado por Gs 2.600.000.000</t>
    </r>
    <r>
      <rPr>
        <sz val="10"/>
        <color rgb="FFFF0000"/>
        <rFont val="Arial"/>
        <family val="2"/>
      </rPr>
      <t xml:space="preserve"> </t>
    </r>
    <r>
      <rPr>
        <sz val="10"/>
        <color theme="1"/>
        <rFont val="Arial"/>
        <family val="2"/>
      </rPr>
      <t>con acciones de la Clase ordinaria.</t>
    </r>
  </si>
  <si>
    <t>(Expresado en Guaraníes)</t>
  </si>
  <si>
    <t>ACTIVO</t>
  </si>
  <si>
    <t>NOTAS</t>
  </si>
  <si>
    <t>PASIVO</t>
  </si>
  <si>
    <t>ACTIVO CORRIENTE</t>
  </si>
  <si>
    <t>PASIVO CORRIENTE</t>
  </si>
  <si>
    <t>Cuentas a Pagar</t>
  </si>
  <si>
    <t>5.d</t>
  </si>
  <si>
    <t>5.p</t>
  </si>
  <si>
    <t>Fondo Fijo Gs.</t>
  </si>
  <si>
    <t xml:space="preserve">Bancos </t>
  </si>
  <si>
    <t>5.f</t>
  </si>
  <si>
    <t xml:space="preserve">IPS a pagar </t>
  </si>
  <si>
    <t xml:space="preserve">Créditos Fiscales </t>
  </si>
  <si>
    <t>Aguinaldos a Pagar</t>
  </si>
  <si>
    <t xml:space="preserve">Anticipo a Proveedores </t>
  </si>
  <si>
    <t>5.g</t>
  </si>
  <si>
    <t xml:space="preserve">Garantía de alquiler </t>
  </si>
  <si>
    <t>5.m</t>
  </si>
  <si>
    <t>PATRIMONIO NETO</t>
  </si>
  <si>
    <t xml:space="preserve">CAPITAL </t>
  </si>
  <si>
    <t>Acciones en la Bolsa de Valores</t>
  </si>
  <si>
    <t>5.e</t>
  </si>
  <si>
    <t>Capital Suscripto</t>
  </si>
  <si>
    <t>5.w</t>
  </si>
  <si>
    <t>Muebles y Útiles</t>
  </si>
  <si>
    <t xml:space="preserve">Instalaciones </t>
  </si>
  <si>
    <t xml:space="preserve">Equipos de Informática </t>
  </si>
  <si>
    <t>RESERVAS</t>
  </si>
  <si>
    <t>Reserva de Revalúo Ley 125/91</t>
  </si>
  <si>
    <t>Utilidad por Valuación de Acciones BVPASA</t>
  </si>
  <si>
    <t>Intereses a cobrar</t>
  </si>
  <si>
    <t>RESULTADOS</t>
  </si>
  <si>
    <t>Resultados Acumulados</t>
  </si>
  <si>
    <t xml:space="preserve">Intereses a devengar </t>
  </si>
  <si>
    <t>Resultado del Ejercicio</t>
  </si>
  <si>
    <t>Cuentas de Orden</t>
  </si>
  <si>
    <t>Cuentas de Orden Deudora</t>
  </si>
  <si>
    <t>Cuentas de Orden Acreedora</t>
  </si>
  <si>
    <t>INGRESOS OPERATIVOS</t>
  </si>
  <si>
    <t>Comisiones por Operaciones en Rueda</t>
  </si>
  <si>
    <t>Por intermediación de acciones en rueda</t>
  </si>
  <si>
    <t>Por intermediación de Renta Fija en Rueda</t>
  </si>
  <si>
    <t>Comisiones por operaciones fuera de rueda</t>
  </si>
  <si>
    <t>Comisiones por contratos de colocación primaria de acciones</t>
  </si>
  <si>
    <t>Comisiones por contratos de colocación primaria de renta fija</t>
  </si>
  <si>
    <t>Ingresos por administración de cartera</t>
  </si>
  <si>
    <t>Ingresos por custodia de valores</t>
  </si>
  <si>
    <t>Ingresos por asesoría financiera</t>
  </si>
  <si>
    <t>Ingresos por intereses y dividendos de cartera propia</t>
  </si>
  <si>
    <t>Ingresos por venta de cartera propia</t>
  </si>
  <si>
    <t>Ingresos por operaciones y servicios a personas relacionadas</t>
  </si>
  <si>
    <t>Ingresos por operaciones y servicios extrabursátiles</t>
  </si>
  <si>
    <t>GASTOS OPERATIVOS</t>
  </si>
  <si>
    <t>RESULTADO OPERATIVO BRUTO</t>
  </si>
  <si>
    <t xml:space="preserve">GASTOS DE COMERCIALIZACIÓN </t>
  </si>
  <si>
    <t>Comisiones pagadas</t>
  </si>
  <si>
    <t>Gastos de representación</t>
  </si>
  <si>
    <t xml:space="preserve">GASTOS DE ADMINISTRACION </t>
  </si>
  <si>
    <t>Honorarios Profesionales</t>
  </si>
  <si>
    <t>Gastos de Custodia</t>
  </si>
  <si>
    <t>BVPASA SEN</t>
  </si>
  <si>
    <t>RESULTADO OPERATIVO NETO</t>
  </si>
  <si>
    <t>RESULTADOS FINANCIEROS</t>
  </si>
  <si>
    <t>Generados por activos</t>
  </si>
  <si>
    <t>Generados por pasivos</t>
  </si>
  <si>
    <t>IMPUESTO A LA RENTA</t>
  </si>
  <si>
    <t>RESERVA LEGAL</t>
  </si>
  <si>
    <t>RESULTADO DEL EJERCICIO</t>
  </si>
  <si>
    <t>CUENTAS</t>
  </si>
  <si>
    <t>CAPITAL</t>
  </si>
  <si>
    <t>SUSCRIPTO</t>
  </si>
  <si>
    <t>A INTEGRAR</t>
  </si>
  <si>
    <t>INTEGRADO</t>
  </si>
  <si>
    <t>LEGAL</t>
  </si>
  <si>
    <t>REVALÚO</t>
  </si>
  <si>
    <t>OTRAS RESERVAS</t>
  </si>
  <si>
    <t>ACUMULADOS</t>
  </si>
  <si>
    <t>DEL EJERCICIO</t>
  </si>
  <si>
    <t>EMISIÓN DE CAPITAL</t>
  </si>
  <si>
    <t>INTEGRACIÓN DE CAPITAL</t>
  </si>
  <si>
    <t>TRANSFERENCIA A DIVIDENDOS A PAGAR</t>
  </si>
  <si>
    <t>TRANSERENCIA A RESULTADOS ACUMULADOS</t>
  </si>
  <si>
    <t>AJUSTES/ DESAFECTAC. DE RESULT. ACUM.</t>
  </si>
  <si>
    <r>
      <t>RESERVA DE REVALÚO</t>
    </r>
    <r>
      <rPr>
        <b/>
        <sz val="8"/>
        <rFont val="Arial"/>
        <family val="2"/>
      </rPr>
      <t/>
    </r>
  </si>
  <si>
    <t>h</t>
  </si>
  <si>
    <t>Fecha de vencimiento del Estatuto o Contrato Social</t>
  </si>
  <si>
    <t>Inscripción en el Registro Público de Comercio</t>
  </si>
  <si>
    <t>Gerente administrativo</t>
  </si>
  <si>
    <t>5.u</t>
  </si>
  <si>
    <t>Ingresos por venta de cartera propia a personas y empresas rel.</t>
  </si>
  <si>
    <t>NOTA 2 Información de la Empresa</t>
  </si>
  <si>
    <t xml:space="preserve">GLT CASA DE BOLSA SOCIEDAD ANÓNIMA fue constituida por escritura pública Nº 017 de fecha 10 de enero de 2018, pasada ante el Notario y Escribano Público Luis Enrique Peroni Giralt. Sus Estatutos Sociales y su Personería Jurídica fueron inscriptos en la Dirección General de los Registros Públicos, Sección Personas Jurídicas y Asociaciones bajo el Nº 12600, folio 1, Serie "Comercial", de fecha 12 de febrero de 2018 y en la Dirección General de los Registros Públicos, Registro Público de Comercio, anotado bajo el Nº 01, Serie "Comercial", folio 01-13 de fecha 12 de febrero de 2018. </t>
  </si>
  <si>
    <t>En su calidad de Casa De Bolsa tiene el objetivo de operar en actividades de compra y venta de valores por cuenta de terceros y cuenta propia, con recursos de terceros o propios en una bolsa de valores o fuera de ella.</t>
  </si>
  <si>
    <t>La sociedad tiene por objeto principal:</t>
  </si>
  <si>
    <t>a)    Comprar y vender valores por cuenta de terceros y también por cuenta propia con recursos de terceros o propios, en una bolsa de valores o fuera de ella.</t>
  </si>
  <si>
    <t>b)    Prestar asesoría en materia de valores y operaciones de bolsa, así como brindar a sus clientes un sistema de información y procesamiento de datos.</t>
  </si>
  <si>
    <t>d)    Promover el lanzamiento de emisiones de valores públicos y privados y facilitar su colocación.</t>
  </si>
  <si>
    <t>e)    Actuar cormo representante de los obligacionistas.</t>
  </si>
  <si>
    <t>h)    Otorgar crédito con sus propios recursos, únicamente con el objeto de facilitar la adquisición de valores por sus comitentes, estén o no inscriptos en una bolsa de valores y con la garantía de tales valores.</t>
  </si>
  <si>
    <t>i)      Recibir créditos de empresas del sistema financiero para la realización de actividades que le son propias.</t>
  </si>
  <si>
    <t>j)      Efectuar todas las operaciones y servicios que sean compatibles con la actividad de intermediación en el mercado de valores y que previamente y por reglas de carácter general autorice la Comisión Nacional de Valores y la Bolsa de Valores que integra.</t>
  </si>
  <si>
    <t>La Sociedad fija su domicilio en la ciudad de Asunción, República del Paraguay, pudiendo establecer agencias, sucursales, oficinas, filiales y representaciones en la misma ciudad o en otras ciudades o localidades en el país y en el extranjero, previa comunicación a la Comisión Nacional de Valores u otra autoridad competente.</t>
  </si>
  <si>
    <t>NOTA 3 Principales Políticas y Procedimientos Contables</t>
  </si>
  <si>
    <t>Los ingresos generados durante el período son registrados como ingresos en función a su devengamiento, independientemente a su realización.</t>
  </si>
  <si>
    <t>Para la elaboración del Estado de flujo de efectivo fue utilizado el método directo con la clasificación de flujo de Efectivo por actividades operativas, de inversión y de financiamiento.</t>
  </si>
  <si>
    <t>NOTA 4 Cambios de Políticas y Procedimientos de Contabilidad</t>
  </si>
  <si>
    <t>No se registran cambios en los criterios de valuación con relación al año anterior, manteniéndose uniformes con el período comparado.</t>
  </si>
  <si>
    <t>NOTA 5 Criterios Específicos de Valuación</t>
  </si>
  <si>
    <t xml:space="preserve">3.2  Criterios de Valuación </t>
  </si>
  <si>
    <t>3.3  Política de constitución de previsiones</t>
  </si>
  <si>
    <t>3.4  Política de Depreciación</t>
  </si>
  <si>
    <t>3.5  Política de Reconocimiento de Ingreso</t>
  </si>
  <si>
    <t>3.6  Definición de Fondos</t>
  </si>
  <si>
    <t>a)    Valuación de rubros de moneda extranjera</t>
  </si>
  <si>
    <t>TIPO DE CAMBIO</t>
  </si>
  <si>
    <t>La Sociedad tendrá una duración de 99 años contados a partir de la fecha de su inscripción en el Registro de Personas Jurídicas y Asociaciones, plazo que podrá ser extendido o reducido   por disposición de una Asamblea General Extraordinaria de Accionistas previa conformidad de la Comisión Nacional de Valores.
El Capital Social se fija en la cantidad de Gs. 2.600.000.000 (guaraníes dos mil seiscientos millones) representados por 2.600 (dos mil seiscientas) acciones nominativas ordinarias de valor nominal de Gs 1.000.000 (guaraníes un millón) cada una.</t>
  </si>
  <si>
    <t>b)    Posición en moneda extranjera</t>
  </si>
  <si>
    <t xml:space="preserve">c)    Diferencia de cambio en moneda extranjera </t>
  </si>
  <si>
    <t>d)    Disponibilidades</t>
  </si>
  <si>
    <t>e)    Inversiones</t>
  </si>
  <si>
    <t>f)    Créditos</t>
  </si>
  <si>
    <t>No registra saldo</t>
  </si>
  <si>
    <t>El patrimonio de la empresa registra los siguientes movimientos según el cuadro siguiente:</t>
  </si>
  <si>
    <t>No registra saldo.</t>
  </si>
  <si>
    <t>NOTA 6 Información referente a contingencia y compromisos</t>
  </si>
  <si>
    <t>a) Compromisos directos</t>
  </si>
  <si>
    <t>No se cuenta con hechos o restricciones legales reglamentarias, contractuales o de otra índole para la distribución de utilidades.</t>
  </si>
  <si>
    <t>b) Contingencias legales</t>
  </si>
  <si>
    <t>c) Garantías constituidas</t>
  </si>
  <si>
    <t>Síndico Titular</t>
  </si>
  <si>
    <t>Vacaciones a pagar</t>
  </si>
  <si>
    <t>Gastos de viaje</t>
  </si>
  <si>
    <t>Gastos de constitución</t>
  </si>
  <si>
    <t>Depreciación del ejercicio</t>
  </si>
  <si>
    <t>Las notas que se acompañan forman parte integral de los Estados Contables.</t>
  </si>
  <si>
    <t>5.k</t>
  </si>
  <si>
    <t>juan.terra@gltpy.com</t>
  </si>
  <si>
    <t>Juan María Terra Cassarino</t>
  </si>
  <si>
    <t xml:space="preserve">SALDO INICIAL </t>
  </si>
  <si>
    <t>Dólares Americanos</t>
  </si>
  <si>
    <t>MONEDA</t>
  </si>
  <si>
    <t>Pesos Argentinos</t>
  </si>
  <si>
    <t>Euros</t>
  </si>
  <si>
    <t>Ver siguiente apartado b.</t>
  </si>
  <si>
    <t>Cuentas de orden deudoras</t>
  </si>
  <si>
    <t>Total de cuentas de orden deudoras</t>
  </si>
  <si>
    <t>Total de cuentas de orden acreedoras</t>
  </si>
  <si>
    <t>Disponibilidades</t>
  </si>
  <si>
    <t>Valores de terceros administrados</t>
  </si>
  <si>
    <t>Acreedores por Disponibilidades y Valores de Clientes U$S</t>
  </si>
  <si>
    <t>Acreedores por Disponibilidades y Valores de clientes EUR</t>
  </si>
  <si>
    <t>Acreedores por Disponibilidades y Valores $AR</t>
  </si>
  <si>
    <t>025</t>
  </si>
  <si>
    <t>EUR</t>
  </si>
  <si>
    <t>Acreedores fiscales</t>
  </si>
  <si>
    <t>Obligaciones Laborales</t>
  </si>
  <si>
    <t>Retención IVA</t>
  </si>
  <si>
    <t>Cuentas a Pagar a personas y empresas vinc.</t>
  </si>
  <si>
    <t>NOTA</t>
  </si>
  <si>
    <t>Aporte p/ futuras cap.</t>
  </si>
  <si>
    <t>Teléfonos Celulares</t>
  </si>
  <si>
    <t>Cuentas de orden acreedoras</t>
  </si>
  <si>
    <t>g) Propiedad, Planta y Equipo</t>
  </si>
  <si>
    <t>NOTA 7 Limitación a la libre disponibilidad de los Activos o del patrimonio y cualquier restricción al derecho de propiedad.</t>
  </si>
  <si>
    <t>NOTA 8 Cambios contables</t>
  </si>
  <si>
    <t>NOTA 9 Restricciones para distribución de utilidades</t>
  </si>
  <si>
    <t>NOTA 10 Sanciones</t>
  </si>
  <si>
    <t>Diego De Achával</t>
  </si>
  <si>
    <t>FLUJO DE EFECTIVO POR LAS ACTIVIDADES OPERATIVAS</t>
  </si>
  <si>
    <t>Ingreso en efectivo por comisiones y otros</t>
  </si>
  <si>
    <t>Efectivo pagado a empleados</t>
  </si>
  <si>
    <t>Efectivo generado (usado) por otras actividades</t>
  </si>
  <si>
    <t xml:space="preserve">TOTAL DE EFECTIVO DE LAS ACTIVIDADES OPERATIVAS ANTES DE CAMBIOS EN LOS ACTIVOS DE OPERACIÓN </t>
  </si>
  <si>
    <t>(AUMENTO) DISMINUCION EN LOS ACTIVOS DE OPERACIÓN</t>
  </si>
  <si>
    <t>Fondos colocados a corto plazo</t>
  </si>
  <si>
    <t>(AUMENTO) DISMINUCION EN LOS PASIVOS OPERATIVOS</t>
  </si>
  <si>
    <t>Pago a proveedores</t>
  </si>
  <si>
    <t>EFECTIVO NETO DE ACTIVIDADES DE OPERACIÓN ANTES DE IMPUESTOS</t>
  </si>
  <si>
    <t xml:space="preserve">Impuesto a la Renta </t>
  </si>
  <si>
    <t>Otros impuestos</t>
  </si>
  <si>
    <t>EFECTIVO NETO DE ACTIVIDADES DE OPERACIÓN</t>
  </si>
  <si>
    <t>FLUJO DE EFECTIVO POR ACTIVIDADES DE INVERSIÓN</t>
  </si>
  <si>
    <t>Inversiones en otras empresas</t>
  </si>
  <si>
    <t>Inversiones temporarias</t>
  </si>
  <si>
    <t>Fondos con destino especial</t>
  </si>
  <si>
    <t>Compra de propiedad planta y equipo</t>
  </si>
  <si>
    <t>Adquisición de Acciones y títulos de deuda (Cartera Propia)</t>
  </si>
  <si>
    <t>Intereses percibidos</t>
  </si>
  <si>
    <t>Dividendos percibidos</t>
  </si>
  <si>
    <t>Otras inversiones</t>
  </si>
  <si>
    <t xml:space="preserve">EFECTIVO NETO POR (O USADO) EN ACTIVIDADES DE INVERSION </t>
  </si>
  <si>
    <t>FLUJO DE EFECTIVO POR ACTIVIDADES DE FINANCIAMIENTO</t>
  </si>
  <si>
    <t>Aportes de Capital</t>
  </si>
  <si>
    <t>Proveniente de préstamos y otras deudas</t>
  </si>
  <si>
    <t>Dividendos pagados</t>
  </si>
  <si>
    <t>Intereses pagados</t>
  </si>
  <si>
    <t>Valuación de acciones BVPASA</t>
  </si>
  <si>
    <t>EFECTIVO NETO POR ACTIVIDADES DE FINANCIAMIENTO</t>
  </si>
  <si>
    <t xml:space="preserve">EFECTO DE LAS GANANCIAS O PÉRDIDAS POR DIFERENCIAS DE TIPO DE CAMBIO </t>
  </si>
  <si>
    <t>AUMENTO ( O DISMINUCIÓN) NETO DE EFECTIVO Y SUS EQUIVALENTES</t>
  </si>
  <si>
    <t>EFECTIVO Y SU EQUIVALENTE AL COMIENZO DEL PERIODO</t>
  </si>
  <si>
    <t>EFECTIVO Y SU EQUIVALENTE AL CIERRE DEL PERIODO</t>
  </si>
  <si>
    <t>BALANCE GENERAL AL 31 DE MARZO DEL 2021 PRESENTADO EN FORMA COMPARATIVA AL EJERCICIO ANTERIOR CERRADO EL 31 DE DICIEMBRE DEL 2020.</t>
  </si>
  <si>
    <t>31.12.2020</t>
  </si>
  <si>
    <t>Documentos y Cuentas a Pagar</t>
  </si>
  <si>
    <r>
      <t xml:space="preserve">Títulos de Renta Fija </t>
    </r>
    <r>
      <rPr>
        <sz val="10"/>
        <color theme="0"/>
        <rFont val="Arial"/>
        <family val="2"/>
      </rPr>
      <t>(Disp)</t>
    </r>
  </si>
  <si>
    <t>5.r</t>
  </si>
  <si>
    <t>Inversiones Temporarias</t>
  </si>
  <si>
    <t>StoneX Financial Inc.</t>
  </si>
  <si>
    <r>
      <t xml:space="preserve">Títulos de Renta Fija </t>
    </r>
    <r>
      <rPr>
        <sz val="10"/>
        <color theme="0"/>
        <rFont val="Arial"/>
        <family val="2"/>
      </rPr>
      <t>(Inver)</t>
    </r>
  </si>
  <si>
    <t>Créditos</t>
  </si>
  <si>
    <t>Impuesto a la renta a pagar</t>
  </si>
  <si>
    <t>Retención impuesto a la renta</t>
  </si>
  <si>
    <t>Otros Activos Corrientes</t>
  </si>
  <si>
    <t>Seguros pagados por adelantado</t>
  </si>
  <si>
    <t>TOTAL PASIVO CORRIENTE</t>
  </si>
  <si>
    <t>TOTAL ACTIVO CORRIENTE</t>
  </si>
  <si>
    <t>TOTAL PASIVO</t>
  </si>
  <si>
    <t xml:space="preserve">ACTIVO NO CORRIENTE </t>
  </si>
  <si>
    <t>Inversiones Permanentes</t>
  </si>
  <si>
    <t>Propiedad, planta y equipo</t>
  </si>
  <si>
    <t>TOTAL ACTIVO NO CORRIENTE</t>
  </si>
  <si>
    <t>TOTAL PATRIMONIO NETO</t>
  </si>
  <si>
    <t>TOTAL ACTIVO</t>
  </si>
  <si>
    <t>TOTAL PASIVO Y PATRIMONIO NETO</t>
  </si>
  <si>
    <t>Las notas del 1 a 10 que se acompañan forman parte integral de los Estados Financieros.</t>
  </si>
  <si>
    <t>31.03.2021</t>
  </si>
  <si>
    <t>Por intermediación de renta fija fuera de rueda</t>
  </si>
  <si>
    <t xml:space="preserve">Ingresos por operaciones </t>
  </si>
  <si>
    <t>Resultados compra venta de valores</t>
  </si>
  <si>
    <t>Otros ingresos operativos</t>
  </si>
  <si>
    <t>Costos de oficina y comunicación</t>
  </si>
  <si>
    <t>Sueldos y cargas sociales</t>
  </si>
  <si>
    <t>Impuestos</t>
  </si>
  <si>
    <t>Remuneración personal superior</t>
  </si>
  <si>
    <t>Indemnizaciones y preavisos</t>
  </si>
  <si>
    <t>Otros gastos administrativos</t>
  </si>
  <si>
    <r>
      <t xml:space="preserve">Diferencias de cambio </t>
    </r>
    <r>
      <rPr>
        <sz val="10"/>
        <color theme="0"/>
        <rFont val="Arial"/>
        <family val="2"/>
      </rPr>
      <t>(Act)</t>
    </r>
  </si>
  <si>
    <t>5.c</t>
  </si>
  <si>
    <r>
      <t xml:space="preserve">Diferencias de cambio  </t>
    </r>
    <r>
      <rPr>
        <sz val="10"/>
        <color theme="0"/>
        <rFont val="Arial"/>
        <family val="2"/>
      </rPr>
      <t>(Pas)</t>
    </r>
  </si>
  <si>
    <t>Intereses pagados y gastos bancarios</t>
  </si>
  <si>
    <t>UTILIDAD O (PÉRDIDA)</t>
  </si>
  <si>
    <t xml:space="preserve">      Juan María Terra Cassarino</t>
  </si>
  <si>
    <t xml:space="preserve">     Jerónimo Pirovano</t>
  </si>
  <si>
    <t xml:space="preserve">                   Presidente</t>
  </si>
  <si>
    <t xml:space="preserve">   Síndico</t>
  </si>
  <si>
    <t>31.03.2020</t>
  </si>
  <si>
    <t>ESTADO DE RESULTADOS CORRESPONDIENTE AL 31 DE MARZO DEL 2021 PRESENTADO EN FORMA COMPARATIVA AL 31 DE MARZO DEL 2020.</t>
  </si>
  <si>
    <t>ESTADO DE VARIACIÓN DEL PATRIMONIO NETO CORRESPONDIENTE AL 31 DE MARZO DEL 2021 PRESENTADO EN FORMA COMPARATIVA AL 31 DE MARZO DEL 2020.</t>
  </si>
  <si>
    <t>MOVIMIENTOS  DEL EJERCICIO 2021</t>
  </si>
  <si>
    <t>TOTAL DEL PERIODO ANTERIOR AL 31 DE MARZO DEL 2020</t>
  </si>
  <si>
    <t>TOTAL DEL PERIODO ACTUAL AL 31 DE MARZO DEL 2021</t>
  </si>
  <si>
    <t>ESTADO DE FLUJO DE EFECTIVO AL 31 DE MARZO DEL 2021 CON CIFRAS COMPARATIVAS CON EL EJERCICIO ANTERIOR AL 31 DE MARZO DEL 2020.</t>
  </si>
  <si>
    <t>NOTAS A LOS ESTADOS FINANCIEROS AL 31 DE MARZO DEL 2021</t>
  </si>
  <si>
    <t>APORTES PARA CAPITALIZACIONES</t>
  </si>
  <si>
    <t>Accionistas</t>
  </si>
  <si>
    <t>•</t>
  </si>
  <si>
    <t>Directores</t>
  </si>
  <si>
    <t>Diego de Achával</t>
  </si>
  <si>
    <t xml:space="preserve">Vicepresidente </t>
  </si>
  <si>
    <t xml:space="preserve">Director Titular </t>
  </si>
  <si>
    <t>Lic. Jerónimo Pirovano</t>
  </si>
  <si>
    <t>Apoderados</t>
  </si>
  <si>
    <t>Ruth Mariela Vallejos</t>
  </si>
  <si>
    <r>
      <t xml:space="preserve">Por el ejercicio Nº 1 iniciado el </t>
    </r>
    <r>
      <rPr>
        <b/>
        <sz val="10"/>
        <color theme="1"/>
        <rFont val="Arial"/>
        <family val="2"/>
      </rPr>
      <t xml:space="preserve">01 de enero </t>
    </r>
    <r>
      <rPr>
        <sz val="10"/>
        <color theme="1"/>
        <rFont val="Arial"/>
        <family val="2"/>
      </rPr>
      <t xml:space="preserve">al </t>
    </r>
    <r>
      <rPr>
        <b/>
        <sz val="10"/>
        <color theme="1"/>
        <rFont val="Arial"/>
        <family val="2"/>
      </rPr>
      <t>31 de marzo de 2021</t>
    </r>
  </si>
  <si>
    <t>NOTA 1 Consideración de los Estados Financieros</t>
  </si>
  <si>
    <t>La sociedad fue inscripta y registrada ante la Comisión Nacional de Valores según Res. N° 42E/18 del 31/07/2018, CB N° 024. Ante la Bolsa de Valores y Productos de Asunción S.A fue inscripta el 07/08/2018 según resolución N° 1768/18 bajo CB N° 025.</t>
  </si>
  <si>
    <t>c)    Suscribir transitoriamente, con recursos propios, parte o la totalidad de emisiones primaria de valores.</t>
  </si>
  <si>
    <t>f)     Prestar servicios de administración de carteras y custodia de valores.</t>
  </si>
  <si>
    <t>g)     Llevar el registro contable de valores de sus clientes con sujeción a lo establecido en la Ley de Mercado de Valores o en las reglamentaciones dicte la Comisión Nacional de Valores al efecto.</t>
  </si>
  <si>
    <t>3.1 Base de preparación de los Estados Financieros</t>
  </si>
  <si>
    <r>
      <t>a.</t>
    </r>
    <r>
      <rPr>
        <b/>
        <sz val="7"/>
        <color theme="1"/>
        <rFont val="Times New Roman"/>
        <family val="1"/>
      </rPr>
      <t xml:space="preserve">     </t>
    </r>
    <r>
      <rPr>
        <b/>
        <sz val="10"/>
        <color theme="1"/>
        <rFont val="Arial"/>
        <family val="2"/>
      </rPr>
      <t>Moneda extranjera</t>
    </r>
  </si>
  <si>
    <t xml:space="preserve">Las diferencias de cambio originadas por fluctuaciones en los tipos de cambio producidos entre las fechas de concertación de las operaciones y su liquidación o valuación al cierre del ejercicio, son reconocidas en resultados en el período en que ocurren. 
 </t>
  </si>
  <si>
    <r>
      <t>b.</t>
    </r>
    <r>
      <rPr>
        <b/>
        <sz val="7"/>
        <color theme="1"/>
        <rFont val="Times New Roman"/>
        <family val="1"/>
      </rPr>
      <t xml:space="preserve">    </t>
    </r>
    <r>
      <rPr>
        <b/>
        <sz val="10"/>
        <color theme="1"/>
        <rFont val="Arial"/>
        <family val="2"/>
      </rPr>
      <t>Inversiones</t>
    </r>
  </si>
  <si>
    <t>- Acción de la Bolsa de Valores</t>
  </si>
  <si>
    <t>La acción está valuada a su valor de mercado, siendo éste el último precio de transacción según lo informado por la Bolsa de Valores y Productos de Asunción S.A. El incremento neto en el valor en libros tiene contrapartida en el Patrimonio Neto, mientras que la disminución se realiza con contrapartida en resultados.</t>
  </si>
  <si>
    <r>
      <t>c.</t>
    </r>
    <r>
      <rPr>
        <b/>
        <sz val="7"/>
        <color theme="1"/>
        <rFont val="Times New Roman"/>
        <family val="1"/>
      </rPr>
      <t xml:space="preserve">     </t>
    </r>
    <r>
      <rPr>
        <b/>
        <sz val="10"/>
        <color theme="1"/>
        <rFont val="Arial"/>
        <family val="2"/>
      </rPr>
      <t>Propiedad, planta y equipo</t>
    </r>
  </si>
  <si>
    <t>Las propiedades, planta y equipo figuran presentados a su valor de adquisición, netos de depreciaciones y pérdidas por deterioro cuando corresponde, dichos bienes serán re expresados cuando la variación en el índice general de precios al consumo alcance al menos el 20% acumulado desde el ejercicio en el cuál se haya dispuesto el último ajuste por revalúo.</t>
  </si>
  <si>
    <t>Las previsiones por incobrables se realizan de acuerdo con la antigüedad de saldos de las cuentas deudoras, según políticas administrativas de la empresa.</t>
  </si>
  <si>
    <t>Las depreciaciones se calculan usando porcentajes fijos sobre el costo de las propiedades, planta y equipo menos sus valores residuales, estimados según la vida útil esperada para cada categoría, a partir del año siguiente de la fecha de su incorporación. Los valores residuales y las vidas útiles serán revisados, y en su caso ajustados, al final de cada periodo.</t>
  </si>
  <si>
    <t xml:space="preserve">Para la preparación del Estado de Flujo de Efectivo se consideraron dentro del concepto de efectivo y equivalentes a los saldos en efectivo, disponibilidades en cuentas bancarias y, en caso de existir, las inversiones temporales asimiliables a efectivos (de alta liquidez y con vencimiento originalmente pactado por un plazo menor a tres meses) </t>
  </si>
  <si>
    <t>Comprador</t>
  </si>
  <si>
    <t>Vendedor</t>
  </si>
  <si>
    <t>La posición de activos y pasivos en moneda extranjera al cierre de cada período es la siguiente:</t>
  </si>
  <si>
    <t>Detalle</t>
  </si>
  <si>
    <t>Moneda extranjera clase</t>
  </si>
  <si>
    <t>Moneda extranjera monto</t>
  </si>
  <si>
    <t xml:space="preserve">Tipo de cambio cierre periodo actual (guaraníes) </t>
  </si>
  <si>
    <t>Saldo periodo actual (guaraníes)</t>
  </si>
  <si>
    <t>Tipo de cambio cierre ejercicio anterior</t>
  </si>
  <si>
    <t>Saldo al cierre ejercicio anterior (guaraníes)</t>
  </si>
  <si>
    <t>Activo Corriente</t>
  </si>
  <si>
    <t>Bancos</t>
  </si>
  <si>
    <t>Bank of New York</t>
  </si>
  <si>
    <t>USD</t>
  </si>
  <si>
    <t>Pershing LLC</t>
  </si>
  <si>
    <t>Banco GNB Paraguay S.A. - USD</t>
  </si>
  <si>
    <t>INTL Comission Account FP</t>
  </si>
  <si>
    <t>Banco Continental S.A.E.C.A.</t>
  </si>
  <si>
    <t xml:space="preserve">Gletir Corredor de Bolsa S.A. USD </t>
  </si>
  <si>
    <t>Banco BASA S.A.</t>
  </si>
  <si>
    <t>Pasivo Corriente</t>
  </si>
  <si>
    <t>Proveedores</t>
  </si>
  <si>
    <t>Bolsa de Valores y Productos de Asunción S.A. USD</t>
  </si>
  <si>
    <t>J Fleishcman</t>
  </si>
  <si>
    <t>Concepto</t>
  </si>
  <si>
    <t>Tipo de Cambio s/ saldo moneda periodo actual</t>
  </si>
  <si>
    <t>Monto ajustado periodo actual (guaraníes)</t>
  </si>
  <si>
    <t>Tipo de Cambio s/ saldo moneda periodo anterior</t>
  </si>
  <si>
    <t>Monto ajustado periodo anterior (guaraníes)</t>
  </si>
  <si>
    <t>Resultado por diferencia de cambio USD</t>
  </si>
  <si>
    <t>Resultado por diferencia de cambio EUR</t>
  </si>
  <si>
    <t>Resultado por diferencia de cambio ARS</t>
  </si>
  <si>
    <t>Total</t>
  </si>
  <si>
    <t>El rubro disponibilidades se compone de la siguiente manera:</t>
  </si>
  <si>
    <t>Cuenta</t>
  </si>
  <si>
    <t>Monto en Moneda de Origen</t>
  </si>
  <si>
    <t>Monto en guaraníes</t>
  </si>
  <si>
    <t>Periodo actual</t>
  </si>
  <si>
    <t>Periodo anterior</t>
  </si>
  <si>
    <t>Banco GNB Paraguay S.A. - GS</t>
  </si>
  <si>
    <t>Banco Itaú Paraguay S.A. - GS</t>
  </si>
  <si>
    <t>Total Bancos</t>
  </si>
  <si>
    <t>Caja</t>
  </si>
  <si>
    <t>Caja / Fondo Fijo</t>
  </si>
  <si>
    <t>Total Caja</t>
  </si>
  <si>
    <t>Inversiones</t>
  </si>
  <si>
    <t>Certificado de depósito de ahorro - GNB (*)</t>
  </si>
  <si>
    <t>Total Inversiones</t>
  </si>
  <si>
    <t>(*) Corresponde al Certificado de Ahorro cuyos fechas de vencimiento datan del 2/04/2020.</t>
  </si>
  <si>
    <t>El rubro de inversiones temporarias corresponde a fondos enviados a operadores del exterior:</t>
  </si>
  <si>
    <t>Certificado de depósito de ahorro - GNB</t>
  </si>
  <si>
    <t>El rubro de inversiones permanentes corresponde a la acción de la BVPASA aportada por los socios:</t>
  </si>
  <si>
    <t>INFORMACIÓN SOBRE EL DOCUMENTO Y EMISOR</t>
  </si>
  <si>
    <t>Emisor</t>
  </si>
  <si>
    <t>Tipo de título</t>
  </si>
  <si>
    <t>Cantidad de títulos</t>
  </si>
  <si>
    <t>Valor nominal unitario</t>
  </si>
  <si>
    <t>Valor contable</t>
  </si>
  <si>
    <t>BVPASA</t>
  </si>
  <si>
    <t>Acción</t>
  </si>
  <si>
    <t>Saldo periodo actual</t>
  </si>
  <si>
    <t>Saldo periodo anterior</t>
  </si>
  <si>
    <t>Corresponde a saldos de crédito fiscal, su composición al cierre es la siguiente:</t>
  </si>
  <si>
    <t>CRÉDITOS FISCALES</t>
  </si>
  <si>
    <t xml:space="preserve"> IVA Crédito Fiscal 10%</t>
  </si>
  <si>
    <t xml:space="preserve"> IVA Crédito Fiscal 5%</t>
  </si>
  <si>
    <t>El rubro de propiedad, planta y equipo se compone de la siguiente manera:</t>
  </si>
  <si>
    <t>Cuentas</t>
  </si>
  <si>
    <t>Valores al origen</t>
  </si>
  <si>
    <t>Depreciaciones</t>
  </si>
  <si>
    <t>Valores al inicio del ejercicio</t>
  </si>
  <si>
    <t>Altas</t>
  </si>
  <si>
    <t>Bajas</t>
  </si>
  <si>
    <t>Revalúo del periodo</t>
  </si>
  <si>
    <t>Valores al cierre del periodo</t>
  </si>
  <si>
    <t>Acum. Al inicio del ejercicio</t>
  </si>
  <si>
    <t>Acum. Al cierre</t>
  </si>
  <si>
    <t>Neto resultante</t>
  </si>
  <si>
    <t>Muebles y útiles</t>
  </si>
  <si>
    <t>Instalaciones</t>
  </si>
  <si>
    <t>Equipos de informática</t>
  </si>
  <si>
    <t>Total periodo actual</t>
  </si>
  <si>
    <t>Total periodo anterior</t>
  </si>
  <si>
    <t>h) Cargos diferidos</t>
  </si>
  <si>
    <t>i) Activos intangibles</t>
  </si>
  <si>
    <t>j) Créditos por inversión</t>
  </si>
  <si>
    <t>k) Otros Activos Corrientes y No Corrientes</t>
  </si>
  <si>
    <t>Los saldos de otros activos corrientes y no corrientes se detallan en el siguiente cuadro:</t>
  </si>
  <si>
    <t>Importe Gs.</t>
  </si>
  <si>
    <t>Total Ejercicio Actual</t>
  </si>
  <si>
    <t>Total Ejercicio Anterior</t>
  </si>
  <si>
    <t>l) Préstamos Financieros a corto y largo plazo</t>
  </si>
  <si>
    <t>Corto Plazo Gs.</t>
  </si>
  <si>
    <t>Largo Plazo Gs.</t>
  </si>
  <si>
    <t>m) Documentos y cuentas por pagar (corto y largo plazo)</t>
  </si>
  <si>
    <t>Los saldos de documentos y cuentas por pagar se detallan en el siguiente cuadro:</t>
  </si>
  <si>
    <t>CUENTAS POR PAGAR</t>
  </si>
  <si>
    <t>Bolsa de Valores y Productos de Asunción S.A.</t>
  </si>
  <si>
    <t>n) Acreedores por intermediación (corto y largo plazo)</t>
  </si>
  <si>
    <t>o) Administración de Cartera</t>
  </si>
  <si>
    <t>p) Cuentas por pagar a personas y empresas relacionadas (Corto y Largo Plazo)</t>
  </si>
  <si>
    <t>q) Obligaciones por contrato de underwriting (Corto y Largo Plazo)</t>
  </si>
  <si>
    <t>r) Otros pasivos corrientes y no corrientes</t>
  </si>
  <si>
    <t>Los otros pasivos corrientes y no corrientes se detallan en el siguiente cuadro:</t>
  </si>
  <si>
    <t>OBLIGACIONES LABORALES Y SOCIALES</t>
  </si>
  <si>
    <t>Salario Vacacional a Pagar</t>
  </si>
  <si>
    <t>IPS a Pagar</t>
  </si>
  <si>
    <t>s) Saldos y transacciones con personas y empresas relacionadas (Corriente y No corriente)</t>
  </si>
  <si>
    <t>t) Resultados con personas y empresas vinculadas</t>
  </si>
  <si>
    <t>Las transacciones con personas y empresas vinculadas durante el período fueron los siguientes:</t>
  </si>
  <si>
    <t>Persona o empresa relacionada</t>
  </si>
  <si>
    <t>Total Ingresos</t>
  </si>
  <si>
    <t>Total Egresos</t>
  </si>
  <si>
    <t>Mariela Vallejos</t>
  </si>
  <si>
    <t>Stefania Gauto</t>
  </si>
  <si>
    <t>Jerónimo Ignacio Pirovano</t>
  </si>
  <si>
    <t xml:space="preserve">Orlando Francisco Parisi </t>
  </si>
  <si>
    <t>u) Patrimonio</t>
  </si>
  <si>
    <t>Saldo al inicio del ejercicio Gs.</t>
  </si>
  <si>
    <t>Aumentos</t>
  </si>
  <si>
    <t>Disminución</t>
  </si>
  <si>
    <t>Saldo al cierre del ejercicio Gs.</t>
  </si>
  <si>
    <t>Capital integrado</t>
  </si>
  <si>
    <t>Aportes para futuras capitalizaciones</t>
  </si>
  <si>
    <t>Reserva de Revalúo</t>
  </si>
  <si>
    <t>Otras Reservas</t>
  </si>
  <si>
    <t>Resultados acumulados</t>
  </si>
  <si>
    <t xml:space="preserve">Total </t>
  </si>
  <si>
    <t>v) Previsiones</t>
  </si>
  <si>
    <t>w) Ingresos Operativos</t>
  </si>
  <si>
    <t>Comisiones por operaciones de rueda</t>
  </si>
  <si>
    <t>Comisiones INTL</t>
  </si>
  <si>
    <t>Comisiones GRUPO BPUY</t>
  </si>
  <si>
    <t>Comisiones varias cobradas a clientes</t>
  </si>
  <si>
    <t>Argentina</t>
  </si>
  <si>
    <t>Uruguay</t>
  </si>
  <si>
    <t>INTL</t>
  </si>
  <si>
    <t>Petrini</t>
  </si>
  <si>
    <t>Pérdida por Diferencia de Cotización</t>
  </si>
  <si>
    <t>x) Resultados extraordinarios</t>
  </si>
  <si>
    <t>La empresa no cuenta con garantías otorgadas que impliquen activos comprometidos a la fecha de cierre de los estados financieros.</t>
  </si>
  <si>
    <t>La empresa no cuenta con contingencias legales a la fecha de cierre de los estados financieros.</t>
  </si>
  <si>
    <t>Se ha dado cumplimiento a lo previsto en el artículos 1 de la Res. CNV CG N° 6/19, constituyendo garantía de desempeño profesional para operador de bolsa conforme a Ley Mercado de Valores N° 5810/17.</t>
  </si>
  <si>
    <r>
      <rPr>
        <b/>
        <sz val="10"/>
        <color theme="1"/>
        <rFont val="Arial"/>
        <family val="2"/>
      </rPr>
      <t>a.1.</t>
    </r>
    <r>
      <rPr>
        <sz val="10"/>
        <color theme="1"/>
        <rFont val="Arial"/>
        <family val="2"/>
      </rPr>
      <t xml:space="preserve"> Limitación de la libre disponibilidad de los fondos recibidos de clientes y el uso de los mismos está restringido a las operaciones instruidas por los clientes y se realizan por cuenta y orden de los mismos.</t>
    </r>
  </si>
  <si>
    <r>
      <rPr>
        <b/>
        <sz val="10"/>
        <color theme="1"/>
        <rFont val="Arial"/>
        <family val="2"/>
      </rPr>
      <t>a.2.</t>
    </r>
    <r>
      <rPr>
        <sz val="10"/>
        <color theme="1"/>
        <rFont val="Arial"/>
        <family val="2"/>
      </rPr>
      <t xml:space="preserve"> Restricción de posesión de la acción en BVPASA, requisito válido para operar como Casa de Bolsa.</t>
    </r>
  </si>
  <si>
    <t>b) Cuentas de Orden</t>
  </si>
  <si>
    <t>Pershing NE9007423 EUR FP</t>
  </si>
  <si>
    <t>Gastos Pagados por Adelantado</t>
  </si>
  <si>
    <t>Seguros a Devengar</t>
  </si>
  <si>
    <t>Jeronimo Pirovano</t>
  </si>
  <si>
    <t>Outsourcing Paraguay S.A.</t>
  </si>
  <si>
    <t>J Fleishman y Cia S.R.L.</t>
  </si>
  <si>
    <t>Jeronimo Ignacion Pirovano Falabella</t>
  </si>
  <si>
    <t>Ingresos Varios</t>
  </si>
  <si>
    <t>Ingresos por errores operativos</t>
  </si>
  <si>
    <t>Resultados por tenencia propia</t>
  </si>
  <si>
    <t>Intereses Ganados</t>
  </si>
  <si>
    <t>Comision por administración y custodia</t>
  </si>
  <si>
    <t>Otras Comisiones</t>
  </si>
  <si>
    <t>TOTAL INGRESOS</t>
  </si>
  <si>
    <t>Saldos al cierre con cifras comparativas al 31 de marzo de 2021:</t>
  </si>
  <si>
    <t>a) Al 31 de marzo de 2021 y al 31 de diciembre de 2020 existen las siguientes limitaciones:</t>
  </si>
  <si>
    <t xml:space="preserve">Al 31 de marzo de 2021, como resultado de las nuevas medidas implementadas por la Administración Tributaria (Subsecretaría de Estado de Tributación) a través del Decreto Nº 3.182/2019 se estableció la determinación del valor residual de las propiedades, planta y equipo a efectos impositivos. </t>
  </si>
  <si>
    <t>Si bien la empresa no fue sancionada en el ejercicio 2020, dejamos constancia de que en fecha 23 de diciembre del 2020 la Dirección de Monitoreo de la CNV por medio de la nota DM N° 013/2020 dispuso que GLT Casa de Bolsa S.A. no podrá realizar operaciones extrabursátiles debido a que el Patrimonio efectivo al 30.09.2020 era inferior a 800 salarios mínimos incumpliendo lo establecido en el  Título 3, Capitulo 7, artículo 6° del Reglamento General del Mercado de Valores.
A la fecha de emisión del presente informe, la CNV no ha expedido información respecto al levantamiento de la restricción para operaciones extrabursátiles a pesar de que al 31.12.2020 la entidad cumple con el patrimonio efectivo mínimo requerido.</t>
  </si>
  <si>
    <t>Los Estados Financieros fueron preparados de acuerdo Normas de Información Financiera emitidas por el Consejo de Contadores Públicos del Paraguay y criterios de valuación y exposición dictados por la Comisión Nacional de Valores en la Resolución CNV N° 6/19, Título 19, Anexos F,G. Los presentes estados financieros han sido preparados sobre la base de cifras históricas sin considerar el efecto que las variaciones en el poder adquisitivo de la moneda local que pudieran tener sobre los mismos, no re expresándose la moneda al 31 de marzo del 2021, como además los saldos de igual fecha del ejercicio anterior, a excepción de los bienes de uso para los saldos al 31 de diciembre de 2020, y las inversiones valuadas a valor razonable.</t>
  </si>
  <si>
    <t>La moneda extranjera Dólar fue registrada de acuerdo con el tipo de cambio publicado por la Sub Secretaria de Estado de Tributación 31 de marzo del 2021. 
Tipo de cambio comprador para saldos de las cuentas del activo y tipo de cambio vendedor para saldo de cuentas pasivas.</t>
  </si>
  <si>
    <t>Los cargos diferidos corresponden a Seguros a vencer al 31.03.2021 comparativo al 31.12.2020 es como sigue:</t>
  </si>
  <si>
    <t>Honorarios profesionales</t>
  </si>
  <si>
    <r>
      <t xml:space="preserve">Los estados contables correspondientes al 31 de marzo del 2021 han sido aprobados para la remisión a la Comisión Nacional de Valores según </t>
    </r>
    <r>
      <rPr>
        <sz val="10"/>
        <rFont val="Arial"/>
        <family val="2"/>
      </rPr>
      <t>Acta de Directorio N° 25 de fecha 31 de mayo del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</si>
</sst>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6" formatCode="&quot;$&quot;\ #,##0;[Red]\-&quot;$&quot;\ #,##0"/>
    <numFmt numFmtId="43" formatCode="_-* #,##0.00_-;\-* #,##0.00_-;_-* &quot;-&quot;??_-;_-@_-"/>
    <numFmt numFmtId="164" formatCode="&quot;$&quot;#,##0_);[Red]\(&quot;$&quot;#,##0\)"/>
    <numFmt numFmtId="165" formatCode="_(* #,##0_);_(* \(#,##0\);_(* &quot;-&quot;_);_(@_)"/>
    <numFmt numFmtId="166" formatCode="_ * #,##0_ ;_ * \-#,##0_ ;_ * &quot;-&quot;_ ;_ @_ "/>
    <numFmt numFmtId="167" formatCode="_ * #,##0.00_ ;_ * \-#,##0.00_ ;_ * &quot;-&quot;??_ ;_ @_ "/>
    <numFmt numFmtId="168" formatCode="_-* #,##0.00\ _€_-;\-* #,##0.00\ _€_-;_-* &quot;-&quot;??\ _€_-;_-@_-"/>
    <numFmt numFmtId="169" formatCode="_-* #,##0\ _€_-;\-* #,##0\ _€_-;_-* &quot;-&quot;??\ _€_-;_-@_-"/>
    <numFmt numFmtId="170" formatCode="dd/mm/yyyy;@"/>
    <numFmt numFmtId="171" formatCode="_-* #,##0_-;\-* #,##0_-;_-* &quot;-&quot;??_-;_-@_-"/>
    <numFmt numFmtId="172" formatCode="_(* #,##0_);_(* \(#,##0\);_(* \-??_);_(@_)"/>
    <numFmt numFmtId="173" formatCode="_(* #,##0.00_);_(* \(#,##0.00\);_(* \-??_);_(@_)"/>
    <numFmt numFmtId="174" formatCode="_ * #,##0.00_ ;_ * \-#,##0.00_ ;_ * &quot;-&quot;_ ;_ @_ "/>
    <numFmt numFmtId="175" formatCode="_-* #,##0\ _€_-;\-* #,##0\ _€_-;_-* &quot;-&quot;\ _€_-;_-@_-"/>
    <numFmt numFmtId="176" formatCode="_-* #,##0.00\ _G_s_._-;\-* #,##0.00\ _G_s_._-;_-* \-??\ _G_s_._-;_-@_-"/>
    <numFmt numFmtId="177" formatCode="#,##0\ "/>
    <numFmt numFmtId="178" formatCode="_-* #,##0.00\ [$€]_-;\-* #,##0.00\ [$€]_-;_-* \-??\ [$€]_-;_-@_-"/>
    <numFmt numFmtId="179" formatCode="&quot;Activado&quot;;&quot;Activado&quot;;&quot;Desactivado&quot;"/>
    <numFmt numFmtId="180" formatCode="&quot;Gs &quot;#,##0;[Red]&quot;Gs -&quot;#,##0"/>
    <numFmt numFmtId="181" formatCode="_-* #,##0.00\ _G_s_._-;\-* #,##0.00\ _G_s_._-;_-* &quot;-&quot;??\ _G_s_._-;_-@_-"/>
    <numFmt numFmtId="182" formatCode="_-* #,##0.00\ _€_-;\-* #,##0.00\ _€_-;_-* \-??\ _€_-;_-@_-"/>
    <numFmt numFmtId="183" formatCode="_ * #,##0.00_ ;_ * \-#,##0.00_ ;_ * \-??_ ;_ @_ "/>
    <numFmt numFmtId="184" formatCode="&quot;Gs&quot;\ #,##0;&quot;Gs&quot;\ \-#,##0"/>
    <numFmt numFmtId="185" formatCode="_-* #,##0.00\ _P_t_s_-;\-* #,##0.00\ _P_t_s_-;_-* &quot;-&quot;??\ _P_t_s_-;_-@_-"/>
    <numFmt numFmtId="186" formatCode="_-* #,##0.00\ [$€]_-;\-* #,##0.00\ [$€]_-;_-* &quot;-&quot;??\ [$€]_-;_-@_-"/>
    <numFmt numFmtId="187" formatCode="dd\-mm\-yy;@"/>
    <numFmt numFmtId="188" formatCode="_-* #,##0\ _P_t_s_-;\-* #,##0\ _P_t_s_-;_-* &quot;-&quot;\ _P_t_s_-;_-@_-"/>
    <numFmt numFmtId="189" formatCode="_(&quot;R$ &quot;* #,##0_);_(&quot;R$ &quot;* \(#,##0\);_(&quot;R$ &quot;* &quot;-&quot;_);_(@_)"/>
    <numFmt numFmtId="190" formatCode="_(&quot;R$ &quot;* #,##0.00_);_(&quot;R$ &quot;* \(#,##0.00\);_(&quot;R$ &quot;* &quot;-&quot;??_);_(@_)"/>
    <numFmt numFmtId="191" formatCode="_ * #,##0_ ;_ * \-#,##0_ ;_ * &quot;-&quot;??_ ;_ @_ "/>
    <numFmt numFmtId="192" formatCode="_(* #,##0_);_(* \(#,##0\);_(* &quot;-&quot;??_);_(@_)"/>
    <numFmt numFmtId="193" formatCode="_ * #,##0.0_ ;_ * \-#,##0.0_ ;_ * &quot;-&quot;_ ;_ @_ "/>
  </numFmts>
  <fonts count="41"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u/>
      <sz val="10"/>
      <color theme="1"/>
      <name val="Arial"/>
      <family val="2"/>
    </font>
    <font>
      <sz val="10"/>
      <color rgb="FFC00000"/>
      <name val="Arial"/>
      <family val="2"/>
    </font>
    <font>
      <sz val="10"/>
      <color rgb="FFFF0000"/>
      <name val="Arial"/>
      <family val="2"/>
    </font>
    <font>
      <b/>
      <sz val="10"/>
      <color indexed="8"/>
      <name val="Arial"/>
      <family val="2"/>
    </font>
    <font>
      <sz val="10"/>
      <color indexed="8"/>
      <name val="Arial"/>
      <family val="2"/>
    </font>
    <font>
      <sz val="11"/>
      <color indexed="8"/>
      <name val="Calibri"/>
      <family val="2"/>
      <charset val="1"/>
    </font>
    <font>
      <b/>
      <sz val="8"/>
      <name val="Arial"/>
      <family val="2"/>
    </font>
    <font>
      <b/>
      <sz val="10"/>
      <name val="Arial"/>
      <family val="2"/>
    </font>
    <font>
      <b/>
      <sz val="10"/>
      <color indexed="12"/>
      <name val="Arial"/>
      <family val="2"/>
    </font>
    <font>
      <sz val="10"/>
      <color theme="0"/>
      <name val="Arial"/>
      <family val="2"/>
    </font>
    <font>
      <b/>
      <sz val="9"/>
      <color theme="1"/>
      <name val="Arial"/>
      <family val="2"/>
    </font>
    <font>
      <sz val="9"/>
      <color theme="1"/>
      <name val="Arial"/>
      <family val="2"/>
    </font>
    <font>
      <sz val="11"/>
      <color theme="0"/>
      <name val="Calibri"/>
      <family val="2"/>
      <scheme val="minor"/>
    </font>
    <font>
      <sz val="11"/>
      <color indexed="8"/>
      <name val="Calibri"/>
      <family val="2"/>
    </font>
    <font>
      <u/>
      <sz val="8.5"/>
      <color indexed="12"/>
      <name val="Arial"/>
      <family val="2"/>
    </font>
    <font>
      <sz val="10"/>
      <name val="Century Gothic"/>
      <family val="2"/>
    </font>
    <font>
      <u/>
      <sz val="10"/>
      <color indexed="12"/>
      <name val="Century Gothic"/>
      <family val="2"/>
    </font>
    <font>
      <sz val="12"/>
      <name val="Courier"/>
      <family val="3"/>
    </font>
    <font>
      <sz val="11"/>
      <color indexed="9"/>
      <name val="Calibri"/>
      <family val="2"/>
    </font>
    <font>
      <sz val="11"/>
      <color indexed="17"/>
      <name val="Calibri"/>
      <family val="2"/>
    </font>
    <font>
      <b/>
      <sz val="11"/>
      <color indexed="9"/>
      <name val="Calibri"/>
      <family val="2"/>
    </font>
    <font>
      <sz val="11"/>
      <color indexed="52"/>
      <name val="Calibri"/>
      <family val="2"/>
    </font>
    <font>
      <sz val="11"/>
      <color indexed="20"/>
      <name val="Calibri"/>
      <family val="2"/>
    </font>
    <font>
      <sz val="11"/>
      <color indexed="60"/>
      <name val="Calibri"/>
      <family val="2"/>
    </font>
    <font>
      <sz val="10"/>
      <name val="Tahoma"/>
      <family val="2"/>
    </font>
    <font>
      <b/>
      <sz val="11"/>
      <color indexed="63"/>
      <name val="Calibri"/>
      <family val="2"/>
    </font>
    <font>
      <sz val="11"/>
      <color indexed="10"/>
      <name val="Calibri"/>
      <family val="2"/>
    </font>
    <font>
      <b/>
      <sz val="11"/>
      <color indexed="56"/>
      <name val="Calibri"/>
      <family val="2"/>
    </font>
    <font>
      <b/>
      <u/>
      <sz val="10"/>
      <color rgb="FF000000"/>
      <name val="Arial"/>
      <family val="2"/>
    </font>
    <font>
      <u/>
      <sz val="10"/>
      <color theme="1"/>
      <name val="Arial"/>
      <family val="2"/>
    </font>
    <font>
      <b/>
      <sz val="10"/>
      <color rgb="FF000000"/>
      <name val="Arial"/>
      <family val="2"/>
    </font>
    <font>
      <u/>
      <sz val="11"/>
      <color theme="10"/>
      <name val="Calibri"/>
      <family val="2"/>
      <scheme val="minor"/>
    </font>
    <font>
      <b/>
      <i/>
      <u/>
      <sz val="10"/>
      <color theme="1"/>
      <name val="Arial"/>
      <family val="2"/>
    </font>
    <font>
      <b/>
      <sz val="10"/>
      <color rgb="FFFF0000"/>
      <name val="Arial"/>
      <family val="2"/>
    </font>
    <font>
      <b/>
      <sz val="7"/>
      <color theme="1"/>
      <name val="Times New Roman"/>
      <family val="1"/>
    </font>
    <font>
      <i/>
      <sz val="10"/>
      <color theme="1"/>
      <name val="Arial"/>
      <family val="2"/>
    </font>
  </fonts>
  <fills count="4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indexed="2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42"/>
      </patternFill>
    </fill>
  </fills>
  <borders count="5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rgb="FFB2B2B2"/>
      </left>
      <right style="thin">
        <color rgb="FFB2B2B2"/>
      </right>
      <top style="thin">
        <color rgb="FFB2B2B2"/>
      </top>
      <bottom style="thin">
        <color rgb="FFB2B2B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double">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1595">
    <xf numFmtId="0" fontId="0" fillId="0" borderId="0"/>
    <xf numFmtId="167"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0" fontId="4" fillId="0" borderId="0"/>
    <xf numFmtId="0" fontId="10" fillId="0" borderId="0"/>
    <xf numFmtId="173" fontId="4" fillId="0" borderId="0" applyFill="0" applyBorder="0" applyAlignment="0" applyProtection="0"/>
    <xf numFmtId="0" fontId="19" fillId="0" borderId="0" applyNumberFormat="0" applyFill="0" applyBorder="0" applyAlignment="0" applyProtection="0">
      <alignment vertical="top"/>
      <protection locked="0"/>
    </xf>
    <xf numFmtId="168" fontId="18" fillId="0" borderId="0" applyFont="0" applyFill="0" applyBorder="0" applyAlignment="0" applyProtection="0"/>
    <xf numFmtId="177" fontId="4"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7" fontId="18" fillId="0" borderId="0" applyFont="0" applyFill="0" applyBorder="0" applyAlignment="0" applyProtection="0"/>
    <xf numFmtId="167" fontId="4" fillId="0" borderId="0" applyFont="0" applyFill="0" applyBorder="0" applyAlignment="0" applyProtection="0"/>
    <xf numFmtId="176" fontId="18" fillId="0" borderId="0" applyFill="0" applyBorder="0" applyAlignment="0" applyProtection="0"/>
    <xf numFmtId="0" fontId="4" fillId="0" borderId="0"/>
    <xf numFmtId="0" fontId="18" fillId="0" borderId="0"/>
    <xf numFmtId="9" fontId="4" fillId="0" borderId="0" applyFill="0" applyBorder="0" applyAlignment="0" applyProtection="0"/>
    <xf numFmtId="166" fontId="18" fillId="0" borderId="0" applyFon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0" fontId="11" fillId="0" borderId="7" applyNumberFormat="0" applyFont="0" applyFill="0" applyBorder="0" applyAlignment="0">
      <alignment horizontal="center"/>
    </xf>
    <xf numFmtId="178" fontId="18" fillId="0" borderId="0" applyFill="0" applyBorder="0" applyAlignment="0" applyProtection="0"/>
    <xf numFmtId="178" fontId="18" fillId="0" borderId="0" applyFill="0" applyBorder="0" applyAlignment="0" applyProtection="0"/>
    <xf numFmtId="177" fontId="4" fillId="0" borderId="0" applyFont="0" applyFill="0" applyBorder="0" applyAlignment="0" applyProtection="0"/>
    <xf numFmtId="179" fontId="4" fillId="0" borderId="0" applyFont="0" applyFill="0" applyBorder="0" applyAlignment="0" applyProtection="0"/>
    <xf numFmtId="0" fontId="18" fillId="0" borderId="0" applyFill="0" applyBorder="0" applyAlignment="0" applyProtection="0"/>
    <xf numFmtId="0" fontId="18" fillId="0" borderId="0" applyFill="0" applyBorder="0" applyAlignment="0" applyProtection="0"/>
    <xf numFmtId="166" fontId="18" fillId="0" borderId="0" applyFont="0" applyFill="0" applyBorder="0" applyAlignment="0" applyProtection="0"/>
    <xf numFmtId="180" fontId="18" fillId="0" borderId="0" applyFill="0" applyBorder="0" applyAlignment="0" applyProtection="0"/>
    <xf numFmtId="180" fontId="18" fillId="0" borderId="0" applyFill="0" applyBorder="0" applyAlignment="0" applyProtection="0"/>
    <xf numFmtId="181" fontId="4"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3" fontId="18" fillId="0" borderId="0" applyFill="0" applyBorder="0" applyAlignment="0" applyProtection="0"/>
    <xf numFmtId="182" fontId="18" fillId="0" borderId="0" applyFill="0" applyBorder="0" applyAlignment="0" applyProtection="0"/>
    <xf numFmtId="176" fontId="4" fillId="0" borderId="0" applyFont="0" applyFill="0" applyBorder="0" applyAlignment="0" applyProtection="0"/>
    <xf numFmtId="182" fontId="18" fillId="0" borderId="0" applyFill="0" applyBorder="0" applyAlignment="0" applyProtection="0"/>
    <xf numFmtId="182" fontId="18" fillId="0" borderId="0" applyFill="0" applyBorder="0" applyAlignment="0" applyProtection="0"/>
    <xf numFmtId="173" fontId="18" fillId="0" borderId="0" applyFill="0" applyBorder="0" applyAlignment="0" applyProtection="0"/>
    <xf numFmtId="173" fontId="18" fillId="0" borderId="0" applyFill="0" applyBorder="0" applyAlignment="0" applyProtection="0"/>
    <xf numFmtId="0" fontId="4" fillId="0" borderId="0" applyFont="0" applyFill="0" applyBorder="0" applyAlignment="0" applyProtection="0"/>
    <xf numFmtId="167" fontId="20" fillId="0" borderId="0" applyFont="0" applyFill="0" applyBorder="0" applyAlignment="0" applyProtection="0"/>
    <xf numFmtId="168" fontId="18" fillId="0" borderId="0" applyFont="0" applyFill="0" applyBorder="0" applyAlignment="0" applyProtection="0"/>
    <xf numFmtId="43" fontId="20" fillId="0" borderId="0" applyFont="0" applyFill="0" applyBorder="0" applyAlignment="0" applyProtection="0"/>
    <xf numFmtId="183" fontId="18" fillId="0" borderId="0" applyFill="0" applyBorder="0" applyAlignment="0" applyProtection="0"/>
    <xf numFmtId="183" fontId="18" fillId="0" borderId="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8" fillId="0" borderId="0" applyFont="0" applyFill="0" applyBorder="0" applyAlignment="0" applyProtection="0"/>
    <xf numFmtId="182" fontId="18" fillId="0" borderId="0" applyFill="0" applyBorder="0" applyAlignment="0" applyProtection="0"/>
    <xf numFmtId="168" fontId="4" fillId="0" borderId="0" applyFont="0" applyFill="0" applyBorder="0" applyAlignment="0" applyProtection="0"/>
    <xf numFmtId="182" fontId="18" fillId="0" borderId="0" applyFill="0" applyBorder="0" applyAlignment="0" applyProtection="0"/>
    <xf numFmtId="182" fontId="18" fillId="0" borderId="0" applyFill="0" applyBorder="0" applyAlignment="0" applyProtection="0"/>
    <xf numFmtId="176" fontId="18" fillId="0" borderId="0" applyFill="0" applyBorder="0" applyAlignment="0" applyProtection="0"/>
    <xf numFmtId="43" fontId="20" fillId="0" borderId="0" applyFont="0" applyFill="0" applyBorder="0" applyAlignment="0" applyProtection="0"/>
    <xf numFmtId="181" fontId="4" fillId="0" borderId="0" applyFont="0" applyFill="0" applyBorder="0" applyAlignment="0" applyProtection="0"/>
    <xf numFmtId="0" fontId="20"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4" fillId="0" borderId="0"/>
    <xf numFmtId="0" fontId="4" fillId="0" borderId="0"/>
    <xf numFmtId="0" fontId="20" fillId="0" borderId="0"/>
    <xf numFmtId="0" fontId="4" fillId="0" borderId="0"/>
    <xf numFmtId="0" fontId="18" fillId="0" borderId="0"/>
    <xf numFmtId="0" fontId="1" fillId="0" borderId="0"/>
    <xf numFmtId="0" fontId="4" fillId="0" borderId="0"/>
    <xf numFmtId="0" fontId="18" fillId="0" borderId="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9" fontId="18"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ill="0" applyBorder="0" applyAlignment="0" applyProtection="0"/>
    <xf numFmtId="9" fontId="18" fillId="0" borderId="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9" fillId="0" borderId="0">
      <alignment vertical="top"/>
    </xf>
    <xf numFmtId="166" fontId="1" fillId="0" borderId="0" applyFont="0" applyFill="0" applyBorder="0" applyAlignment="0" applyProtection="0"/>
    <xf numFmtId="167"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0" fontId="21"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188" fontId="4" fillId="0" borderId="0" applyFont="0" applyFill="0" applyBorder="0" applyAlignment="0" applyProtection="0"/>
    <xf numFmtId="188" fontId="4" fillId="0" borderId="0" applyFont="0" applyFill="0" applyBorder="0" applyAlignment="0" applyProtection="0"/>
    <xf numFmtId="0" fontId="4"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0" fontId="4" fillId="0" borderId="0" applyFont="0" applyFill="0" applyBorder="0" applyAlignment="0" applyProtection="0"/>
    <xf numFmtId="168" fontId="18"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4" fontId="4"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84" fontId="4" fillId="0" borderId="0" applyFont="0" applyFill="0" applyBorder="0" applyAlignment="0" applyProtection="0"/>
    <xf numFmtId="164" fontId="4" fillId="0" borderId="0" applyFont="0" applyFill="0" applyBorder="0" applyAlignment="0" applyProtection="0"/>
    <xf numFmtId="181"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81" fontId="4" fillId="0" borderId="0" applyFont="0" applyFill="0" applyBorder="0" applyAlignment="0" applyProtection="0"/>
    <xf numFmtId="167" fontId="20"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43" fontId="20"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0" fontId="4"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68" fontId="1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1" fillId="0" borderId="0"/>
    <xf numFmtId="0" fontId="4" fillId="0" borderId="0"/>
    <xf numFmtId="0" fontId="4" fillId="0" borderId="0"/>
    <xf numFmtId="0" fontId="22" fillId="0" borderId="0"/>
    <xf numFmtId="0" fontId="20" fillId="0" borderId="0"/>
    <xf numFmtId="0" fontId="20" fillId="0" borderId="0"/>
    <xf numFmtId="0" fontId="4" fillId="0" borderId="0"/>
    <xf numFmtId="0" fontId="4" fillId="0" borderId="0"/>
    <xf numFmtId="0" fontId="4" fillId="0" borderId="0"/>
    <xf numFmtId="0" fontId="1" fillId="0" borderId="0"/>
    <xf numFmtId="0" fontId="1" fillId="0" borderId="0"/>
    <xf numFmtId="0" fontId="4" fillId="0" borderId="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68" fontId="18" fillId="0" borderId="0" applyFont="0" applyFill="0" applyBorder="0" applyAlignment="0" applyProtection="0"/>
    <xf numFmtId="9"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4"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68" fontId="18" fillId="0" borderId="0" applyFont="0" applyFill="0" applyBorder="0" applyAlignment="0" applyProtection="0"/>
    <xf numFmtId="9"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4"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68"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4"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3"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17" fillId="22" borderId="0" applyNumberFormat="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xf numFmtId="0" fontId="18" fillId="7" borderId="25" applyNumberFormat="0" applyFont="0" applyAlignment="0" applyProtection="0"/>
    <xf numFmtId="0" fontId="18" fillId="7" borderId="25" applyNumberFormat="0" applyFont="0" applyAlignment="0" applyProtection="0"/>
    <xf numFmtId="9" fontId="18" fillId="0" borderId="0" applyFont="0" applyFill="0" applyBorder="0" applyAlignment="0" applyProtection="0"/>
    <xf numFmtId="0" fontId="1" fillId="0" borderId="0"/>
    <xf numFmtId="0" fontId="4" fillId="0" borderId="0" applyNumberFormat="0" applyFill="0" applyBorder="0" applyAlignment="0" applyProtection="0"/>
    <xf numFmtId="168" fontId="4" fillId="0" borderId="0" applyFont="0" applyFill="0" applyBorder="0" applyAlignment="0" applyProtection="0"/>
    <xf numFmtId="167" fontId="4"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2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26" borderId="0" applyNumberFormat="0" applyBorder="0" applyAlignment="0" applyProtection="0"/>
    <xf numFmtId="0" fontId="18" fillId="29" borderId="0" applyNumberFormat="0" applyBorder="0" applyAlignment="0" applyProtection="0"/>
    <xf numFmtId="0" fontId="18" fillId="32"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23" fillId="33"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23" fillId="36" borderId="0" applyNumberFormat="0" applyBorder="0" applyAlignment="0" applyProtection="0"/>
    <xf numFmtId="0" fontId="24" fillId="25" borderId="0" applyNumberFormat="0" applyBorder="0" applyAlignment="0" applyProtection="0"/>
    <xf numFmtId="0" fontId="25" fillId="37" borderId="26" applyNumberFormat="0" applyAlignment="0" applyProtection="0"/>
    <xf numFmtId="0" fontId="26" fillId="0" borderId="27" applyNumberFormat="0" applyFill="0" applyAlignment="0" applyProtection="0"/>
    <xf numFmtId="0" fontId="23" fillId="38" borderId="0" applyNumberFormat="0" applyBorder="0" applyAlignment="0" applyProtection="0"/>
    <xf numFmtId="0" fontId="23" fillId="39" borderId="0" applyNumberFormat="0" applyBorder="0" applyAlignment="0" applyProtection="0"/>
    <xf numFmtId="0" fontId="23" fillId="40"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23" fillId="41" borderId="0" applyNumberFormat="0" applyBorder="0" applyAlignment="0" applyProtection="0"/>
    <xf numFmtId="0" fontId="27" fillId="24" borderId="0" applyNumberFormat="0" applyBorder="0" applyAlignment="0" applyProtection="0"/>
    <xf numFmtId="189" fontId="4" fillId="0" borderId="0" applyFont="0" applyFill="0" applyBorder="0" applyAlignment="0" applyProtection="0"/>
    <xf numFmtId="190" fontId="4" fillId="0" borderId="0" applyFont="0" applyFill="0" applyBorder="0" applyAlignment="0" applyProtection="0"/>
    <xf numFmtId="0" fontId="28" fillId="42" borderId="0" applyNumberFormat="0" applyBorder="0" applyAlignment="0" applyProtection="0"/>
    <xf numFmtId="0" fontId="4" fillId="0" borderId="0"/>
    <xf numFmtId="0" fontId="4" fillId="0" borderId="0"/>
    <xf numFmtId="0" fontId="4" fillId="0" borderId="0"/>
    <xf numFmtId="0" fontId="1" fillId="0" borderId="0"/>
    <xf numFmtId="0" fontId="29" fillId="0" borderId="0"/>
    <xf numFmtId="0" fontId="1" fillId="0" borderId="0"/>
    <xf numFmtId="0" fontId="1" fillId="0" borderId="0"/>
    <xf numFmtId="0" fontId="29" fillId="0" borderId="0"/>
    <xf numFmtId="0" fontId="4" fillId="0" borderId="0"/>
    <xf numFmtId="0" fontId="4" fillId="0" borderId="0"/>
    <xf numFmtId="0" fontId="29" fillId="0" borderId="0"/>
    <xf numFmtId="0" fontId="18" fillId="0" borderId="0"/>
    <xf numFmtId="0" fontId="4" fillId="0" borderId="0"/>
    <xf numFmtId="0" fontId="4" fillId="0" borderId="0" applyNumberFormat="0" applyFill="0" applyBorder="0" applyAlignment="0" applyProtection="0"/>
    <xf numFmtId="0" fontId="4" fillId="0" borderId="0"/>
    <xf numFmtId="0" fontId="4"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xf numFmtId="0" fontId="1" fillId="0" borderId="0"/>
    <xf numFmtId="0" fontId="4" fillId="0" borderId="0"/>
    <xf numFmtId="0" fontId="29" fillId="0" borderId="0"/>
    <xf numFmtId="0" fontId="1" fillId="0" borderId="0"/>
    <xf numFmtId="0" fontId="29" fillId="0" borderId="0"/>
    <xf numFmtId="0" fontId="4" fillId="43" borderId="28" applyNumberFormat="0" applyFont="0" applyAlignment="0" applyProtection="0"/>
    <xf numFmtId="0" fontId="18" fillId="7" borderId="25" applyNumberFormat="0" applyFont="0" applyAlignment="0" applyProtection="0"/>
    <xf numFmtId="0" fontId="1" fillId="7" borderId="25" applyNumberFormat="0" applyFont="0" applyAlignment="0" applyProtection="0"/>
    <xf numFmtId="0" fontId="18" fillId="7" borderId="25" applyNumberFormat="0" applyFont="0" applyAlignment="0" applyProtection="0"/>
    <xf numFmtId="0" fontId="1" fillId="7" borderId="25" applyNumberFormat="0" applyFont="0" applyAlignment="0" applyProtection="0"/>
    <xf numFmtId="0" fontId="18" fillId="7" borderId="25" applyNumberFormat="0" applyFont="0" applyAlignment="0" applyProtection="0"/>
    <xf numFmtId="0" fontId="1" fillId="7" borderId="25" applyNumberFormat="0" applyFont="0" applyAlignment="0" applyProtection="0"/>
    <xf numFmtId="0" fontId="1" fillId="7" borderId="25" applyNumberFormat="0" applyFont="0" applyAlignment="0" applyProtection="0"/>
    <xf numFmtId="0" fontId="1" fillId="7" borderId="25" applyNumberFormat="0" applyFont="0" applyAlignment="0" applyProtection="0"/>
    <xf numFmtId="0" fontId="30" fillId="44" borderId="29" applyNumberFormat="0" applyAlignment="0" applyProtection="0"/>
    <xf numFmtId="167" fontId="4"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7" fontId="4"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7" fontId="18" fillId="0" borderId="0" applyFont="0" applyFill="0" applyBorder="0" applyAlignment="0" applyProtection="0"/>
    <xf numFmtId="167" fontId="20"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7" fontId="18" fillId="0" borderId="0" applyFont="0" applyFill="0" applyBorder="0" applyAlignment="0" applyProtection="0"/>
    <xf numFmtId="167" fontId="4" fillId="0" borderId="0" applyFont="0" applyFill="0" applyBorder="0" applyAlignment="0" applyProtection="0"/>
    <xf numFmtId="166" fontId="18" fillId="0" borderId="0" applyFont="0" applyFill="0" applyBorder="0" applyAlignment="0" applyProtection="0"/>
    <xf numFmtId="167" fontId="4" fillId="0" borderId="0" applyFont="0" applyFill="0" applyBorder="0" applyAlignment="0" applyProtection="0"/>
    <xf numFmtId="16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20"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20"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8" fillId="0" borderId="0" applyFont="0" applyFill="0" applyBorder="0" applyAlignment="0" applyProtection="0"/>
    <xf numFmtId="167" fontId="20"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0" fontId="36" fillId="0" borderId="0" applyNumberForma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7" fontId="18" fillId="0" borderId="0" applyFont="0" applyFill="0" applyBorder="0" applyAlignment="0" applyProtection="0"/>
    <xf numFmtId="167" fontId="4" fillId="0" borderId="0" applyFont="0" applyFill="0" applyBorder="0" applyAlignment="0" applyProtection="0"/>
    <xf numFmtId="166" fontId="18" fillId="0" borderId="0" applyFont="0" applyFill="0" applyBorder="0" applyAlignment="0" applyProtection="0"/>
    <xf numFmtId="167" fontId="4" fillId="0" borderId="0" applyFont="0" applyFill="0" applyBorder="0" applyAlignment="0" applyProtection="0"/>
    <xf numFmtId="16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20"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20"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4" fillId="0" borderId="0" applyFont="0" applyFill="0" applyBorder="0" applyAlignment="0" applyProtection="0"/>
    <xf numFmtId="167" fontId="18" fillId="0" borderId="0" applyFont="0" applyFill="0" applyBorder="0" applyAlignment="0" applyProtection="0"/>
    <xf numFmtId="167" fontId="20" fillId="0" borderId="0" applyFont="0" applyFill="0" applyBorder="0" applyAlignment="0" applyProtection="0"/>
    <xf numFmtId="166" fontId="1"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7" fontId="18" fillId="0" borderId="0" applyFont="0" applyFill="0" applyBorder="0" applyAlignment="0" applyProtection="0"/>
    <xf numFmtId="167" fontId="4" fillId="0" borderId="0" applyFont="0" applyFill="0" applyBorder="0" applyAlignment="0" applyProtection="0"/>
    <xf numFmtId="166" fontId="18" fillId="0" borderId="0" applyFont="0" applyFill="0" applyBorder="0" applyAlignment="0" applyProtection="0"/>
    <xf numFmtId="167" fontId="4" fillId="0" borderId="0" applyFont="0" applyFill="0" applyBorder="0" applyAlignment="0" applyProtection="0"/>
    <xf numFmtId="166"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20"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20"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8" fillId="0" borderId="0" applyFont="0" applyFill="0" applyBorder="0" applyAlignment="0" applyProtection="0"/>
    <xf numFmtId="167" fontId="20" fillId="0" borderId="0" applyFont="0" applyFill="0" applyBorder="0" applyAlignment="0" applyProtection="0"/>
    <xf numFmtId="168" fontId="18" fillId="0" borderId="0" applyFont="0" applyFill="0" applyBorder="0" applyAlignment="0" applyProtection="0"/>
    <xf numFmtId="0" fontId="18" fillId="0" borderId="0"/>
    <xf numFmtId="167" fontId="1" fillId="0" borderId="0" applyFont="0" applyFill="0" applyBorder="0" applyAlignment="0" applyProtection="0"/>
    <xf numFmtId="167" fontId="1" fillId="0" borderId="0" applyFont="0" applyFill="0" applyBorder="0" applyAlignment="0" applyProtection="0"/>
    <xf numFmtId="0" fontId="10" fillId="0" borderId="0"/>
    <xf numFmtId="167" fontId="1" fillId="0" borderId="0" applyFont="0" applyFill="0" applyBorder="0" applyAlignment="0" applyProtection="0"/>
    <xf numFmtId="167" fontId="4" fillId="0" borderId="0" applyFont="0" applyFill="0" applyBorder="0" applyAlignment="0" applyProtection="0"/>
    <xf numFmtId="168" fontId="18"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167" fontId="4"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4"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cellStyleXfs>
  <cellXfs count="442">
    <xf numFmtId="0" fontId="0" fillId="0" borderId="0" xfId="0"/>
    <xf numFmtId="0" fontId="2" fillId="0" borderId="0" xfId="0" applyFont="1"/>
    <xf numFmtId="169" fontId="2" fillId="0" borderId="0" xfId="1" applyNumberFormat="1" applyFont="1"/>
    <xf numFmtId="0" fontId="3" fillId="0" borderId="0" xfId="0" applyFont="1" applyAlignment="1">
      <alignment horizontal="right"/>
    </xf>
    <xf numFmtId="0" fontId="3" fillId="0" borderId="0" xfId="0" applyFont="1"/>
    <xf numFmtId="0" fontId="2" fillId="0" borderId="0" xfId="0" applyFont="1" applyAlignment="1">
      <alignment horizontal="right"/>
    </xf>
    <xf numFmtId="0" fontId="3" fillId="0" borderId="0" xfId="0" applyFont="1" applyAlignment="1">
      <alignment wrapText="1"/>
    </xf>
    <xf numFmtId="0" fontId="2" fillId="0" borderId="0" xfId="0" applyFont="1" applyAlignment="1">
      <alignment wrapText="1"/>
    </xf>
    <xf numFmtId="0" fontId="3" fillId="2" borderId="0" xfId="0" applyFont="1" applyFill="1" applyAlignment="1">
      <alignment horizontal="center"/>
    </xf>
    <xf numFmtId="0" fontId="2" fillId="0" borderId="0" xfId="0" applyFont="1" applyAlignment="1">
      <alignment horizontal="left" wrapText="1"/>
    </xf>
    <xf numFmtId="3" fontId="2" fillId="0" borderId="0" xfId="0" applyNumberFormat="1" applyFont="1" applyAlignment="1">
      <alignment horizontal="left" wrapText="1"/>
    </xf>
    <xf numFmtId="169" fontId="2" fillId="0" borderId="0" xfId="1" applyNumberFormat="1" applyFont="1" applyAlignment="1">
      <alignment horizontal="right" wrapText="1"/>
    </xf>
    <xf numFmtId="169" fontId="2" fillId="0" borderId="0" xfId="0" applyNumberFormat="1" applyFont="1"/>
    <xf numFmtId="0" fontId="2" fillId="0" borderId="0" xfId="0" applyFont="1" applyAlignment="1">
      <alignment horizontal="center" wrapText="1"/>
    </xf>
    <xf numFmtId="169" fontId="2" fillId="0" borderId="0" xfId="1" applyNumberFormat="1" applyFont="1" applyAlignment="1">
      <alignment horizontal="center" wrapText="1"/>
    </xf>
    <xf numFmtId="166" fontId="2" fillId="0" borderId="0" xfId="2" applyFont="1"/>
    <xf numFmtId="0" fontId="2" fillId="0" borderId="0" xfId="0" applyFont="1" applyAlignment="1">
      <alignment horizontal="center"/>
    </xf>
    <xf numFmtId="0" fontId="3" fillId="0" borderId="0" xfId="0" applyFont="1" applyAlignment="1">
      <alignment horizontal="center"/>
    </xf>
    <xf numFmtId="171" fontId="3" fillId="0" borderId="0" xfId="3" applyNumberFormat="1" applyFont="1" applyAlignment="1">
      <alignment horizontal="center"/>
    </xf>
    <xf numFmtId="9" fontId="3" fillId="0" borderId="0" xfId="0" applyNumberFormat="1" applyFont="1" applyAlignment="1">
      <alignment horizontal="center"/>
    </xf>
    <xf numFmtId="0" fontId="2" fillId="2" borderId="0" xfId="0" applyFont="1" applyFill="1"/>
    <xf numFmtId="0" fontId="2" fillId="2" borderId="0" xfId="0" applyFont="1" applyFill="1" applyAlignment="1">
      <alignment horizontal="center" wrapText="1"/>
    </xf>
    <xf numFmtId="0" fontId="8" fillId="4" borderId="7" xfId="0" applyFont="1" applyFill="1" applyBorder="1"/>
    <xf numFmtId="0" fontId="3" fillId="2" borderId="0" xfId="0" applyFont="1" applyFill="1" applyAlignment="1">
      <alignment vertical="center"/>
    </xf>
    <xf numFmtId="0" fontId="4" fillId="0" borderId="0" xfId="0" applyFont="1"/>
    <xf numFmtId="0" fontId="7" fillId="0" borderId="0" xfId="0" applyFont="1"/>
    <xf numFmtId="0" fontId="3" fillId="2" borderId="0" xfId="0" applyFont="1" applyFill="1" applyAlignment="1">
      <alignment horizontal="left"/>
    </xf>
    <xf numFmtId="0" fontId="4" fillId="0" borderId="0" xfId="5" applyFont="1"/>
    <xf numFmtId="0" fontId="12" fillId="0" borderId="0" xfId="5" applyFont="1"/>
    <xf numFmtId="0" fontId="13" fillId="0" borderId="0" xfId="5" applyFont="1"/>
    <xf numFmtId="0" fontId="12" fillId="2" borderId="0" xfId="0" applyFont="1" applyFill="1" applyAlignment="1">
      <alignment horizontal="center"/>
    </xf>
    <xf numFmtId="172" fontId="14" fillId="0" borderId="0" xfId="5" applyNumberFormat="1" applyFont="1"/>
    <xf numFmtId="3" fontId="4" fillId="0" borderId="0" xfId="5" applyNumberFormat="1" applyFont="1"/>
    <xf numFmtId="14" fontId="4" fillId="0" borderId="0" xfId="5" applyNumberFormat="1" applyFont="1"/>
    <xf numFmtId="0" fontId="4" fillId="0" borderId="0" xfId="5" applyFont="1" applyAlignment="1">
      <alignment horizontal="left"/>
    </xf>
    <xf numFmtId="0" fontId="4" fillId="0" borderId="0" xfId="5" applyFont="1" applyAlignment="1">
      <alignment horizontal="center"/>
    </xf>
    <xf numFmtId="0" fontId="12" fillId="6" borderId="2" xfId="5"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6" fillId="0" borderId="2" xfId="0" applyFont="1" applyBorder="1" applyAlignment="1">
      <alignment horizontal="center" vertical="center" wrapText="1"/>
    </xf>
    <xf numFmtId="3" fontId="16" fillId="0" borderId="2" xfId="0" applyNumberFormat="1" applyFont="1" applyBorder="1" applyAlignment="1">
      <alignment horizontal="center" vertical="center" wrapText="1"/>
    </xf>
    <xf numFmtId="10" fontId="16" fillId="0" borderId="2" xfId="0" applyNumberFormat="1" applyFont="1" applyBorder="1" applyAlignment="1">
      <alignment horizontal="center" vertical="center" wrapText="1"/>
    </xf>
    <xf numFmtId="0" fontId="16" fillId="0" borderId="5" xfId="0" applyFont="1" applyBorder="1" applyAlignment="1">
      <alignment horizontal="center" vertical="center" wrapText="1"/>
    </xf>
    <xf numFmtId="9" fontId="16" fillId="0" borderId="5" xfId="0" applyNumberFormat="1" applyFont="1" applyBorder="1" applyAlignment="1">
      <alignment horizontal="center" vertical="center" wrapText="1"/>
    </xf>
    <xf numFmtId="0" fontId="16" fillId="0" borderId="6" xfId="0" applyFont="1" applyBorder="1"/>
    <xf numFmtId="0" fontId="15" fillId="0" borderId="2" xfId="0" applyFont="1" applyBorder="1" applyAlignment="1">
      <alignment horizontal="justify" vertical="center" wrapText="1"/>
    </xf>
    <xf numFmtId="3" fontId="15" fillId="0" borderId="2" xfId="0" applyNumberFormat="1" applyFont="1" applyBorder="1" applyAlignment="1">
      <alignment horizontal="center" vertical="center" wrapText="1"/>
    </xf>
    <xf numFmtId="9" fontId="15" fillId="0" borderId="2" xfId="0" applyNumberFormat="1" applyFont="1" applyBorder="1" applyAlignment="1">
      <alignment horizontal="center" vertical="center" wrapText="1"/>
    </xf>
    <xf numFmtId="0" fontId="16" fillId="0" borderId="2" xfId="0" applyFont="1" applyBorder="1" applyAlignment="1">
      <alignment horizontal="center"/>
    </xf>
    <xf numFmtId="171" fontId="16" fillId="0" borderId="2" xfId="3" applyNumberFormat="1" applyFont="1" applyBorder="1" applyAlignment="1">
      <alignment horizontal="center"/>
    </xf>
    <xf numFmtId="0" fontId="15" fillId="0" borderId="2" xfId="0" applyFont="1" applyBorder="1" applyAlignment="1">
      <alignment horizontal="center"/>
    </xf>
    <xf numFmtId="171" fontId="15" fillId="0" borderId="2" xfId="3" applyNumberFormat="1" applyFont="1" applyBorder="1" applyAlignment="1">
      <alignment horizontal="center"/>
    </xf>
    <xf numFmtId="9" fontId="15" fillId="0" borderId="2" xfId="0" applyNumberFormat="1" applyFont="1" applyBorder="1" applyAlignment="1">
      <alignment horizontal="center"/>
    </xf>
    <xf numFmtId="0" fontId="15" fillId="0" borderId="2" xfId="0" applyFont="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horizontal="left" vertical="center" wrapText="1"/>
    </xf>
    <xf numFmtId="0" fontId="2" fillId="2" borderId="0" xfId="0" applyFont="1" applyFill="1" applyAlignment="1">
      <alignment wrapText="1"/>
    </xf>
    <xf numFmtId="166" fontId="4" fillId="0" borderId="2" xfId="2" applyFont="1" applyBorder="1" applyAlignment="1">
      <alignment horizontal="center" vertical="center" wrapText="1"/>
    </xf>
    <xf numFmtId="166" fontId="12" fillId="4" borderId="2" xfId="2" applyFont="1" applyFill="1" applyBorder="1" applyAlignment="1">
      <alignment horizontal="center" vertical="center" wrapText="1"/>
    </xf>
    <xf numFmtId="166" fontId="12" fillId="4" borderId="21" xfId="2" applyFont="1" applyFill="1" applyBorder="1" applyAlignment="1">
      <alignment horizontal="center" vertical="center" wrapText="1"/>
    </xf>
    <xf numFmtId="0" fontId="4" fillId="3" borderId="12" xfId="0" applyFont="1" applyFill="1" applyBorder="1"/>
    <xf numFmtId="0" fontId="4" fillId="3" borderId="13" xfId="0" applyFont="1" applyFill="1" applyBorder="1"/>
    <xf numFmtId="166" fontId="4" fillId="0" borderId="2" xfId="2" applyFont="1" applyFill="1" applyBorder="1" applyAlignment="1">
      <alignment horizontal="center" vertical="center" wrapText="1"/>
    </xf>
    <xf numFmtId="166" fontId="4" fillId="0" borderId="0" xfId="5" applyNumberFormat="1" applyFont="1"/>
    <xf numFmtId="0" fontId="3" fillId="0" borderId="0" xfId="0" applyFont="1" applyAlignment="1">
      <alignment vertical="center"/>
    </xf>
    <xf numFmtId="166" fontId="2" fillId="2" borderId="0" xfId="2" applyFont="1" applyFill="1"/>
    <xf numFmtId="0" fontId="12" fillId="6" borderId="2" xfId="5" applyFont="1" applyFill="1" applyBorder="1" applyAlignment="1">
      <alignment horizontal="center" vertical="center" wrapText="1"/>
    </xf>
    <xf numFmtId="0" fontId="12" fillId="6" borderId="16" xfId="5" applyFont="1" applyFill="1" applyBorder="1" applyAlignment="1">
      <alignment horizontal="center" vertical="center" wrapText="1"/>
    </xf>
    <xf numFmtId="166" fontId="12" fillId="4" borderId="35" xfId="2" applyFont="1" applyFill="1" applyBorder="1" applyAlignment="1">
      <alignment horizontal="center" vertical="center" wrapText="1"/>
    </xf>
    <xf numFmtId="191" fontId="2" fillId="2" borderId="0" xfId="0" applyNumberFormat="1" applyFont="1" applyFill="1"/>
    <xf numFmtId="0" fontId="2" fillId="0" borderId="0" xfId="0" applyFont="1"/>
    <xf numFmtId="167" fontId="2" fillId="2" borderId="0" xfId="0" applyNumberFormat="1" applyFont="1" applyFill="1"/>
    <xf numFmtId="0" fontId="2" fillId="0" borderId="0" xfId="0" applyFont="1" applyFill="1"/>
    <xf numFmtId="0" fontId="3" fillId="0" borderId="0" xfId="0" applyFont="1" applyFill="1"/>
    <xf numFmtId="0" fontId="2" fillId="0" borderId="0" xfId="0" applyFont="1" applyFill="1" applyAlignment="1">
      <alignment horizontal="left" wrapText="1"/>
    </xf>
    <xf numFmtId="3" fontId="2" fillId="0" borderId="0" xfId="0" applyNumberFormat="1" applyFont="1" applyFill="1" applyAlignment="1">
      <alignment horizontal="right" wrapText="1"/>
    </xf>
    <xf numFmtId="0" fontId="3" fillId="2" borderId="0" xfId="0" applyFont="1" applyFill="1" applyAlignment="1">
      <alignment horizontal="center" wrapText="1"/>
    </xf>
    <xf numFmtId="0" fontId="4" fillId="3" borderId="0" xfId="5" applyFill="1"/>
    <xf numFmtId="0" fontId="4" fillId="0" borderId="0" xfId="5"/>
    <xf numFmtId="0" fontId="12" fillId="3" borderId="0" xfId="5" applyFont="1" applyFill="1" applyAlignment="1">
      <alignment horizontal="center"/>
    </xf>
    <xf numFmtId="0" fontId="12" fillId="3" borderId="0" xfId="5" applyFont="1" applyFill="1"/>
    <xf numFmtId="0" fontId="12" fillId="4" borderId="2" xfId="6" applyFont="1" applyFill="1" applyBorder="1" applyAlignment="1">
      <alignment horizontal="center" vertical="center" wrapText="1"/>
    </xf>
    <xf numFmtId="0" fontId="12" fillId="3" borderId="0" xfId="6" applyFont="1" applyFill="1" applyAlignment="1">
      <alignment horizontal="center" vertical="center" wrapText="1"/>
    </xf>
    <xf numFmtId="172" fontId="12" fillId="0" borderId="2" xfId="6" applyNumberFormat="1" applyFont="1" applyBorder="1" applyAlignment="1">
      <alignment horizontal="center" vertical="center" wrapText="1"/>
    </xf>
    <xf numFmtId="0" fontId="12" fillId="0" borderId="2" xfId="6" applyFont="1" applyBorder="1" applyAlignment="1">
      <alignment horizontal="center" vertical="center" wrapText="1"/>
    </xf>
    <xf numFmtId="172" fontId="9" fillId="3" borderId="0" xfId="6" applyNumberFormat="1" applyFont="1" applyFill="1" applyAlignment="1">
      <alignment vertical="center"/>
    </xf>
    <xf numFmtId="0" fontId="9" fillId="0" borderId="3" xfId="6" applyFont="1" applyBorder="1" applyAlignment="1">
      <alignment vertical="center"/>
    </xf>
    <xf numFmtId="0" fontId="9" fillId="0" borderId="31" xfId="6" applyFont="1" applyBorder="1" applyAlignment="1">
      <alignment vertical="center"/>
    </xf>
    <xf numFmtId="0" fontId="9" fillId="0" borderId="4" xfId="6" applyFont="1" applyBorder="1" applyAlignment="1">
      <alignment vertical="center"/>
    </xf>
    <xf numFmtId="172" fontId="4" fillId="0" borderId="2" xfId="6" applyNumberFormat="1" applyFont="1" applyBorder="1" applyAlignment="1">
      <alignment horizontal="center" vertical="center" wrapText="1"/>
    </xf>
    <xf numFmtId="172" fontId="9" fillId="0" borderId="2" xfId="6" applyNumberFormat="1" applyFont="1" applyBorder="1" applyAlignment="1">
      <alignment vertical="center"/>
    </xf>
    <xf numFmtId="172" fontId="8" fillId="45" borderId="0" xfId="6" applyNumberFormat="1" applyFont="1" applyFill="1" applyAlignment="1">
      <alignment vertical="center"/>
    </xf>
    <xf numFmtId="172" fontId="12" fillId="4" borderId="2" xfId="6" applyNumberFormat="1" applyFont="1" applyFill="1" applyBorder="1" applyAlignment="1">
      <alignment vertical="center"/>
    </xf>
    <xf numFmtId="172" fontId="4" fillId="0" borderId="2" xfId="6" applyNumberFormat="1" applyFont="1" applyBorder="1" applyAlignment="1">
      <alignment vertical="center"/>
    </xf>
    <xf numFmtId="172" fontId="8" fillId="0" borderId="2" xfId="6" applyNumberFormat="1" applyFont="1" applyBorder="1" applyAlignment="1">
      <alignment vertical="center"/>
    </xf>
    <xf numFmtId="0" fontId="9" fillId="0" borderId="3" xfId="6" applyFont="1" applyBorder="1" applyAlignment="1">
      <alignment horizontal="left" vertical="center"/>
    </xf>
    <xf numFmtId="0" fontId="9" fillId="0" borderId="31" xfId="6" applyFont="1" applyBorder="1" applyAlignment="1">
      <alignment horizontal="left" vertical="center"/>
    </xf>
    <xf numFmtId="0" fontId="9" fillId="0" borderId="4" xfId="6" applyFont="1" applyBorder="1" applyAlignment="1">
      <alignment horizontal="left" vertical="center"/>
    </xf>
    <xf numFmtId="172" fontId="9" fillId="3" borderId="0" xfId="6" applyNumberFormat="1" applyFont="1" applyFill="1"/>
    <xf numFmtId="172" fontId="12" fillId="0" borderId="2" xfId="6" applyNumberFormat="1" applyFont="1" applyBorder="1" applyAlignment="1">
      <alignment vertical="center"/>
    </xf>
    <xf numFmtId="172" fontId="8" fillId="3" borderId="0" xfId="6" applyNumberFormat="1" applyFont="1" applyFill="1"/>
    <xf numFmtId="172" fontId="8" fillId="4" borderId="2" xfId="6" applyNumberFormat="1" applyFont="1" applyFill="1" applyBorder="1" applyAlignment="1">
      <alignment vertical="center"/>
    </xf>
    <xf numFmtId="0" fontId="8" fillId="0" borderId="3" xfId="6" applyFont="1" applyBorder="1" applyAlignment="1">
      <alignment vertical="center"/>
    </xf>
    <xf numFmtId="0" fontId="8" fillId="0" borderId="31" xfId="6" applyFont="1" applyBorder="1" applyAlignment="1">
      <alignment vertical="center"/>
    </xf>
    <xf numFmtId="0" fontId="8" fillId="0" borderId="4" xfId="6" applyFont="1" applyBorder="1" applyAlignment="1">
      <alignment vertical="center"/>
    </xf>
    <xf numFmtId="172" fontId="12" fillId="0" borderId="2" xfId="6" applyNumberFormat="1" applyFont="1" applyBorder="1"/>
    <xf numFmtId="172" fontId="8" fillId="0" borderId="2" xfId="6" applyNumberFormat="1" applyFont="1" applyBorder="1"/>
    <xf numFmtId="172" fontId="4" fillId="0" borderId="0" xfId="5" applyNumberFormat="1"/>
    <xf numFmtId="0" fontId="8" fillId="4" borderId="7" xfId="0" applyFont="1" applyFill="1" applyBorder="1" applyAlignment="1">
      <alignment horizontal="center"/>
    </xf>
    <xf numFmtId="0" fontId="8" fillId="4" borderId="37" xfId="0" applyFont="1" applyFill="1" applyBorder="1" applyAlignment="1">
      <alignment horizontal="center"/>
    </xf>
    <xf numFmtId="0" fontId="3" fillId="4" borderId="37" xfId="0" applyFont="1" applyFill="1" applyBorder="1" applyAlignment="1">
      <alignment horizontal="center" wrapText="1"/>
    </xf>
    <xf numFmtId="0" fontId="8" fillId="4" borderId="8" xfId="0" applyFont="1" applyFill="1" applyBorder="1" applyAlignment="1">
      <alignment horizontal="center"/>
    </xf>
    <xf numFmtId="0" fontId="8" fillId="2" borderId="39" xfId="0" applyFont="1" applyFill="1" applyBorder="1"/>
    <xf numFmtId="0" fontId="8" fillId="0" borderId="9" xfId="0" applyFont="1" applyBorder="1" applyAlignment="1">
      <alignment horizontal="center"/>
    </xf>
    <xf numFmtId="0" fontId="8" fillId="2" borderId="0" xfId="0" applyFont="1" applyFill="1"/>
    <xf numFmtId="0" fontId="2" fillId="0" borderId="9" xfId="0" applyFont="1" applyBorder="1" applyAlignment="1">
      <alignment horizontal="center"/>
    </xf>
    <xf numFmtId="0" fontId="2" fillId="0" borderId="40" xfId="0" applyFont="1" applyBorder="1" applyAlignment="1">
      <alignment horizontal="center"/>
    </xf>
    <xf numFmtId="0" fontId="3" fillId="0" borderId="39" xfId="0" applyFont="1" applyBorder="1"/>
    <xf numFmtId="0" fontId="3" fillId="0" borderId="9" xfId="0" applyFont="1" applyBorder="1" applyAlignment="1">
      <alignment horizontal="center"/>
    </xf>
    <xf numFmtId="0" fontId="3" fillId="2" borderId="0" xfId="0" applyFont="1" applyFill="1"/>
    <xf numFmtId="0" fontId="3" fillId="0" borderId="40" xfId="0" applyFont="1" applyBorder="1" applyAlignment="1">
      <alignment horizontal="center"/>
    </xf>
    <xf numFmtId="0" fontId="38" fillId="2" borderId="0" xfId="0" applyFont="1" applyFill="1"/>
    <xf numFmtId="0" fontId="2" fillId="0" borderId="39" xfId="0" applyFont="1" applyBorder="1"/>
    <xf numFmtId="166" fontId="2" fillId="0" borderId="9" xfId="2" applyFont="1" applyFill="1" applyBorder="1" applyAlignment="1">
      <alignment horizontal="center"/>
    </xf>
    <xf numFmtId="0" fontId="9" fillId="3" borderId="0" xfId="0" applyFont="1" applyFill="1"/>
    <xf numFmtId="166" fontId="2" fillId="0" borderId="40" xfId="2" applyFont="1" applyFill="1" applyBorder="1" applyAlignment="1">
      <alignment horizontal="center"/>
    </xf>
    <xf numFmtId="0" fontId="9" fillId="3" borderId="40" xfId="0" applyFont="1" applyFill="1" applyBorder="1" applyAlignment="1">
      <alignment horizontal="left" wrapText="1"/>
    </xf>
    <xf numFmtId="0" fontId="2" fillId="2" borderId="39" xfId="0" applyFont="1" applyFill="1" applyBorder="1"/>
    <xf numFmtId="0" fontId="9" fillId="3" borderId="40" xfId="0" applyFont="1" applyFill="1" applyBorder="1" applyAlignment="1">
      <alignment wrapText="1"/>
    </xf>
    <xf numFmtId="191" fontId="3" fillId="0" borderId="37" xfId="1" applyNumberFormat="1" applyFont="1" applyFill="1" applyBorder="1"/>
    <xf numFmtId="0" fontId="8" fillId="3" borderId="40" xfId="0" applyFont="1" applyFill="1" applyBorder="1" applyAlignment="1">
      <alignment horizontal="left" wrapText="1"/>
    </xf>
    <xf numFmtId="0" fontId="3" fillId="2" borderId="39" xfId="0" applyFont="1" applyFill="1" applyBorder="1"/>
    <xf numFmtId="0" fontId="2" fillId="3" borderId="0" xfId="0" applyFont="1" applyFill="1" applyAlignment="1">
      <alignment vertical="center"/>
    </xf>
    <xf numFmtId="0" fontId="2" fillId="3" borderId="0" xfId="0" applyFont="1" applyFill="1"/>
    <xf numFmtId="0" fontId="2" fillId="0" borderId="39" xfId="0" applyFont="1" applyBorder="1" applyAlignment="1">
      <alignment vertical="center"/>
    </xf>
    <xf numFmtId="0" fontId="9" fillId="2" borderId="39" xfId="0" applyFont="1" applyFill="1" applyBorder="1"/>
    <xf numFmtId="192" fontId="2" fillId="0" borderId="9" xfId="2" applyNumberFormat="1" applyFont="1" applyFill="1" applyBorder="1" applyAlignment="1">
      <alignment horizontal="center"/>
    </xf>
    <xf numFmtId="191" fontId="8" fillId="3" borderId="37" xfId="1" applyNumberFormat="1" applyFont="1" applyFill="1" applyBorder="1"/>
    <xf numFmtId="191" fontId="8" fillId="3" borderId="38" xfId="1" applyNumberFormat="1" applyFont="1" applyFill="1" applyBorder="1"/>
    <xf numFmtId="166" fontId="3" fillId="0" borderId="37" xfId="2" applyFont="1" applyFill="1" applyBorder="1"/>
    <xf numFmtId="0" fontId="12" fillId="3" borderId="0" xfId="0" applyFont="1" applyFill="1"/>
    <xf numFmtId="0" fontId="8" fillId="2" borderId="39" xfId="0" applyFont="1" applyFill="1" applyBorder="1" applyAlignment="1">
      <alignment vertical="center"/>
    </xf>
    <xf numFmtId="0" fontId="8" fillId="2" borderId="39" xfId="0" applyFont="1" applyFill="1" applyBorder="1" applyAlignment="1">
      <alignment wrapText="1"/>
    </xf>
    <xf numFmtId="0" fontId="8" fillId="3" borderId="0" xfId="0" applyFont="1" applyFill="1"/>
    <xf numFmtId="0" fontId="3" fillId="3" borderId="0" xfId="0" applyFont="1" applyFill="1"/>
    <xf numFmtId="191" fontId="3" fillId="2" borderId="0" xfId="0" applyNumberFormat="1" applyFont="1" applyFill="1" applyAlignment="1">
      <alignment vertical="center"/>
    </xf>
    <xf numFmtId="0" fontId="38" fillId="2" borderId="0" xfId="0" applyFont="1" applyFill="1" applyAlignment="1">
      <alignment vertical="center"/>
    </xf>
    <xf numFmtId="0" fontId="3" fillId="2" borderId="39" xfId="0" applyFont="1" applyFill="1" applyBorder="1" applyAlignment="1">
      <alignment vertical="center" wrapText="1"/>
    </xf>
    <xf numFmtId="0" fontId="2" fillId="0" borderId="39" xfId="0" applyFont="1" applyBorder="1" applyAlignment="1">
      <alignment wrapText="1"/>
    </xf>
    <xf numFmtId="191" fontId="8" fillId="0" borderId="37" xfId="1" applyNumberFormat="1" applyFont="1" applyFill="1" applyBorder="1"/>
    <xf numFmtId="166" fontId="2" fillId="2" borderId="0" xfId="0" applyNumberFormat="1" applyFont="1" applyFill="1"/>
    <xf numFmtId="0" fontId="8" fillId="4" borderId="37" xfId="0" applyFont="1" applyFill="1" applyBorder="1"/>
    <xf numFmtId="191" fontId="8" fillId="4" borderId="37" xfId="1" applyNumberFormat="1" applyFont="1" applyFill="1" applyBorder="1"/>
    <xf numFmtId="191" fontId="38" fillId="2" borderId="0" xfId="0" applyNumberFormat="1" applyFont="1" applyFill="1"/>
    <xf numFmtId="0" fontId="8" fillId="4" borderId="41" xfId="0" applyFont="1" applyFill="1" applyBorder="1"/>
    <xf numFmtId="191" fontId="4" fillId="3" borderId="37" xfId="1" applyNumberFormat="1" applyFont="1" applyFill="1" applyBorder="1"/>
    <xf numFmtId="191" fontId="4" fillId="3" borderId="8" xfId="1" applyNumberFormat="1" applyFont="1" applyFill="1" applyBorder="1"/>
    <xf numFmtId="192" fontId="3" fillId="4" borderId="51" xfId="1" applyNumberFormat="1" applyFont="1" applyFill="1" applyBorder="1"/>
    <xf numFmtId="0" fontId="2" fillId="0" borderId="0" xfId="0" applyFont="1" applyAlignment="1">
      <alignment horizontal="justify" vertical="center"/>
    </xf>
    <xf numFmtId="192" fontId="2" fillId="0" borderId="11" xfId="2" applyNumberFormat="1" applyFont="1" applyFill="1" applyBorder="1" applyAlignment="1">
      <alignment horizontal="center"/>
    </xf>
    <xf numFmtId="192" fontId="9" fillId="2" borderId="10" xfId="0" applyNumberFormat="1" applyFont="1" applyFill="1" applyBorder="1" applyAlignment="1">
      <alignment horizontal="center"/>
    </xf>
    <xf numFmtId="191" fontId="8" fillId="3" borderId="43" xfId="1" applyNumberFormat="1" applyFont="1" applyFill="1" applyBorder="1"/>
    <xf numFmtId="192" fontId="9" fillId="2" borderId="40" xfId="0" applyNumberFormat="1" applyFont="1" applyFill="1" applyBorder="1" applyAlignment="1">
      <alignment horizontal="center"/>
    </xf>
    <xf numFmtId="0" fontId="9" fillId="0" borderId="10" xfId="0" applyFont="1" applyBorder="1" applyAlignment="1">
      <alignment horizontal="center"/>
    </xf>
    <xf numFmtId="0" fontId="0" fillId="0" borderId="0" xfId="0" applyAlignment="1">
      <alignment vertical="center" wrapText="1"/>
    </xf>
    <xf numFmtId="0" fontId="3" fillId="0" borderId="2" xfId="0" applyFont="1" applyBorder="1" applyAlignment="1" applyProtection="1">
      <alignment horizontal="left"/>
      <protection locked="0"/>
    </xf>
    <xf numFmtId="192" fontId="2" fillId="0" borderId="2" xfId="2" applyNumberFormat="1" applyFont="1" applyBorder="1" applyProtection="1">
      <protection locked="0"/>
    </xf>
    <xf numFmtId="192" fontId="8" fillId="5" borderId="40" xfId="2" applyNumberFormat="1" applyFont="1" applyFill="1" applyBorder="1" applyAlignment="1">
      <alignment horizontal="center"/>
    </xf>
    <xf numFmtId="192" fontId="9" fillId="2" borderId="40" xfId="0" applyNumberFormat="1" applyFont="1" applyFill="1" applyBorder="1"/>
    <xf numFmtId="166" fontId="2" fillId="0" borderId="2" xfId="2" applyFont="1" applyFill="1" applyBorder="1"/>
    <xf numFmtId="191" fontId="8" fillId="3" borderId="42" xfId="1" applyNumberFormat="1" applyFont="1" applyFill="1" applyBorder="1"/>
    <xf numFmtId="0" fontId="8" fillId="4" borderId="14" xfId="0" applyFont="1" applyFill="1" applyBorder="1" applyAlignment="1">
      <alignment horizontal="center"/>
    </xf>
    <xf numFmtId="0" fontId="9" fillId="2" borderId="36" xfId="0" applyFont="1" applyFill="1" applyBorder="1"/>
    <xf numFmtId="0" fontId="8" fillId="5" borderId="17" xfId="0" applyFont="1" applyFill="1" applyBorder="1"/>
    <xf numFmtId="192" fontId="2" fillId="0" borderId="2" xfId="2" applyNumberFormat="1" applyFont="1" applyFill="1" applyBorder="1"/>
    <xf numFmtId="0" fontId="2" fillId="0" borderId="2" xfId="0" applyFont="1" applyBorder="1"/>
    <xf numFmtId="166" fontId="2" fillId="0" borderId="3" xfId="2" applyFont="1" applyBorder="1"/>
    <xf numFmtId="0" fontId="3" fillId="0" borderId="2" xfId="0" applyFont="1" applyBorder="1" applyAlignment="1">
      <alignment horizontal="left"/>
    </xf>
    <xf numFmtId="166" fontId="2" fillId="0" borderId="2" xfId="2" applyFont="1" applyBorder="1" applyProtection="1">
      <protection locked="0"/>
    </xf>
    <xf numFmtId="192" fontId="9" fillId="2" borderId="5" xfId="0" applyNumberFormat="1" applyFont="1" applyFill="1" applyBorder="1"/>
    <xf numFmtId="0" fontId="9" fillId="2" borderId="23" xfId="0" applyFont="1" applyFill="1" applyBorder="1"/>
    <xf numFmtId="191" fontId="14" fillId="2" borderId="0" xfId="0" applyNumberFormat="1" applyFont="1" applyFill="1"/>
    <xf numFmtId="0" fontId="2" fillId="0" borderId="0" xfId="0" applyFont="1" applyAlignment="1">
      <alignment horizontal="right" vertical="center"/>
    </xf>
    <xf numFmtId="0" fontId="35" fillId="0" borderId="0" xfId="0" applyFont="1" applyAlignment="1">
      <alignment vertical="center"/>
    </xf>
    <xf numFmtId="0" fontId="8" fillId="4" borderId="15" xfId="0" applyFont="1" applyFill="1" applyBorder="1" applyAlignment="1">
      <alignment horizontal="center"/>
    </xf>
    <xf numFmtId="0" fontId="3" fillId="0" borderId="2" xfId="0" applyFont="1" applyBorder="1" applyAlignment="1">
      <alignment horizontal="center" vertical="center" wrapText="1"/>
    </xf>
    <xf numFmtId="166" fontId="2" fillId="0" borderId="9" xfId="0" applyNumberFormat="1" applyFont="1" applyBorder="1" applyAlignment="1">
      <alignment horizontal="center"/>
    </xf>
    <xf numFmtId="192" fontId="3" fillId="0" borderId="30" xfId="1" applyNumberFormat="1" applyFont="1" applyBorder="1"/>
    <xf numFmtId="0" fontId="3" fillId="4" borderId="49" xfId="0" applyFont="1" applyFill="1" applyBorder="1"/>
    <xf numFmtId="167" fontId="2" fillId="0" borderId="2" xfId="1" applyFont="1" applyFill="1" applyBorder="1"/>
    <xf numFmtId="0" fontId="2" fillId="0" borderId="0" xfId="0" applyFont="1" applyAlignment="1">
      <alignment vertical="top" wrapText="1"/>
    </xf>
    <xf numFmtId="192" fontId="8" fillId="5" borderId="10" xfId="0" applyNumberFormat="1" applyFont="1" applyFill="1" applyBorder="1" applyAlignment="1">
      <alignment horizontal="center"/>
    </xf>
    <xf numFmtId="192" fontId="8" fillId="2" borderId="10" xfId="0" applyNumberFormat="1" applyFont="1" applyFill="1" applyBorder="1" applyAlignment="1">
      <alignment horizontal="center"/>
    </xf>
    <xf numFmtId="192" fontId="2" fillId="0" borderId="40" xfId="2" applyNumberFormat="1" applyFont="1" applyBorder="1" applyAlignment="1">
      <alignment horizontal="center"/>
    </xf>
    <xf numFmtId="192" fontId="8" fillId="5" borderId="10" xfId="2" applyNumberFormat="1" applyFont="1" applyFill="1" applyBorder="1" applyAlignment="1">
      <alignment horizontal="center"/>
    </xf>
    <xf numFmtId="0" fontId="8" fillId="2" borderId="36" xfId="0" applyFont="1" applyFill="1" applyBorder="1"/>
    <xf numFmtId="172" fontId="2" fillId="0" borderId="2" xfId="1" applyNumberFormat="1" applyFont="1" applyFill="1" applyBorder="1"/>
    <xf numFmtId="192" fontId="8" fillId="2" borderId="23" xfId="0" applyNumberFormat="1" applyFont="1" applyFill="1" applyBorder="1" applyAlignment="1">
      <alignment horizontal="center"/>
    </xf>
    <xf numFmtId="192" fontId="3" fillId="0" borderId="11" xfId="1" applyNumberFormat="1" applyFont="1" applyBorder="1"/>
    <xf numFmtId="192" fontId="8" fillId="5" borderId="4" xfId="0" applyNumberFormat="1" applyFont="1" applyFill="1" applyBorder="1" applyAlignment="1">
      <alignment horizontal="center"/>
    </xf>
    <xf numFmtId="167" fontId="2" fillId="0" borderId="2" xfId="0" applyNumberFormat="1" applyFont="1" applyBorder="1"/>
    <xf numFmtId="193" fontId="2" fillId="0" borderId="2" xfId="2" applyNumberFormat="1" applyFont="1" applyBorder="1"/>
    <xf numFmtId="166" fontId="3" fillId="0" borderId="33" xfId="2" applyFont="1" applyBorder="1" applyAlignment="1">
      <alignment horizontal="right" vertical="center" wrapText="1"/>
    </xf>
    <xf numFmtId="166" fontId="3" fillId="0" borderId="2" xfId="2" applyFont="1" applyBorder="1"/>
    <xf numFmtId="192" fontId="2" fillId="0" borderId="2" xfId="2" applyNumberFormat="1" applyFont="1" applyFill="1" applyBorder="1" applyAlignment="1">
      <alignment horizontal="left"/>
    </xf>
    <xf numFmtId="167" fontId="7" fillId="0" borderId="2" xfId="1" applyFont="1" applyBorder="1"/>
    <xf numFmtId="166" fontId="2" fillId="0" borderId="3" xfId="2" applyFont="1" applyBorder="1" applyAlignment="1">
      <alignment wrapText="1"/>
    </xf>
    <xf numFmtId="192" fontId="8" fillId="5" borderId="47" xfId="0" applyNumberFormat="1" applyFont="1" applyFill="1" applyBorder="1" applyAlignment="1">
      <alignment horizontal="center"/>
    </xf>
    <xf numFmtId="192" fontId="8" fillId="2" borderId="40" xfId="0" applyNumberFormat="1" applyFont="1" applyFill="1" applyBorder="1" applyAlignment="1">
      <alignment horizontal="center"/>
    </xf>
    <xf numFmtId="192" fontId="3" fillId="5" borderId="2" xfId="1" applyNumberFormat="1" applyFont="1" applyFill="1" applyBorder="1"/>
    <xf numFmtId="166" fontId="3" fillId="2" borderId="0" xfId="2" applyFont="1" applyFill="1" applyAlignment="1">
      <alignment horizontal="center"/>
    </xf>
    <xf numFmtId="174" fontId="2" fillId="0" borderId="2" xfId="1" applyNumberFormat="1" applyFont="1" applyFill="1" applyBorder="1"/>
    <xf numFmtId="166" fontId="2" fillId="0" borderId="2" xfId="2" applyFont="1" applyFill="1" applyBorder="1" applyAlignment="1">
      <alignment horizontal="center" vertical="center" wrapText="1"/>
    </xf>
    <xf numFmtId="0" fontId="8" fillId="5" borderId="36" xfId="0" applyFont="1" applyFill="1" applyBorder="1"/>
    <xf numFmtId="0" fontId="2" fillId="0" borderId="2" xfId="0" applyFont="1" applyBorder="1" applyAlignment="1">
      <alignment horizontal="center"/>
    </xf>
    <xf numFmtId="0" fontId="8" fillId="0" borderId="10" xfId="0" applyFont="1" applyBorder="1" applyAlignment="1">
      <alignment horizontal="center"/>
    </xf>
    <xf numFmtId="0" fontId="8" fillId="2" borderId="45" xfId="0" applyFont="1" applyFill="1" applyBorder="1"/>
    <xf numFmtId="167" fontId="4" fillId="0" borderId="2" xfId="1" applyFont="1" applyBorder="1"/>
    <xf numFmtId="166" fontId="2" fillId="0" borderId="2" xfId="2" applyFont="1" applyBorder="1" applyAlignment="1">
      <alignment horizontal="center" vertical="center" wrapText="1"/>
    </xf>
    <xf numFmtId="0" fontId="40" fillId="0" borderId="2" xfId="0" applyFont="1" applyBorder="1" applyAlignment="1">
      <alignment horizontal="left"/>
    </xf>
    <xf numFmtId="192" fontId="3" fillId="0" borderId="2" xfId="0" applyNumberFormat="1" applyFont="1" applyBorder="1"/>
    <xf numFmtId="0" fontId="8" fillId="5" borderId="39" xfId="0" applyFont="1" applyFill="1" applyBorder="1"/>
    <xf numFmtId="0" fontId="3" fillId="4" borderId="50" xfId="0" applyFont="1" applyFill="1" applyBorder="1" applyAlignment="1">
      <alignment horizontal="center"/>
    </xf>
    <xf numFmtId="166" fontId="2" fillId="0" borderId="2" xfId="2" applyFont="1" applyBorder="1" applyAlignment="1">
      <alignment vertical="center"/>
    </xf>
    <xf numFmtId="192" fontId="8" fillId="5" borderId="40" xfId="0" applyNumberFormat="1" applyFont="1" applyFill="1" applyBorder="1" applyAlignment="1">
      <alignment horizontal="center"/>
    </xf>
    <xf numFmtId="192" fontId="2" fillId="0" borderId="10" xfId="0" applyNumberFormat="1" applyFont="1" applyBorder="1" applyAlignment="1">
      <alignment horizontal="center"/>
    </xf>
    <xf numFmtId="192" fontId="2" fillId="0" borderId="40" xfId="0" applyNumberFormat="1" applyFont="1" applyBorder="1" applyAlignment="1">
      <alignment horizontal="center" vertical="center" wrapText="1"/>
    </xf>
    <xf numFmtId="0" fontId="9" fillId="0" borderId="36" xfId="0" applyFont="1" applyBorder="1"/>
    <xf numFmtId="167" fontId="2" fillId="0" borderId="2" xfId="1" applyFont="1" applyBorder="1" applyProtection="1">
      <protection locked="0"/>
    </xf>
    <xf numFmtId="0" fontId="2" fillId="0" borderId="2" xfId="0" applyFont="1" applyBorder="1" applyAlignment="1" applyProtection="1">
      <alignment horizontal="left"/>
      <protection locked="0"/>
    </xf>
    <xf numFmtId="166" fontId="2" fillId="0" borderId="0" xfId="0" applyNumberFormat="1" applyFont="1"/>
    <xf numFmtId="9" fontId="2" fillId="2" borderId="0" xfId="1582" applyFont="1" applyFill="1"/>
    <xf numFmtId="192" fontId="8" fillId="2" borderId="46" xfId="0" applyNumberFormat="1" applyFont="1" applyFill="1" applyBorder="1" applyAlignment="1">
      <alignment horizontal="center"/>
    </xf>
    <xf numFmtId="192" fontId="3" fillId="0" borderId="30" xfId="2" applyNumberFormat="1" applyFont="1" applyBorder="1"/>
    <xf numFmtId="192" fontId="8" fillId="5" borderId="44" xfId="2" applyNumberFormat="1" applyFont="1" applyFill="1" applyBorder="1" applyAlignment="1">
      <alignment horizontal="center"/>
    </xf>
    <xf numFmtId="0" fontId="2" fillId="0" borderId="2" xfId="0" applyFont="1" applyBorder="1" applyAlignment="1">
      <alignment vertical="center"/>
    </xf>
    <xf numFmtId="0" fontId="3" fillId="0" borderId="0" xfId="0" applyFont="1" applyBorder="1"/>
    <xf numFmtId="0" fontId="4" fillId="0" borderId="0" xfId="0" applyFont="1" applyAlignment="1">
      <alignment vertical="center"/>
    </xf>
    <xf numFmtId="166" fontId="2" fillId="0" borderId="2" xfId="2" applyFont="1" applyBorder="1" applyAlignment="1">
      <alignment horizontal="right" vertical="center" wrapText="1"/>
    </xf>
    <xf numFmtId="166" fontId="3" fillId="0" borderId="33" xfId="0" applyNumberFormat="1" applyFont="1" applyBorder="1" applyAlignment="1">
      <alignment horizontal="right" vertical="center" wrapText="1"/>
    </xf>
    <xf numFmtId="166" fontId="2" fillId="0" borderId="3" xfId="2" applyFont="1" applyBorder="1" applyAlignment="1"/>
    <xf numFmtId="192" fontId="2" fillId="0" borderId="10" xfId="0" applyNumberFormat="1" applyFont="1" applyBorder="1" applyAlignment="1">
      <alignment horizontal="center" vertical="center" wrapText="1"/>
    </xf>
    <xf numFmtId="192" fontId="2" fillId="0" borderId="40" xfId="0" applyNumberFormat="1" applyFont="1" applyBorder="1" applyAlignment="1">
      <alignment horizontal="center"/>
    </xf>
    <xf numFmtId="192" fontId="3" fillId="5" borderId="18" xfId="1" applyNumberFormat="1" applyFont="1" applyFill="1" applyBorder="1"/>
    <xf numFmtId="166" fontId="2" fillId="0" borderId="2" xfId="2" applyFont="1" applyFill="1" applyBorder="1" applyAlignment="1">
      <alignment horizontal="right" vertical="center" wrapText="1"/>
    </xf>
    <xf numFmtId="166" fontId="3" fillId="0" borderId="0" xfId="0" applyNumberFormat="1" applyFont="1"/>
    <xf numFmtId="0" fontId="3" fillId="0" borderId="3" xfId="0" applyFont="1" applyBorder="1" applyAlignment="1">
      <alignment horizontal="center" vertical="center"/>
    </xf>
    <xf numFmtId="166" fontId="2" fillId="0" borderId="2" xfId="2" applyFont="1" applyBorder="1"/>
    <xf numFmtId="166" fontId="4" fillId="0" borderId="2" xfId="2" applyFont="1" applyBorder="1"/>
    <xf numFmtId="0" fontId="40" fillId="0" borderId="2" xfId="0" applyFont="1" applyBorder="1"/>
    <xf numFmtId="192" fontId="2" fillId="0" borderId="2" xfId="2" applyNumberFormat="1" applyFont="1" applyBorder="1" applyAlignment="1">
      <alignment horizontal="left"/>
    </xf>
    <xf numFmtId="166" fontId="2" fillId="0" borderId="0" xfId="2" applyFont="1" applyAlignment="1">
      <alignment horizontal="right" vertical="center" wrapText="1"/>
    </xf>
    <xf numFmtId="0" fontId="5" fillId="0" borderId="0" xfId="0" applyFont="1" applyAlignment="1">
      <alignment horizontal="right" vertical="center" wrapText="1"/>
    </xf>
    <xf numFmtId="0" fontId="40" fillId="0" borderId="0" xfId="0" applyFont="1" applyBorder="1" applyAlignment="1">
      <alignment horizontal="left"/>
    </xf>
    <xf numFmtId="174" fontId="2" fillId="0" borderId="0" xfId="0" applyNumberFormat="1" applyFont="1" applyAlignment="1">
      <alignment wrapText="1"/>
    </xf>
    <xf numFmtId="0" fontId="3" fillId="0" borderId="2" xfId="0" applyFont="1" applyBorder="1"/>
    <xf numFmtId="166" fontId="3" fillId="0" borderId="2" xfId="2" applyFont="1" applyFill="1" applyBorder="1"/>
    <xf numFmtId="192" fontId="2" fillId="0" borderId="2" xfId="2" applyNumberFormat="1" applyFont="1" applyBorder="1"/>
    <xf numFmtId="166" fontId="38" fillId="0" borderId="0" xfId="0" applyNumberFormat="1" applyFont="1"/>
    <xf numFmtId="192" fontId="3" fillId="0" borderId="2" xfId="2" applyNumberFormat="1" applyFont="1" applyBorder="1"/>
    <xf numFmtId="166" fontId="2" fillId="0" borderId="0" xfId="2" applyFont="1" applyFill="1" applyBorder="1"/>
    <xf numFmtId="0" fontId="3" fillId="0" borderId="10" xfId="0" applyFont="1" applyBorder="1" applyAlignment="1">
      <alignment horizontal="center"/>
    </xf>
    <xf numFmtId="166" fontId="3" fillId="0" borderId="2" xfId="0" applyNumberFormat="1" applyFont="1" applyBorder="1"/>
    <xf numFmtId="166" fontId="7" fillId="0" borderId="0" xfId="2" applyFont="1"/>
    <xf numFmtId="166" fontId="2" fillId="0" borderId="2" xfId="2" applyFont="1" applyFill="1" applyBorder="1" applyAlignment="1">
      <alignment horizontal="left"/>
    </xf>
    <xf numFmtId="167" fontId="14" fillId="2" borderId="0" xfId="0" applyNumberFormat="1" applyFont="1" applyFill="1"/>
    <xf numFmtId="166" fontId="3" fillId="0" borderId="2" xfId="2" applyFont="1" applyBorder="1" applyAlignment="1"/>
    <xf numFmtId="3" fontId="2" fillId="0" borderId="0" xfId="0" applyNumberFormat="1" applyFont="1"/>
    <xf numFmtId="192" fontId="3" fillId="5" borderId="48" xfId="1" applyNumberFormat="1" applyFont="1" applyFill="1" applyBorder="1"/>
    <xf numFmtId="0" fontId="3" fillId="4" borderId="12" xfId="0" applyFont="1" applyFill="1" applyBorder="1"/>
    <xf numFmtId="192" fontId="3" fillId="4" borderId="35" xfId="1" applyNumberFormat="1" applyFont="1" applyFill="1" applyBorder="1"/>
    <xf numFmtId="0" fontId="3" fillId="0" borderId="0" xfId="0" applyFont="1" applyAlignment="1">
      <alignment horizontal="justify" vertical="center"/>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166" fontId="3" fillId="0" borderId="2" xfId="0" applyNumberFormat="1" applyFont="1" applyBorder="1" applyAlignment="1">
      <alignment horizontal="center" vertical="center" wrapText="1"/>
    </xf>
    <xf numFmtId="0" fontId="9" fillId="0" borderId="24" xfId="0" applyFont="1" applyBorder="1"/>
    <xf numFmtId="192" fontId="2" fillId="0" borderId="10" xfId="2" applyNumberFormat="1" applyFont="1" applyBorder="1" applyAlignment="1">
      <alignment horizontal="center"/>
    </xf>
    <xf numFmtId="174" fontId="2" fillId="0" borderId="2" xfId="2" applyNumberFormat="1" applyFont="1" applyFill="1" applyBorder="1" applyProtection="1"/>
    <xf numFmtId="166" fontId="8" fillId="3" borderId="7" xfId="2" applyFont="1" applyFill="1" applyBorder="1"/>
    <xf numFmtId="191" fontId="2" fillId="0" borderId="2" xfId="1" applyNumberFormat="1" applyFont="1" applyBorder="1"/>
    <xf numFmtId="0" fontId="3" fillId="0" borderId="0" xfId="0" applyFont="1" applyAlignment="1">
      <alignment horizontal="left" vertical="top"/>
    </xf>
    <xf numFmtId="0" fontId="2" fillId="0" borderId="2" xfId="0" applyFont="1" applyBorder="1" applyAlignment="1">
      <alignment horizontal="left"/>
    </xf>
    <xf numFmtId="0" fontId="34" fillId="0" borderId="0" xfId="0" applyFont="1" applyAlignment="1">
      <alignment horizontal="left" vertical="center" wrapText="1"/>
    </xf>
    <xf numFmtId="166" fontId="3" fillId="0" borderId="3" xfId="2" applyFont="1" applyBorder="1" applyAlignment="1"/>
    <xf numFmtId="191" fontId="2" fillId="0" borderId="0" xfId="0" applyNumberFormat="1" applyFont="1"/>
    <xf numFmtId="0" fontId="38" fillId="0" borderId="0" xfId="0" applyFont="1"/>
    <xf numFmtId="166" fontId="3" fillId="0" borderId="2" xfId="2" applyFont="1" applyBorder="1" applyProtection="1"/>
    <xf numFmtId="166" fontId="2" fillId="0" borderId="2" xfId="2" applyFont="1" applyBorder="1" applyAlignment="1">
      <alignment horizontal="left"/>
    </xf>
    <xf numFmtId="191" fontId="2" fillId="0" borderId="2" xfId="1" applyNumberFormat="1" applyFont="1" applyBorder="1" applyProtection="1">
      <protection locked="0"/>
    </xf>
    <xf numFmtId="166" fontId="2" fillId="0" borderId="2" xfId="2" applyFont="1" applyBorder="1" applyProtection="1"/>
    <xf numFmtId="166" fontId="2" fillId="0" borderId="0" xfId="2" applyFont="1" applyAlignment="1">
      <alignment horizontal="right"/>
    </xf>
    <xf numFmtId="174" fontId="2" fillId="0" borderId="0" xfId="0" applyNumberFormat="1" applyFont="1"/>
    <xf numFmtId="192" fontId="4" fillId="0" borderId="2" xfId="2" applyNumberFormat="1" applyFont="1" applyFill="1" applyBorder="1"/>
    <xf numFmtId="165" fontId="2" fillId="0" borderId="2" xfId="1" applyNumberFormat="1" applyFont="1" applyBorder="1" applyProtection="1">
      <protection locked="0"/>
    </xf>
    <xf numFmtId="0" fontId="3" fillId="0" borderId="0" xfId="0" applyFont="1" applyAlignment="1">
      <alignment horizontal="center"/>
    </xf>
    <xf numFmtId="0" fontId="2" fillId="2" borderId="0" xfId="0" applyFont="1" applyFill="1"/>
    <xf numFmtId="0" fontId="8" fillId="4" borderId="7" xfId="0" applyFont="1" applyFill="1" applyBorder="1"/>
    <xf numFmtId="0" fontId="2" fillId="3" borderId="0" xfId="0" applyFont="1" applyFill="1" applyBorder="1"/>
    <xf numFmtId="0" fontId="4" fillId="3" borderId="0" xfId="0" applyFont="1" applyFill="1" applyBorder="1"/>
    <xf numFmtId="0" fontId="8" fillId="3" borderId="0" xfId="0" applyFont="1" applyFill="1" applyBorder="1"/>
    <xf numFmtId="0" fontId="8" fillId="3" borderId="0" xfId="0" applyFont="1" applyFill="1" applyBorder="1" applyAlignment="1">
      <alignment wrapText="1"/>
    </xf>
    <xf numFmtId="0" fontId="2" fillId="3" borderId="0" xfId="0" applyFont="1" applyFill="1" applyBorder="1" applyAlignment="1">
      <alignment wrapText="1"/>
    </xf>
    <xf numFmtId="191" fontId="3" fillId="2" borderId="0" xfId="1" applyNumberFormat="1" applyFont="1" applyFill="1" applyAlignment="1">
      <alignment horizontal="center"/>
    </xf>
    <xf numFmtId="191" fontId="2" fillId="2" borderId="0" xfId="0" applyNumberFormat="1" applyFont="1" applyFill="1"/>
    <xf numFmtId="166" fontId="2" fillId="0" borderId="2" xfId="2" applyFont="1" applyBorder="1" applyAlignment="1"/>
    <xf numFmtId="0" fontId="0" fillId="0" borderId="0" xfId="0"/>
    <xf numFmtId="0" fontId="2" fillId="0" borderId="0" xfId="0" applyFont="1"/>
    <xf numFmtId="169" fontId="2" fillId="0" borderId="0" xfId="1" applyNumberFormat="1" applyFont="1"/>
    <xf numFmtId="0" fontId="3" fillId="0" borderId="0" xfId="0" applyFont="1" applyAlignment="1">
      <alignment horizontal="right"/>
    </xf>
    <xf numFmtId="0" fontId="3" fillId="0" borderId="0" xfId="0" applyFont="1"/>
    <xf numFmtId="0" fontId="2" fillId="0" borderId="0" xfId="0" applyFont="1" applyAlignment="1">
      <alignment horizontal="right"/>
    </xf>
    <xf numFmtId="0" fontId="2" fillId="0" borderId="0" xfId="0" applyFont="1" applyAlignment="1">
      <alignment wrapText="1"/>
    </xf>
    <xf numFmtId="0" fontId="3" fillId="2" borderId="0" xfId="0" applyFont="1" applyFill="1" applyAlignment="1">
      <alignment horizontal="center"/>
    </xf>
    <xf numFmtId="0" fontId="2" fillId="0" borderId="0" xfId="0" applyFont="1" applyAlignment="1">
      <alignment horizontal="left" wrapText="1"/>
    </xf>
    <xf numFmtId="166" fontId="2" fillId="0" borderId="0" xfId="2" applyFont="1"/>
    <xf numFmtId="0" fontId="3" fillId="0" borderId="0" xfId="0" applyFont="1" applyAlignment="1">
      <alignment horizontal="center"/>
    </xf>
    <xf numFmtId="0" fontId="2" fillId="2" borderId="0" xfId="0" applyFont="1" applyFill="1"/>
    <xf numFmtId="0" fontId="4" fillId="0" borderId="0" xfId="0" applyFont="1"/>
    <xf numFmtId="0" fontId="7" fillId="0" borderId="0" xfId="0" applyFont="1"/>
    <xf numFmtId="0" fontId="3" fillId="2" borderId="0" xfId="0" applyFont="1" applyFill="1" applyAlignment="1">
      <alignment horizontal="left"/>
    </xf>
    <xf numFmtId="0" fontId="8" fillId="5" borderId="10" xfId="0" applyFont="1" applyFill="1" applyBorder="1" applyAlignment="1">
      <alignment horizontal="center"/>
    </xf>
    <xf numFmtId="0" fontId="8" fillId="2" borderId="10" xfId="0" applyFont="1" applyFill="1" applyBorder="1" applyAlignment="1">
      <alignment horizontal="center"/>
    </xf>
    <xf numFmtId="0" fontId="2" fillId="0" borderId="10" xfId="0" applyFont="1" applyBorder="1" applyAlignment="1">
      <alignment horizontal="center"/>
    </xf>
    <xf numFmtId="0" fontId="2" fillId="2" borderId="0" xfId="0" applyFont="1" applyFill="1" applyAlignment="1">
      <alignment vertical="center"/>
    </xf>
    <xf numFmtId="0" fontId="2" fillId="0" borderId="10" xfId="0" applyFont="1" applyBorder="1" applyAlignment="1">
      <alignment horizontal="center" vertical="center" wrapText="1"/>
    </xf>
    <xf numFmtId="0" fontId="9" fillId="2" borderId="10" xfId="0" applyFont="1" applyFill="1" applyBorder="1" applyAlignment="1">
      <alignment horizontal="center"/>
    </xf>
    <xf numFmtId="0" fontId="2" fillId="2" borderId="0" xfId="0" applyFont="1" applyFill="1" applyAlignment="1">
      <alignment horizontal="center"/>
    </xf>
    <xf numFmtId="0" fontId="4" fillId="0" borderId="0" xfId="0" applyFont="1" applyAlignment="1">
      <alignment horizontal="left"/>
    </xf>
    <xf numFmtId="0" fontId="4" fillId="0" borderId="0" xfId="0" applyFont="1" applyAlignment="1">
      <alignment horizontal="center"/>
    </xf>
    <xf numFmtId="0" fontId="7" fillId="2" borderId="0" xfId="0" applyFont="1" applyFill="1" applyAlignment="1">
      <alignment horizontal="center"/>
    </xf>
    <xf numFmtId="0" fontId="4" fillId="0" borderId="0" xfId="5" applyFont="1"/>
    <xf numFmtId="0" fontId="12" fillId="0" borderId="0" xfId="5" applyFont="1"/>
    <xf numFmtId="0" fontId="12" fillId="2" borderId="0" xfId="0" applyFont="1" applyFill="1" applyAlignment="1">
      <alignment horizontal="center"/>
    </xf>
    <xf numFmtId="0" fontId="12" fillId="6" borderId="2" xfId="5" applyFont="1" applyFill="1" applyBorder="1" applyAlignment="1">
      <alignment horizontal="center" vertical="center" wrapText="1"/>
    </xf>
    <xf numFmtId="0" fontId="8" fillId="2" borderId="24" xfId="0" applyFont="1" applyFill="1" applyBorder="1"/>
    <xf numFmtId="0" fontId="2" fillId="0" borderId="24" xfId="0" applyFont="1" applyBorder="1"/>
    <xf numFmtId="0" fontId="8" fillId="2" borderId="24" xfId="0" applyFont="1" applyFill="1" applyBorder="1" applyAlignment="1">
      <alignment vertical="center"/>
    </xf>
    <xf numFmtId="0" fontId="2" fillId="0" borderId="24" xfId="0" applyFont="1" applyBorder="1" applyAlignment="1">
      <alignment vertical="center" wrapText="1"/>
    </xf>
    <xf numFmtId="0" fontId="8" fillId="5" borderId="24" xfId="0" applyFont="1" applyFill="1" applyBorder="1"/>
    <xf numFmtId="0" fontId="9" fillId="2" borderId="24" xfId="0" applyFont="1" applyFill="1" applyBorder="1"/>
    <xf numFmtId="166" fontId="4" fillId="0" borderId="2" xfId="2" applyFont="1" applyBorder="1" applyAlignment="1">
      <alignment horizontal="center" vertical="center" wrapText="1"/>
    </xf>
    <xf numFmtId="166" fontId="12" fillId="4" borderId="2" xfId="2" applyFont="1" applyFill="1" applyBorder="1" applyAlignment="1">
      <alignment horizontal="center" vertical="center" wrapText="1"/>
    </xf>
    <xf numFmtId="166" fontId="12" fillId="4" borderId="21" xfId="2" applyFont="1" applyFill="1" applyBorder="1" applyAlignment="1">
      <alignment horizontal="center" vertical="center" wrapText="1"/>
    </xf>
    <xf numFmtId="0" fontId="3" fillId="0" borderId="0" xfId="0" applyFont="1" applyAlignment="1">
      <alignment horizontal="center" wrapText="1"/>
    </xf>
    <xf numFmtId="174" fontId="2" fillId="0" borderId="2" xfId="2" applyNumberFormat="1" applyFont="1" applyBorder="1"/>
    <xf numFmtId="0" fontId="9" fillId="2" borderId="22" xfId="0" applyFont="1" applyFill="1" applyBorder="1"/>
    <xf numFmtId="0" fontId="8" fillId="2" borderId="23" xfId="0" applyFont="1" applyFill="1" applyBorder="1" applyAlignment="1">
      <alignment horizontal="center"/>
    </xf>
    <xf numFmtId="166" fontId="4" fillId="0" borderId="0" xfId="5" applyNumberFormat="1" applyFont="1"/>
    <xf numFmtId="0" fontId="33" fillId="0" borderId="0" xfId="0" applyFont="1" applyAlignment="1">
      <alignment vertical="center"/>
    </xf>
    <xf numFmtId="0" fontId="5"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3" fillId="0" borderId="2" xfId="0" applyFont="1" applyBorder="1" applyAlignment="1">
      <alignment horizontal="center"/>
    </xf>
    <xf numFmtId="0" fontId="12" fillId="2" borderId="0" xfId="0" applyFont="1" applyFill="1" applyAlignment="1">
      <alignment horizontal="right"/>
    </xf>
    <xf numFmtId="0" fontId="34" fillId="0" borderId="0" xfId="0" applyFont="1"/>
    <xf numFmtId="0" fontId="5" fillId="0" borderId="0" xfId="0" applyFont="1"/>
    <xf numFmtId="0" fontId="2" fillId="0" borderId="0" xfId="0" applyFont="1" applyAlignment="1">
      <alignment horizontal="left" vertical="center" wrapText="1"/>
    </xf>
    <xf numFmtId="166" fontId="2" fillId="2" borderId="0" xfId="2" applyFont="1" applyFill="1"/>
    <xf numFmtId="0" fontId="5" fillId="0" borderId="0" xfId="0" applyFont="1" applyAlignment="1">
      <alignment horizontal="left" vertical="center" wrapText="1"/>
    </xf>
    <xf numFmtId="0" fontId="2" fillId="0" borderId="0" xfId="0" applyFont="1" applyAlignment="1">
      <alignment horizontal="left" vertical="center"/>
    </xf>
    <xf numFmtId="0" fontId="3" fillId="0" borderId="0" xfId="0" applyFont="1" applyAlignment="1">
      <alignment horizontal="left" vertical="center"/>
    </xf>
    <xf numFmtId="0" fontId="5" fillId="0" borderId="0" xfId="0" applyFont="1" applyAlignment="1">
      <alignment horizontal="left" vertical="center"/>
    </xf>
    <xf numFmtId="0" fontId="37" fillId="0" borderId="0" xfId="0" applyFont="1" applyAlignment="1">
      <alignment horizontal="left" vertical="center"/>
    </xf>
    <xf numFmtId="167" fontId="2" fillId="0" borderId="2" xfId="1" applyFont="1" applyBorder="1"/>
    <xf numFmtId="0" fontId="2" fillId="0" borderId="0" xfId="0" applyFont="1" applyAlignment="1">
      <alignment vertical="center" wrapText="1"/>
    </xf>
    <xf numFmtId="0" fontId="0" fillId="0" borderId="0" xfId="0" applyAlignment="1">
      <alignment vertical="center"/>
    </xf>
    <xf numFmtId="0" fontId="4" fillId="0" borderId="0" xfId="5"/>
    <xf numFmtId="0" fontId="2" fillId="0" borderId="3" xfId="0" applyFont="1" applyBorder="1" applyAlignment="1">
      <alignment horizontal="center"/>
    </xf>
    <xf numFmtId="0" fontId="5" fillId="0" borderId="0" xfId="0" applyFont="1" applyAlignment="1">
      <alignment horizontal="center" vertical="center" wrapText="1"/>
    </xf>
    <xf numFmtId="0" fontId="2" fillId="0" borderId="2" xfId="0" applyFont="1" applyFill="1" applyBorder="1" applyAlignment="1">
      <alignment vertical="center"/>
    </xf>
    <xf numFmtId="0" fontId="15"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Alignment="1">
      <alignment horizontal="left" wrapText="1"/>
    </xf>
    <xf numFmtId="0" fontId="3" fillId="0" borderId="1" xfId="0" applyFont="1" applyBorder="1" applyAlignment="1">
      <alignment horizontal="center"/>
    </xf>
    <xf numFmtId="0" fontId="36" fillId="0" borderId="2" xfId="1447" applyBorder="1" applyAlignment="1">
      <alignment horizontal="left" vertical="center"/>
    </xf>
    <xf numFmtId="170" fontId="4" fillId="0" borderId="2" xfId="0" applyNumberFormat="1" applyFont="1" applyBorder="1" applyAlignment="1">
      <alignment horizontal="left" vertical="center" wrapText="1"/>
    </xf>
    <xf numFmtId="1" fontId="2" fillId="0" borderId="2" xfId="0" quotePrefix="1" applyNumberFormat="1" applyFont="1" applyBorder="1" applyAlignment="1">
      <alignment horizontal="left" vertical="center"/>
    </xf>
    <xf numFmtId="1" fontId="2" fillId="0" borderId="2" xfId="0" applyNumberFormat="1" applyFont="1" applyBorder="1" applyAlignment="1">
      <alignment horizontal="left" vertical="center"/>
    </xf>
    <xf numFmtId="170" fontId="2" fillId="0" borderId="2" xfId="0" applyNumberFormat="1" applyFont="1" applyBorder="1" applyAlignment="1">
      <alignment horizontal="left" vertical="center"/>
    </xf>
    <xf numFmtId="0" fontId="3" fillId="2" borderId="0" xfId="0" applyFont="1" applyFill="1" applyAlignment="1">
      <alignment horizontal="center"/>
    </xf>
    <xf numFmtId="0" fontId="3" fillId="2" borderId="0" xfId="0" applyFont="1" applyFill="1" applyAlignment="1">
      <alignment horizontal="center" wrapText="1"/>
    </xf>
    <xf numFmtId="0" fontId="3" fillId="0" borderId="0" xfId="0" applyFont="1" applyAlignment="1">
      <alignment horizontal="center" wrapText="1"/>
    </xf>
    <xf numFmtId="0" fontId="8" fillId="4" borderId="19" xfId="0" applyFont="1" applyFill="1" applyBorder="1" applyAlignment="1">
      <alignment horizontal="center"/>
    </xf>
    <xf numFmtId="0" fontId="8" fillId="4" borderId="15" xfId="0" applyFont="1" applyFill="1" applyBorder="1" applyAlignment="1">
      <alignment horizontal="center"/>
    </xf>
    <xf numFmtId="0" fontId="8" fillId="5" borderId="22" xfId="0" applyFont="1" applyFill="1" applyBorder="1" applyAlignment="1">
      <alignment horizontal="center"/>
    </xf>
    <xf numFmtId="0" fontId="8" fillId="5" borderId="23" xfId="0" applyFont="1" applyFill="1" applyBorder="1" applyAlignment="1">
      <alignment horizontal="center"/>
    </xf>
    <xf numFmtId="0" fontId="8" fillId="5" borderId="24" xfId="0" applyFont="1" applyFill="1" applyBorder="1" applyAlignment="1">
      <alignment horizontal="center"/>
    </xf>
    <xf numFmtId="0" fontId="8" fillId="5" borderId="10" xfId="0" applyFont="1" applyFill="1" applyBorder="1" applyAlignment="1">
      <alignment horizontal="center"/>
    </xf>
    <xf numFmtId="0" fontId="8" fillId="5" borderId="3" xfId="0" applyFont="1" applyFill="1" applyBorder="1" applyAlignment="1">
      <alignment horizontal="center"/>
    </xf>
    <xf numFmtId="0" fontId="8" fillId="5" borderId="4" xfId="0" applyFont="1" applyFill="1" applyBorder="1" applyAlignment="1">
      <alignment horizontal="center"/>
    </xf>
    <xf numFmtId="0" fontId="8" fillId="4" borderId="3" xfId="6" applyFont="1" applyFill="1" applyBorder="1" applyAlignment="1">
      <alignment horizontal="left" vertical="center" wrapText="1"/>
    </xf>
    <xf numFmtId="0" fontId="8" fillId="4" borderId="31" xfId="6" applyFont="1" applyFill="1" applyBorder="1" applyAlignment="1">
      <alignment horizontal="left" vertical="center" wrapText="1"/>
    </xf>
    <xf numFmtId="0" fontId="8" fillId="4" borderId="4" xfId="6" applyFont="1" applyFill="1" applyBorder="1" applyAlignment="1">
      <alignment horizontal="left" vertical="center" wrapText="1"/>
    </xf>
    <xf numFmtId="0" fontId="12" fillId="0" borderId="0" xfId="5" applyFont="1" applyAlignment="1">
      <alignment horizontal="center"/>
    </xf>
    <xf numFmtId="0" fontId="12" fillId="0" borderId="0" xfId="5" applyFont="1" applyAlignment="1">
      <alignment horizontal="center" wrapText="1"/>
    </xf>
    <xf numFmtId="0" fontId="8" fillId="0" borderId="3" xfId="6" applyFont="1" applyBorder="1" applyAlignment="1">
      <alignment horizontal="left" vertical="center" wrapText="1"/>
    </xf>
    <xf numFmtId="0" fontId="8" fillId="0" borderId="31" xfId="6" applyFont="1" applyBorder="1" applyAlignment="1">
      <alignment horizontal="left" vertical="center" wrapText="1"/>
    </xf>
    <xf numFmtId="0" fontId="8" fillId="0" borderId="4" xfId="6" applyFont="1" applyBorder="1" applyAlignment="1">
      <alignment horizontal="left" vertical="center" wrapText="1"/>
    </xf>
    <xf numFmtId="0" fontId="12" fillId="4" borderId="34" xfId="5" applyFont="1" applyFill="1" applyBorder="1" applyAlignment="1">
      <alignment horizontal="left" vertical="center" wrapText="1"/>
    </xf>
    <xf numFmtId="0" fontId="12" fillId="4" borderId="32" xfId="5" applyFont="1" applyFill="1" applyBorder="1" applyAlignment="1">
      <alignment horizontal="left" vertical="center" wrapText="1"/>
    </xf>
    <xf numFmtId="0" fontId="4" fillId="0" borderId="17" xfId="5" applyFont="1" applyBorder="1" applyAlignment="1">
      <alignment horizontal="left" vertical="center" wrapText="1"/>
    </xf>
    <xf numFmtId="0" fontId="4" fillId="0" borderId="2" xfId="5" applyFont="1" applyBorder="1" applyAlignment="1">
      <alignment horizontal="left" vertical="center" wrapText="1"/>
    </xf>
    <xf numFmtId="0" fontId="12" fillId="0" borderId="17" xfId="5" applyFont="1" applyBorder="1" applyAlignment="1">
      <alignment horizontal="left" vertical="center" wrapText="1"/>
    </xf>
    <xf numFmtId="0" fontId="12" fillId="0" borderId="2" xfId="5" applyFont="1" applyBorder="1" applyAlignment="1">
      <alignment horizontal="left" vertical="center" wrapText="1"/>
    </xf>
    <xf numFmtId="0" fontId="12" fillId="4" borderId="17" xfId="5" applyFont="1" applyFill="1" applyBorder="1" applyAlignment="1">
      <alignment horizontal="left" vertical="center" wrapText="1"/>
    </xf>
    <xf numFmtId="0" fontId="12" fillId="4" borderId="2" xfId="5" applyFont="1" applyFill="1" applyBorder="1" applyAlignment="1">
      <alignment horizontal="left" vertical="center" wrapText="1"/>
    </xf>
    <xf numFmtId="0" fontId="12" fillId="0" borderId="0" xfId="5" applyFont="1" applyAlignment="1">
      <alignment horizontal="center" vertical="center" wrapText="1"/>
    </xf>
    <xf numFmtId="0" fontId="4" fillId="0" borderId="0" xfId="5" applyFont="1" applyAlignment="1">
      <alignment horizontal="center"/>
    </xf>
    <xf numFmtId="0" fontId="12" fillId="6" borderId="14" xfId="5" applyFont="1" applyFill="1" applyBorder="1" applyAlignment="1">
      <alignment horizontal="center" vertical="center" wrapText="1"/>
    </xf>
    <xf numFmtId="0" fontId="12" fillId="6" borderId="16" xfId="5" applyFont="1" applyFill="1" applyBorder="1" applyAlignment="1">
      <alignment horizontal="center" vertical="center" wrapText="1"/>
    </xf>
    <xf numFmtId="0" fontId="12" fillId="6" borderId="17" xfId="5" applyFont="1" applyFill="1" applyBorder="1" applyAlignment="1">
      <alignment horizontal="center" vertical="center" wrapText="1"/>
    </xf>
    <xf numFmtId="0" fontId="12" fillId="6" borderId="2" xfId="5" applyFont="1" applyFill="1" applyBorder="1" applyAlignment="1">
      <alignment horizontal="center" vertical="center" wrapText="1"/>
    </xf>
    <xf numFmtId="0" fontId="12" fillId="6" borderId="19" xfId="5" applyFont="1" applyFill="1" applyBorder="1" applyAlignment="1">
      <alignment horizontal="center" vertical="center" wrapText="1"/>
    </xf>
    <xf numFmtId="0" fontId="12" fillId="6" borderId="20" xfId="5" applyFont="1" applyFill="1" applyBorder="1" applyAlignment="1">
      <alignment horizontal="center" vertical="center" wrapText="1"/>
    </xf>
    <xf numFmtId="0" fontId="12" fillId="6" borderId="15" xfId="5" applyFont="1" applyFill="1" applyBorder="1" applyAlignment="1">
      <alignment horizontal="center" vertical="center" wrapText="1"/>
    </xf>
    <xf numFmtId="0" fontId="2" fillId="0" borderId="0" xfId="0" applyFont="1" applyFill="1" applyAlignment="1">
      <alignment horizontal="left" vertical="center" wrapText="1"/>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2" fillId="0" borderId="0" xfId="0" applyFont="1" applyAlignment="1">
      <alignment horizontal="left" vertical="center" wrapText="1"/>
    </xf>
    <xf numFmtId="0" fontId="0" fillId="0" borderId="0" xfId="0" applyAlignment="1">
      <alignment horizontal="left" vertical="center" wrapText="1"/>
    </xf>
    <xf numFmtId="0" fontId="5" fillId="0" borderId="0" xfId="0" applyFont="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1"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pplyProtection="1">
      <alignment horizontal="left"/>
      <protection locked="0"/>
    </xf>
    <xf numFmtId="0" fontId="3" fillId="0" borderId="5"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 xfId="0" applyFont="1" applyBorder="1" applyAlignment="1">
      <alignment horizontal="left"/>
    </xf>
    <xf numFmtId="0" fontId="2" fillId="0" borderId="0" xfId="0" applyFont="1" applyAlignment="1">
      <alignment horizontal="left" vertical="top" wrapText="1"/>
    </xf>
    <xf numFmtId="0" fontId="2" fillId="0" borderId="0" xfId="0" applyFont="1" applyAlignment="1">
      <alignment horizontal="left" vertical="top"/>
    </xf>
    <xf numFmtId="0" fontId="2" fillId="0" borderId="5" xfId="0" applyFont="1" applyBorder="1" applyAlignment="1">
      <alignment horizontal="center" vertical="center" wrapText="1"/>
    </xf>
    <xf numFmtId="0" fontId="2" fillId="0" borderId="18" xfId="0" applyFont="1" applyBorder="1" applyAlignment="1">
      <alignment horizontal="center" vertical="center" wrapText="1"/>
    </xf>
    <xf numFmtId="0" fontId="3"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wrapText="1"/>
    </xf>
    <xf numFmtId="0" fontId="35" fillId="0" borderId="0" xfId="0" applyFont="1" applyAlignment="1">
      <alignment horizontal="center" vertical="center"/>
    </xf>
    <xf numFmtId="0" fontId="2" fillId="0" borderId="0" xfId="0" applyFont="1" applyAlignment="1">
      <alignment horizontal="left"/>
    </xf>
  </cellXfs>
  <cellStyles count="1595">
    <cellStyle name="          _x000d__x000a_386grabber=VGA.3GR_x000d__x000a_" xfId="1260" xr:uid="{00000000-0005-0000-0000-000000000000}"/>
    <cellStyle name="          _x000d__x000a_386grabber=VGA.3GR_x000d__x000a_ 10" xfId="1261" xr:uid="{00000000-0005-0000-0000-000001000000}"/>
    <cellStyle name="          _x000d__x000a_386grabber=VGA.3GR_x000d__x000a_ 11" xfId="1262" xr:uid="{00000000-0005-0000-0000-000002000000}"/>
    <cellStyle name="          _x000d__x000a_386grabber=VGA.3GR_x000d__x000a_ 2" xfId="1259" xr:uid="{00000000-0005-0000-0000-000003000000}"/>
    <cellStyle name="          _x000d__x000a_386grabber=VGA.3GR_x000d__x000a_ 3" xfId="1263" xr:uid="{00000000-0005-0000-0000-000004000000}"/>
    <cellStyle name="          _x000d__x000a_386grabber=VGA.3GR_x000d__x000a_ 4" xfId="1264" xr:uid="{00000000-0005-0000-0000-000005000000}"/>
    <cellStyle name="          _x000d__x000a_386grabber=VGA.3GR_x000d__x000a__Cuadro Activo Fijo MSU Agro Py 2008" xfId="1265" xr:uid="{00000000-0005-0000-0000-000006000000}"/>
    <cellStyle name="20% - Ênfase1" xfId="1266" xr:uid="{00000000-0005-0000-0000-000007000000}"/>
    <cellStyle name="20% - Ênfase2" xfId="1267" xr:uid="{00000000-0005-0000-0000-000008000000}"/>
    <cellStyle name="20% - Ênfase3" xfId="1268" xr:uid="{00000000-0005-0000-0000-000009000000}"/>
    <cellStyle name="20% - Ênfase4" xfId="1269" xr:uid="{00000000-0005-0000-0000-00000A000000}"/>
    <cellStyle name="20% - Ênfase5" xfId="1270" xr:uid="{00000000-0005-0000-0000-00000B000000}"/>
    <cellStyle name="20% - Ênfase6" xfId="1271" xr:uid="{00000000-0005-0000-0000-00000C000000}"/>
    <cellStyle name="20% - Énfasis1 2" xfId="853" xr:uid="{00000000-0005-0000-0000-00000D000000}"/>
    <cellStyle name="20% - Énfasis1 3" xfId="1272" xr:uid="{00000000-0005-0000-0000-00000E000000}"/>
    <cellStyle name="20% - Énfasis1 4" xfId="1273" xr:uid="{00000000-0005-0000-0000-00000F000000}"/>
    <cellStyle name="20% - Énfasis1 5" xfId="1274" xr:uid="{00000000-0005-0000-0000-000010000000}"/>
    <cellStyle name="20% - Énfasis2 2" xfId="854" xr:uid="{00000000-0005-0000-0000-000011000000}"/>
    <cellStyle name="20% - Énfasis2 3" xfId="1275" xr:uid="{00000000-0005-0000-0000-000012000000}"/>
    <cellStyle name="20% - Énfasis2 4" xfId="1276" xr:uid="{00000000-0005-0000-0000-000013000000}"/>
    <cellStyle name="20% - Énfasis2 5" xfId="1277" xr:uid="{00000000-0005-0000-0000-000014000000}"/>
    <cellStyle name="20% - Énfasis3 2" xfId="855" xr:uid="{00000000-0005-0000-0000-000015000000}"/>
    <cellStyle name="20% - Énfasis3 3" xfId="1278" xr:uid="{00000000-0005-0000-0000-000016000000}"/>
    <cellStyle name="20% - Énfasis3 4" xfId="1279" xr:uid="{00000000-0005-0000-0000-000017000000}"/>
    <cellStyle name="20% - Énfasis3 5" xfId="1280" xr:uid="{00000000-0005-0000-0000-000018000000}"/>
    <cellStyle name="20% - Énfasis4 2" xfId="856" xr:uid="{00000000-0005-0000-0000-000019000000}"/>
    <cellStyle name="20% - Énfasis4 3" xfId="1281" xr:uid="{00000000-0005-0000-0000-00001A000000}"/>
    <cellStyle name="20% - Énfasis4 4" xfId="1282" xr:uid="{00000000-0005-0000-0000-00001B000000}"/>
    <cellStyle name="20% - Énfasis4 5" xfId="1283" xr:uid="{00000000-0005-0000-0000-00001C000000}"/>
    <cellStyle name="20% - Énfasis5 2" xfId="1284" xr:uid="{00000000-0005-0000-0000-00001D000000}"/>
    <cellStyle name="20% - Énfasis5 3" xfId="1285" xr:uid="{00000000-0005-0000-0000-00001E000000}"/>
    <cellStyle name="20% - Énfasis5 4" xfId="1286" xr:uid="{00000000-0005-0000-0000-00001F000000}"/>
    <cellStyle name="20% - Énfasis5 5" xfId="1287" xr:uid="{00000000-0005-0000-0000-000020000000}"/>
    <cellStyle name="20% - Énfasis6 2" xfId="1288" xr:uid="{00000000-0005-0000-0000-000021000000}"/>
    <cellStyle name="20% - Énfasis6 3" xfId="1289" xr:uid="{00000000-0005-0000-0000-000022000000}"/>
    <cellStyle name="20% - Énfasis6 4" xfId="1290" xr:uid="{00000000-0005-0000-0000-000023000000}"/>
    <cellStyle name="20% - Énfasis6 5" xfId="1291" xr:uid="{00000000-0005-0000-0000-000024000000}"/>
    <cellStyle name="40% - Ênfase1" xfId="1292" xr:uid="{00000000-0005-0000-0000-000025000000}"/>
    <cellStyle name="40% - Ênfase2" xfId="1293" xr:uid="{00000000-0005-0000-0000-000026000000}"/>
    <cellStyle name="40% - Ênfase3" xfId="1294" xr:uid="{00000000-0005-0000-0000-000027000000}"/>
    <cellStyle name="40% - Ênfase4" xfId="1295" xr:uid="{00000000-0005-0000-0000-000028000000}"/>
    <cellStyle name="40% - Ênfase5" xfId="1296" xr:uid="{00000000-0005-0000-0000-000029000000}"/>
    <cellStyle name="40% - Ênfase6" xfId="1297" xr:uid="{00000000-0005-0000-0000-00002A000000}"/>
    <cellStyle name="40% - Énfasis1 2" xfId="1298" xr:uid="{00000000-0005-0000-0000-00002B000000}"/>
    <cellStyle name="40% - Énfasis1 3" xfId="1299" xr:uid="{00000000-0005-0000-0000-00002C000000}"/>
    <cellStyle name="40% - Énfasis1 4" xfId="1300" xr:uid="{00000000-0005-0000-0000-00002D000000}"/>
    <cellStyle name="40% - Énfasis1 5" xfId="1301" xr:uid="{00000000-0005-0000-0000-00002E000000}"/>
    <cellStyle name="40% - Énfasis2 2" xfId="1302" xr:uid="{00000000-0005-0000-0000-00002F000000}"/>
    <cellStyle name="40% - Énfasis2 3" xfId="1303" xr:uid="{00000000-0005-0000-0000-000030000000}"/>
    <cellStyle name="40% - Énfasis2 4" xfId="1304" xr:uid="{00000000-0005-0000-0000-000031000000}"/>
    <cellStyle name="40% - Énfasis2 5" xfId="1305" xr:uid="{00000000-0005-0000-0000-000032000000}"/>
    <cellStyle name="40% - Énfasis3 2" xfId="857" xr:uid="{00000000-0005-0000-0000-000033000000}"/>
    <cellStyle name="40% - Énfasis3 3" xfId="1306" xr:uid="{00000000-0005-0000-0000-000034000000}"/>
    <cellStyle name="40% - Énfasis3 4" xfId="1307" xr:uid="{00000000-0005-0000-0000-000035000000}"/>
    <cellStyle name="40% - Énfasis3 5" xfId="1308" xr:uid="{00000000-0005-0000-0000-000036000000}"/>
    <cellStyle name="40% - Énfasis4 2" xfId="1309" xr:uid="{00000000-0005-0000-0000-000037000000}"/>
    <cellStyle name="40% - Énfasis4 3" xfId="1310" xr:uid="{00000000-0005-0000-0000-000038000000}"/>
    <cellStyle name="40% - Énfasis4 4" xfId="1311" xr:uid="{00000000-0005-0000-0000-000039000000}"/>
    <cellStyle name="40% - Énfasis4 5" xfId="1312" xr:uid="{00000000-0005-0000-0000-00003A000000}"/>
    <cellStyle name="40% - Énfasis5 2" xfId="1313" xr:uid="{00000000-0005-0000-0000-00003B000000}"/>
    <cellStyle name="40% - Énfasis5 3" xfId="1314" xr:uid="{00000000-0005-0000-0000-00003C000000}"/>
    <cellStyle name="40% - Énfasis5 4" xfId="1315" xr:uid="{00000000-0005-0000-0000-00003D000000}"/>
    <cellStyle name="40% - Énfasis5 5" xfId="1316" xr:uid="{00000000-0005-0000-0000-00003E000000}"/>
    <cellStyle name="40% - Énfasis6 2" xfId="1317" xr:uid="{00000000-0005-0000-0000-00003F000000}"/>
    <cellStyle name="40% - Énfasis6 3" xfId="1318" xr:uid="{00000000-0005-0000-0000-000040000000}"/>
    <cellStyle name="40% - Énfasis6 4" xfId="1319" xr:uid="{00000000-0005-0000-0000-000041000000}"/>
    <cellStyle name="40% - Énfasis6 5" xfId="1320" xr:uid="{00000000-0005-0000-0000-000042000000}"/>
    <cellStyle name="60% - Ênfase1" xfId="1321" xr:uid="{00000000-0005-0000-0000-000043000000}"/>
    <cellStyle name="60% - Ênfase2" xfId="1322" xr:uid="{00000000-0005-0000-0000-000044000000}"/>
    <cellStyle name="60% - Ênfase3" xfId="1323" xr:uid="{00000000-0005-0000-0000-000045000000}"/>
    <cellStyle name="60% - Ênfase4" xfId="1324" xr:uid="{00000000-0005-0000-0000-000046000000}"/>
    <cellStyle name="60% - Ênfase5" xfId="1325" xr:uid="{00000000-0005-0000-0000-000047000000}"/>
    <cellStyle name="60% - Ênfase6" xfId="1326" xr:uid="{00000000-0005-0000-0000-000048000000}"/>
    <cellStyle name="60% - Énfasis3 2" xfId="858" xr:uid="{00000000-0005-0000-0000-000049000000}"/>
    <cellStyle name="60% - Énfasis4 2" xfId="859" xr:uid="{00000000-0005-0000-0000-00004A000000}"/>
    <cellStyle name="60% - Énfasis6 2" xfId="860" xr:uid="{00000000-0005-0000-0000-00004B000000}"/>
    <cellStyle name="a" xfId="23" xr:uid="{00000000-0005-0000-0000-00004C000000}"/>
    <cellStyle name="Bom" xfId="1327" xr:uid="{00000000-0005-0000-0000-00004D000000}"/>
    <cellStyle name="Célula de Verificação" xfId="1328" xr:uid="{00000000-0005-0000-0000-00004E000000}"/>
    <cellStyle name="Célula Vinculada" xfId="1329" xr:uid="{00000000-0005-0000-0000-00004F000000}"/>
    <cellStyle name="Comma [0] 2" xfId="1388" xr:uid="{00000000-0005-0000-0000-000050000000}"/>
    <cellStyle name="Comma [0] 2 2" xfId="1487" xr:uid="{00000000-0005-0000-0000-000051000000}"/>
    <cellStyle name="Comma [0] 3" xfId="1449" xr:uid="{00000000-0005-0000-0000-000052000000}"/>
    <cellStyle name="Comma 10" xfId="1440" xr:uid="{00000000-0005-0000-0000-000053000000}"/>
    <cellStyle name="Comma 11" xfId="1442" xr:uid="{00000000-0005-0000-0000-000054000000}"/>
    <cellStyle name="Comma 12" xfId="1426" xr:uid="{00000000-0005-0000-0000-000055000000}"/>
    <cellStyle name="Comma 13" xfId="1428" xr:uid="{00000000-0005-0000-0000-000056000000}"/>
    <cellStyle name="Comma 14" xfId="1444" xr:uid="{00000000-0005-0000-0000-000057000000}"/>
    <cellStyle name="Comma 15" xfId="1433" xr:uid="{00000000-0005-0000-0000-000058000000}"/>
    <cellStyle name="Comma 16" xfId="1432" xr:uid="{00000000-0005-0000-0000-000059000000}"/>
    <cellStyle name="Comma 17" xfId="1437" xr:uid="{00000000-0005-0000-0000-00005A000000}"/>
    <cellStyle name="Comma 18" xfId="1435" xr:uid="{00000000-0005-0000-0000-00005B000000}"/>
    <cellStyle name="Comma 19" xfId="1434" xr:uid="{00000000-0005-0000-0000-00005C000000}"/>
    <cellStyle name="Comma 2" xfId="9" xr:uid="{00000000-0005-0000-0000-00005D000000}"/>
    <cellStyle name="Comma 20" xfId="1427" xr:uid="{00000000-0005-0000-0000-00005E000000}"/>
    <cellStyle name="Comma 21" xfId="1429" xr:uid="{00000000-0005-0000-0000-00005F000000}"/>
    <cellStyle name="Comma 22" xfId="1438" xr:uid="{00000000-0005-0000-0000-000060000000}"/>
    <cellStyle name="Comma 23" xfId="1441" xr:uid="{00000000-0005-0000-0000-000061000000}"/>
    <cellStyle name="Comma 24" xfId="1425" xr:uid="{00000000-0005-0000-0000-000062000000}"/>
    <cellStyle name="Comma 25" xfId="1446" xr:uid="{00000000-0005-0000-0000-000063000000}"/>
    <cellStyle name="Comma 26" xfId="1526" xr:uid="{00000000-0005-0000-0000-000064000000}"/>
    <cellStyle name="Comma 27" xfId="1529" xr:uid="{00000000-0005-0000-0000-000065000000}"/>
    <cellStyle name="Comma 28" xfId="1561" xr:uid="{00000000-0005-0000-0000-000066000000}"/>
    <cellStyle name="Comma 29" xfId="1559" xr:uid="{00000000-0005-0000-0000-000067000000}"/>
    <cellStyle name="Comma 3" xfId="1383" xr:uid="{00000000-0005-0000-0000-000068000000}"/>
    <cellStyle name="Comma 30" xfId="1535" xr:uid="{00000000-0005-0000-0000-000069000000}"/>
    <cellStyle name="Comma 31" xfId="1538" xr:uid="{00000000-0005-0000-0000-00006A000000}"/>
    <cellStyle name="Comma 32" xfId="1545" xr:uid="{00000000-0005-0000-0000-00006B000000}"/>
    <cellStyle name="Comma 33" xfId="1536" xr:uid="{00000000-0005-0000-0000-00006C000000}"/>
    <cellStyle name="Comma 34" xfId="1543" xr:uid="{00000000-0005-0000-0000-00006D000000}"/>
    <cellStyle name="Comma 35" xfId="1553" xr:uid="{00000000-0005-0000-0000-00006E000000}"/>
    <cellStyle name="Comma 36" xfId="1549" xr:uid="{00000000-0005-0000-0000-00006F000000}"/>
    <cellStyle name="Comma 37" xfId="1542" xr:uid="{00000000-0005-0000-0000-000070000000}"/>
    <cellStyle name="Comma 38" xfId="1554" xr:uid="{00000000-0005-0000-0000-000071000000}"/>
    <cellStyle name="Comma 39" xfId="1541" xr:uid="{00000000-0005-0000-0000-000072000000}"/>
    <cellStyle name="Comma 4" xfId="1445" xr:uid="{00000000-0005-0000-0000-000073000000}"/>
    <cellStyle name="Comma 40" xfId="1556" xr:uid="{00000000-0005-0000-0000-000074000000}"/>
    <cellStyle name="Comma 41" xfId="1547" xr:uid="{00000000-0005-0000-0000-000075000000}"/>
    <cellStyle name="Comma 42" xfId="1551" xr:uid="{00000000-0005-0000-0000-000076000000}"/>
    <cellStyle name="Comma 43" xfId="1560" xr:uid="{00000000-0005-0000-0000-000077000000}"/>
    <cellStyle name="Comma 44" xfId="1546" xr:uid="{00000000-0005-0000-0000-000078000000}"/>
    <cellStyle name="Comma 45" xfId="1527" xr:uid="{00000000-0005-0000-0000-000079000000}"/>
    <cellStyle name="Comma 46" xfId="1537" xr:uid="{00000000-0005-0000-0000-00007A000000}"/>
    <cellStyle name="Comma 47" xfId="1533" xr:uid="{00000000-0005-0000-0000-00007B000000}"/>
    <cellStyle name="Comma 48" xfId="1552" xr:uid="{00000000-0005-0000-0000-00007C000000}"/>
    <cellStyle name="Comma 49" xfId="1557" xr:uid="{00000000-0005-0000-0000-00007D000000}"/>
    <cellStyle name="Comma 5" xfId="1443" xr:uid="{00000000-0005-0000-0000-00007E000000}"/>
    <cellStyle name="Comma 50" xfId="1550" xr:uid="{00000000-0005-0000-0000-00007F000000}"/>
    <cellStyle name="Comma 51" xfId="1548" xr:uid="{00000000-0005-0000-0000-000080000000}"/>
    <cellStyle name="Comma 52" xfId="1555" xr:uid="{00000000-0005-0000-0000-000081000000}"/>
    <cellStyle name="Comma 53" xfId="1558" xr:uid="{00000000-0005-0000-0000-000082000000}"/>
    <cellStyle name="Comma 54" xfId="1544" xr:uid="{00000000-0005-0000-0000-000083000000}"/>
    <cellStyle name="Comma 55" xfId="1539" xr:uid="{00000000-0005-0000-0000-000084000000}"/>
    <cellStyle name="Comma 56" xfId="1540" xr:uid="{00000000-0005-0000-0000-000085000000}"/>
    <cellStyle name="Comma 57" xfId="1534" xr:uid="{00000000-0005-0000-0000-000086000000}"/>
    <cellStyle name="Comma 58" xfId="1448" xr:uid="{00000000-0005-0000-0000-000087000000}"/>
    <cellStyle name="Comma 59" xfId="1483" xr:uid="{00000000-0005-0000-0000-000088000000}"/>
    <cellStyle name="Comma 6" xfId="1431" xr:uid="{00000000-0005-0000-0000-000089000000}"/>
    <cellStyle name="Comma 7" xfId="1439" xr:uid="{00000000-0005-0000-0000-00008A000000}"/>
    <cellStyle name="Comma 8" xfId="1436" xr:uid="{00000000-0005-0000-0000-00008B000000}"/>
    <cellStyle name="Comma 9" xfId="1430" xr:uid="{00000000-0005-0000-0000-00008C000000}"/>
    <cellStyle name="Ênfase1" xfId="1330" xr:uid="{00000000-0005-0000-0000-00008D000000}"/>
    <cellStyle name="Ênfase2" xfId="1331" xr:uid="{00000000-0005-0000-0000-00008E000000}"/>
    <cellStyle name="Ênfase3" xfId="1332" xr:uid="{00000000-0005-0000-0000-00008F000000}"/>
    <cellStyle name="Ênfase4" xfId="1333" xr:uid="{00000000-0005-0000-0000-000090000000}"/>
    <cellStyle name="Ênfase5" xfId="1334" xr:uid="{00000000-0005-0000-0000-000091000000}"/>
    <cellStyle name="Ênfase6" xfId="1335" xr:uid="{00000000-0005-0000-0000-000092000000}"/>
    <cellStyle name="Euro" xfId="24" xr:uid="{00000000-0005-0000-0000-000093000000}"/>
    <cellStyle name="Euro 2" xfId="25" xr:uid="{00000000-0005-0000-0000-000094000000}"/>
    <cellStyle name="Euro 2 2" xfId="108" xr:uid="{00000000-0005-0000-0000-000095000000}"/>
    <cellStyle name="Euro 2 3" xfId="107" xr:uid="{00000000-0005-0000-0000-000096000000}"/>
    <cellStyle name="Euro 3" xfId="109" xr:uid="{00000000-0005-0000-0000-000097000000}"/>
    <cellStyle name="Euro 4" xfId="106" xr:uid="{00000000-0005-0000-0000-000098000000}"/>
    <cellStyle name="Excel Built-in Normal" xfId="6" xr:uid="{00000000-0005-0000-0000-000099000000}"/>
    <cellStyle name="Excel Built-in Normal 2" xfId="1528" xr:uid="{00000000-0005-0000-0000-00009A000000}"/>
    <cellStyle name="Excel Built-in Normal 3" xfId="1525" xr:uid="{00000000-0005-0000-0000-00009B000000}"/>
    <cellStyle name="Hipervínculo" xfId="1447" builtinId="8"/>
    <cellStyle name="Hipervínculo 2" xfId="8" xr:uid="{00000000-0005-0000-0000-00009D000000}"/>
    <cellStyle name="Hipervínculo 2 2" xfId="111" xr:uid="{00000000-0005-0000-0000-00009E000000}"/>
    <cellStyle name="Hipervínculo 2 3" xfId="110" xr:uid="{00000000-0005-0000-0000-00009F000000}"/>
    <cellStyle name="Incorreto" xfId="1336" xr:uid="{00000000-0005-0000-0000-0000A0000000}"/>
    <cellStyle name="Millares" xfId="1" builtinId="3"/>
    <cellStyle name="Millares [0]" xfId="2" builtinId="6"/>
    <cellStyle name="Millares [0] 2" xfId="10" xr:uid="{00000000-0005-0000-0000-0000A3000000}"/>
    <cellStyle name="Millares [0] 2 2" xfId="26" xr:uid="{00000000-0005-0000-0000-0000A4000000}"/>
    <cellStyle name="Millares [0] 2 2 2" xfId="114" xr:uid="{00000000-0005-0000-0000-0000A5000000}"/>
    <cellStyle name="Millares [0] 2 2 3" xfId="113" xr:uid="{00000000-0005-0000-0000-0000A6000000}"/>
    <cellStyle name="Millares [0] 2 3" xfId="27" xr:uid="{00000000-0005-0000-0000-0000A7000000}"/>
    <cellStyle name="Millares [0] 2 4" xfId="28" xr:uid="{00000000-0005-0000-0000-0000A8000000}"/>
    <cellStyle name="Millares [0] 2 5" xfId="112" xr:uid="{00000000-0005-0000-0000-0000A9000000}"/>
    <cellStyle name="Millares [0] 2_02- Informes 2013" xfId="29" xr:uid="{00000000-0005-0000-0000-0000AA000000}"/>
    <cellStyle name="Millares [0] 3" xfId="11" xr:uid="{00000000-0005-0000-0000-0000AB000000}"/>
    <cellStyle name="Millares [0] 3 2" xfId="12" xr:uid="{00000000-0005-0000-0000-0000AC000000}"/>
    <cellStyle name="Millares [0] 3 2 2" xfId="19" xr:uid="{00000000-0005-0000-0000-0000AD000000}"/>
    <cellStyle name="Millares [0] 3 2 2 2" xfId="116" xr:uid="{00000000-0005-0000-0000-0000AE000000}"/>
    <cellStyle name="Millares [0] 3 2 2 2 2" xfId="344" xr:uid="{00000000-0005-0000-0000-0000AF000000}"/>
    <cellStyle name="Millares [0] 3 2 2 2 2 2" xfId="701" xr:uid="{00000000-0005-0000-0000-0000B0000000}"/>
    <cellStyle name="Millares [0] 3 2 2 2 3" xfId="532" xr:uid="{00000000-0005-0000-0000-0000B1000000}"/>
    <cellStyle name="Millares [0] 3 2 2 3" xfId="115" xr:uid="{00000000-0005-0000-0000-0000B2000000}"/>
    <cellStyle name="Millares [0] 3 2 2 3 2" xfId="343" xr:uid="{00000000-0005-0000-0000-0000B3000000}"/>
    <cellStyle name="Millares [0] 3 2 2 3 2 2" xfId="700" xr:uid="{00000000-0005-0000-0000-0000B4000000}"/>
    <cellStyle name="Millares [0] 3 2 2 3 3" xfId="531" xr:uid="{00000000-0005-0000-0000-0000B5000000}"/>
    <cellStyle name="Millares [0] 3 2 2 4" xfId="314" xr:uid="{00000000-0005-0000-0000-0000B6000000}"/>
    <cellStyle name="Millares [0] 3 2 2 4 2" xfId="671" xr:uid="{00000000-0005-0000-0000-0000B7000000}"/>
    <cellStyle name="Millares [0] 3 2 2 5" xfId="503" xr:uid="{00000000-0005-0000-0000-0000B8000000}"/>
    <cellStyle name="Millares [0] 3 2 2 6" xfId="1393" xr:uid="{00000000-0005-0000-0000-0000B9000000}"/>
    <cellStyle name="Millares [0] 3 2 2 6 2" xfId="1492" xr:uid="{00000000-0005-0000-0000-0000BA000000}"/>
    <cellStyle name="Millares [0] 3 2 2 7" xfId="1568" xr:uid="{00000000-0005-0000-0000-0000BB000000}"/>
    <cellStyle name="Millares [0] 3 2 2 8" xfId="1454" xr:uid="{00000000-0005-0000-0000-0000BC000000}"/>
    <cellStyle name="Millares [0] 3 2 3" xfId="30" xr:uid="{00000000-0005-0000-0000-0000BD000000}"/>
    <cellStyle name="Millares [0] 3 2 3 2" xfId="315" xr:uid="{00000000-0005-0000-0000-0000BE000000}"/>
    <cellStyle name="Millares [0] 3 2 3 2 2" xfId="672" xr:uid="{00000000-0005-0000-0000-0000BF000000}"/>
    <cellStyle name="Millares [0] 3 2 3 3" xfId="504" xr:uid="{00000000-0005-0000-0000-0000C0000000}"/>
    <cellStyle name="Millares [0] 3 2 3 4" xfId="1395" xr:uid="{00000000-0005-0000-0000-0000C1000000}"/>
    <cellStyle name="Millares [0] 3 2 3 4 2" xfId="1494" xr:uid="{00000000-0005-0000-0000-0000C2000000}"/>
    <cellStyle name="Millares [0] 3 2 3 5" xfId="1566" xr:uid="{00000000-0005-0000-0000-0000C3000000}"/>
    <cellStyle name="Millares [0] 3 2 3 6" xfId="1456" xr:uid="{00000000-0005-0000-0000-0000C4000000}"/>
    <cellStyle name="Millares [0] 3 2 4" xfId="311" xr:uid="{00000000-0005-0000-0000-0000C5000000}"/>
    <cellStyle name="Millares [0] 3 2 4 2" xfId="669" xr:uid="{00000000-0005-0000-0000-0000C6000000}"/>
    <cellStyle name="Millares [0] 3 2 5" xfId="500" xr:uid="{00000000-0005-0000-0000-0000C7000000}"/>
    <cellStyle name="Millares [0] 3 2 6" xfId="1390" xr:uid="{00000000-0005-0000-0000-0000C8000000}"/>
    <cellStyle name="Millares [0] 3 2 6 2" xfId="1489" xr:uid="{00000000-0005-0000-0000-0000C9000000}"/>
    <cellStyle name="Millares [0] 3 2 7" xfId="1580" xr:uid="{00000000-0005-0000-0000-0000CA000000}"/>
    <cellStyle name="Millares [0] 3 2 8" xfId="1451" xr:uid="{00000000-0005-0000-0000-0000CB000000}"/>
    <cellStyle name="Millares [0] 3 3" xfId="31" xr:uid="{00000000-0005-0000-0000-0000CC000000}"/>
    <cellStyle name="Millares [0] 3 3 2" xfId="118" xr:uid="{00000000-0005-0000-0000-0000CD000000}"/>
    <cellStyle name="Millares [0] 3 3 2 2" xfId="346" xr:uid="{00000000-0005-0000-0000-0000CE000000}"/>
    <cellStyle name="Millares [0] 3 3 2 2 2" xfId="703" xr:uid="{00000000-0005-0000-0000-0000CF000000}"/>
    <cellStyle name="Millares [0] 3 3 2 3" xfId="534" xr:uid="{00000000-0005-0000-0000-0000D0000000}"/>
    <cellStyle name="Millares [0] 3 3 3" xfId="117" xr:uid="{00000000-0005-0000-0000-0000D1000000}"/>
    <cellStyle name="Millares [0] 3 3 3 2" xfId="345" xr:uid="{00000000-0005-0000-0000-0000D2000000}"/>
    <cellStyle name="Millares [0] 3 3 3 2 2" xfId="702" xr:uid="{00000000-0005-0000-0000-0000D3000000}"/>
    <cellStyle name="Millares [0] 3 3 3 3" xfId="533" xr:uid="{00000000-0005-0000-0000-0000D4000000}"/>
    <cellStyle name="Millares [0] 3 4" xfId="310" xr:uid="{00000000-0005-0000-0000-0000D5000000}"/>
    <cellStyle name="Millares [0] 3 4 2" xfId="668" xr:uid="{00000000-0005-0000-0000-0000D6000000}"/>
    <cellStyle name="Millares [0] 3 5" xfId="499" xr:uid="{00000000-0005-0000-0000-0000D7000000}"/>
    <cellStyle name="Millares [0] 3 6" xfId="1389" xr:uid="{00000000-0005-0000-0000-0000D8000000}"/>
    <cellStyle name="Millares [0] 3 6 2" xfId="1488" xr:uid="{00000000-0005-0000-0000-0000D9000000}"/>
    <cellStyle name="Millares [0] 3 7" xfId="1581" xr:uid="{00000000-0005-0000-0000-0000DA000000}"/>
    <cellStyle name="Millares [0] 3 8" xfId="1450" xr:uid="{00000000-0005-0000-0000-0000DB000000}"/>
    <cellStyle name="Millares [0] 3_02- Informes 2013" xfId="32" xr:uid="{00000000-0005-0000-0000-0000DC000000}"/>
    <cellStyle name="Millares [0] 4" xfId="101" xr:uid="{00000000-0005-0000-0000-0000DD000000}"/>
    <cellStyle name="Millares [0] 4 2" xfId="1403" xr:uid="{00000000-0005-0000-0000-0000DE000000}"/>
    <cellStyle name="Millares [0] 4 2 2" xfId="1502" xr:uid="{00000000-0005-0000-0000-0000DF000000}"/>
    <cellStyle name="Millares [0] 4 3" xfId="1464" xr:uid="{00000000-0005-0000-0000-0000E0000000}"/>
    <cellStyle name="Millares 10" xfId="33" xr:uid="{00000000-0005-0000-0000-0000E1000000}"/>
    <cellStyle name="Millares 10 2" xfId="119" xr:uid="{00000000-0005-0000-0000-0000E2000000}"/>
    <cellStyle name="Millares 10 3" xfId="1258" xr:uid="{00000000-0005-0000-0000-0000E3000000}"/>
    <cellStyle name="Millares 10 3 2" xfId="1421" xr:uid="{00000000-0005-0000-0000-0000E4000000}"/>
    <cellStyle name="Millares 10 3 2 2" xfId="1520" xr:uid="{00000000-0005-0000-0000-0000E5000000}"/>
    <cellStyle name="Millares 10 3 3" xfId="1530" xr:uid="{00000000-0005-0000-0000-0000E6000000}"/>
    <cellStyle name="Millares 10 3 4" xfId="1482" xr:uid="{00000000-0005-0000-0000-0000E7000000}"/>
    <cellStyle name="Millares 100" xfId="297" xr:uid="{00000000-0005-0000-0000-0000E8000000}"/>
    <cellStyle name="Millares 100 2" xfId="655" xr:uid="{00000000-0005-0000-0000-0000E9000000}"/>
    <cellStyle name="Millares 100 3" xfId="851" xr:uid="{00000000-0005-0000-0000-0000EA000000}"/>
    <cellStyle name="Millares 101" xfId="298" xr:uid="{00000000-0005-0000-0000-0000EB000000}"/>
    <cellStyle name="Millares 101 2" xfId="656" xr:uid="{00000000-0005-0000-0000-0000EC000000}"/>
    <cellStyle name="Millares 102" xfId="299" xr:uid="{00000000-0005-0000-0000-0000ED000000}"/>
    <cellStyle name="Millares 102 2" xfId="657" xr:uid="{00000000-0005-0000-0000-0000EE000000}"/>
    <cellStyle name="Millares 103" xfId="300" xr:uid="{00000000-0005-0000-0000-0000EF000000}"/>
    <cellStyle name="Millares 103 2" xfId="658" xr:uid="{00000000-0005-0000-0000-0000F0000000}"/>
    <cellStyle name="Millares 104" xfId="301" xr:uid="{00000000-0005-0000-0000-0000F1000000}"/>
    <cellStyle name="Millares 104 2" xfId="659" xr:uid="{00000000-0005-0000-0000-0000F2000000}"/>
    <cellStyle name="Millares 105" xfId="302" xr:uid="{00000000-0005-0000-0000-0000F3000000}"/>
    <cellStyle name="Millares 105 2" xfId="660" xr:uid="{00000000-0005-0000-0000-0000F4000000}"/>
    <cellStyle name="Millares 106" xfId="303" xr:uid="{00000000-0005-0000-0000-0000F5000000}"/>
    <cellStyle name="Millares 106 2" xfId="661" xr:uid="{00000000-0005-0000-0000-0000F6000000}"/>
    <cellStyle name="Millares 107" xfId="304" xr:uid="{00000000-0005-0000-0000-0000F7000000}"/>
    <cellStyle name="Millares 107 2" xfId="662" xr:uid="{00000000-0005-0000-0000-0000F8000000}"/>
    <cellStyle name="Millares 108" xfId="305" xr:uid="{00000000-0005-0000-0000-0000F9000000}"/>
    <cellStyle name="Millares 108 2" xfId="663" xr:uid="{00000000-0005-0000-0000-0000FA000000}"/>
    <cellStyle name="Millares 109" xfId="306" xr:uid="{00000000-0005-0000-0000-0000FB000000}"/>
    <cellStyle name="Millares 109 2" xfId="664" xr:uid="{00000000-0005-0000-0000-0000FC000000}"/>
    <cellStyle name="Millares 11" xfId="34" xr:uid="{00000000-0005-0000-0000-0000FD000000}"/>
    <cellStyle name="Millares 11 2" xfId="35" xr:uid="{00000000-0005-0000-0000-0000FE000000}"/>
    <cellStyle name="Millares 11 2 2" xfId="120" xr:uid="{00000000-0005-0000-0000-0000FF000000}"/>
    <cellStyle name="Millares 11 2 2 2" xfId="347" xr:uid="{00000000-0005-0000-0000-000000010000}"/>
    <cellStyle name="Millares 11 2 2 2 2" xfId="704" xr:uid="{00000000-0005-0000-0000-000001010000}"/>
    <cellStyle name="Millares 11 2 2 3" xfId="535" xr:uid="{00000000-0005-0000-0000-000002010000}"/>
    <cellStyle name="Millares 11 2 3" xfId="317" xr:uid="{00000000-0005-0000-0000-000003010000}"/>
    <cellStyle name="Millares 11 2 3 2" xfId="674" xr:uid="{00000000-0005-0000-0000-000004010000}"/>
    <cellStyle name="Millares 11 2 4" xfId="506" xr:uid="{00000000-0005-0000-0000-000005010000}"/>
    <cellStyle name="Millares 11 2 5" xfId="1397" xr:uid="{00000000-0005-0000-0000-000006010000}"/>
    <cellStyle name="Millares 11 2 5 2" xfId="1496" xr:uid="{00000000-0005-0000-0000-000007010000}"/>
    <cellStyle name="Millares 11 2 6" xfId="1564" xr:uid="{00000000-0005-0000-0000-000008010000}"/>
    <cellStyle name="Millares 11 2 7" xfId="1458" xr:uid="{00000000-0005-0000-0000-000009010000}"/>
    <cellStyle name="Millares 11 3" xfId="316" xr:uid="{00000000-0005-0000-0000-00000A010000}"/>
    <cellStyle name="Millares 11 3 2" xfId="673" xr:uid="{00000000-0005-0000-0000-00000B010000}"/>
    <cellStyle name="Millares 11 3 3" xfId="1257" xr:uid="{00000000-0005-0000-0000-00000C010000}"/>
    <cellStyle name="Millares 11 4" xfId="505" xr:uid="{00000000-0005-0000-0000-00000D010000}"/>
    <cellStyle name="Millares 11 5" xfId="1387" xr:uid="{00000000-0005-0000-0000-00000E010000}"/>
    <cellStyle name="Millares 11 5 2" xfId="1424" xr:uid="{00000000-0005-0000-0000-00000F010000}"/>
    <cellStyle name="Millares 11 5 2 2" xfId="1523" xr:uid="{00000000-0005-0000-0000-000010010000}"/>
    <cellStyle name="Millares 11 5 3" xfId="1486" xr:uid="{00000000-0005-0000-0000-000011010000}"/>
    <cellStyle name="Millares 11 6" xfId="1396" xr:uid="{00000000-0005-0000-0000-000012010000}"/>
    <cellStyle name="Millares 11 6 2" xfId="1495" xr:uid="{00000000-0005-0000-0000-000013010000}"/>
    <cellStyle name="Millares 11 7" xfId="1565" xr:uid="{00000000-0005-0000-0000-000014010000}"/>
    <cellStyle name="Millares 11 8" xfId="1457" xr:uid="{00000000-0005-0000-0000-000015010000}"/>
    <cellStyle name="Millares 110" xfId="307" xr:uid="{00000000-0005-0000-0000-000016010000}"/>
    <cellStyle name="Millares 110 2" xfId="665" xr:uid="{00000000-0005-0000-0000-000017010000}"/>
    <cellStyle name="Millares 111" xfId="309" xr:uid="{00000000-0005-0000-0000-000018010000}"/>
    <cellStyle name="Millares 111 2" xfId="667" xr:uid="{00000000-0005-0000-0000-000019010000}"/>
    <cellStyle name="Millares 112" xfId="465" xr:uid="{00000000-0005-0000-0000-00001A010000}"/>
    <cellStyle name="Millares 112 2" xfId="822" xr:uid="{00000000-0005-0000-0000-00001B010000}"/>
    <cellStyle name="Millares 113" xfId="466" xr:uid="{00000000-0005-0000-0000-00001C010000}"/>
    <cellStyle name="Millares 113 2" xfId="823" xr:uid="{00000000-0005-0000-0000-00001D010000}"/>
    <cellStyle name="Millares 114" xfId="467" xr:uid="{00000000-0005-0000-0000-00001E010000}"/>
    <cellStyle name="Millares 114 2" xfId="824" xr:uid="{00000000-0005-0000-0000-00001F010000}"/>
    <cellStyle name="Millares 115" xfId="468" xr:uid="{00000000-0005-0000-0000-000020010000}"/>
    <cellStyle name="Millares 115 2" xfId="825" xr:uid="{00000000-0005-0000-0000-000021010000}"/>
    <cellStyle name="Millares 116" xfId="308" xr:uid="{00000000-0005-0000-0000-000022010000}"/>
    <cellStyle name="Millares 116 2" xfId="666" xr:uid="{00000000-0005-0000-0000-000023010000}"/>
    <cellStyle name="Millares 117" xfId="341" xr:uid="{00000000-0005-0000-0000-000024010000}"/>
    <cellStyle name="Millares 117 2" xfId="698" xr:uid="{00000000-0005-0000-0000-000025010000}"/>
    <cellStyle name="Millares 118" xfId="342" xr:uid="{00000000-0005-0000-0000-000026010000}"/>
    <cellStyle name="Millares 118 2" xfId="699" xr:uid="{00000000-0005-0000-0000-000027010000}"/>
    <cellStyle name="Millares 119" xfId="414" xr:uid="{00000000-0005-0000-0000-000028010000}"/>
    <cellStyle name="Millares 119 2" xfId="771" xr:uid="{00000000-0005-0000-0000-000029010000}"/>
    <cellStyle name="Millares 12" xfId="36" xr:uid="{00000000-0005-0000-0000-00002A010000}"/>
    <cellStyle name="Millares 12 2" xfId="122" xr:uid="{00000000-0005-0000-0000-00002B010000}"/>
    <cellStyle name="Millares 12 2 2" xfId="123" xr:uid="{00000000-0005-0000-0000-00002C010000}"/>
    <cellStyle name="Millares 12 2 2 2" xfId="1586" xr:uid="{00000000-0005-0000-0000-00002D010000}"/>
    <cellStyle name="Millares 12 2 3" xfId="1406" xr:uid="{00000000-0005-0000-0000-00002E010000}"/>
    <cellStyle name="Millares 12 2 3 2" xfId="1505" xr:uid="{00000000-0005-0000-0000-00002F010000}"/>
    <cellStyle name="Millares 12 2 4" xfId="1467" xr:uid="{00000000-0005-0000-0000-000030010000}"/>
    <cellStyle name="Millares 12 3" xfId="121" xr:uid="{00000000-0005-0000-0000-000031010000}"/>
    <cellStyle name="Millares 12 3 2" xfId="1405" xr:uid="{00000000-0005-0000-0000-000032010000}"/>
    <cellStyle name="Millares 12 3 2 2" xfId="1504" xr:uid="{00000000-0005-0000-0000-000033010000}"/>
    <cellStyle name="Millares 12 3 3" xfId="1466" xr:uid="{00000000-0005-0000-0000-000034010000}"/>
    <cellStyle name="Millares 12 4" xfId="318" xr:uid="{00000000-0005-0000-0000-000035010000}"/>
    <cellStyle name="Millares 12 4 2" xfId="675" xr:uid="{00000000-0005-0000-0000-000036010000}"/>
    <cellStyle name="Millares 12 5" xfId="507" xr:uid="{00000000-0005-0000-0000-000037010000}"/>
    <cellStyle name="Millares 12 6" xfId="1398" xr:uid="{00000000-0005-0000-0000-000038010000}"/>
    <cellStyle name="Millares 12 6 2" xfId="1497" xr:uid="{00000000-0005-0000-0000-000039010000}"/>
    <cellStyle name="Millares 12 7" xfId="1567" xr:uid="{00000000-0005-0000-0000-00003A010000}"/>
    <cellStyle name="Millares 12 8" xfId="1459" xr:uid="{00000000-0005-0000-0000-00003B010000}"/>
    <cellStyle name="Millares 120" xfId="340" xr:uid="{00000000-0005-0000-0000-00003C010000}"/>
    <cellStyle name="Millares 120 2" xfId="697" xr:uid="{00000000-0005-0000-0000-00003D010000}"/>
    <cellStyle name="Millares 121" xfId="413" xr:uid="{00000000-0005-0000-0000-00003E010000}"/>
    <cellStyle name="Millares 121 2" xfId="770" xr:uid="{00000000-0005-0000-0000-00003F010000}"/>
    <cellStyle name="Millares 122" xfId="412" xr:uid="{00000000-0005-0000-0000-000040010000}"/>
    <cellStyle name="Millares 122 2" xfId="769" xr:uid="{00000000-0005-0000-0000-000041010000}"/>
    <cellStyle name="Millares 123" xfId="411" xr:uid="{00000000-0005-0000-0000-000042010000}"/>
    <cellStyle name="Millares 123 2" xfId="768" xr:uid="{00000000-0005-0000-0000-000043010000}"/>
    <cellStyle name="Millares 124" xfId="469" xr:uid="{00000000-0005-0000-0000-000044010000}"/>
    <cellStyle name="Millares 124 2" xfId="826" xr:uid="{00000000-0005-0000-0000-000045010000}"/>
    <cellStyle name="Millares 125" xfId="470" xr:uid="{00000000-0005-0000-0000-000046010000}"/>
    <cellStyle name="Millares 125 2" xfId="861" xr:uid="{00000000-0005-0000-0000-000047010000}"/>
    <cellStyle name="Millares 126" xfId="471" xr:uid="{00000000-0005-0000-0000-000048010000}"/>
    <cellStyle name="Millares 126 2" xfId="862" xr:uid="{00000000-0005-0000-0000-000049010000}"/>
    <cellStyle name="Millares 127" xfId="472" xr:uid="{00000000-0005-0000-0000-00004A010000}"/>
    <cellStyle name="Millares 127 2" xfId="863" xr:uid="{00000000-0005-0000-0000-00004B010000}"/>
    <cellStyle name="Millares 128" xfId="473" xr:uid="{00000000-0005-0000-0000-00004C010000}"/>
    <cellStyle name="Millares 128 2" xfId="864" xr:uid="{00000000-0005-0000-0000-00004D010000}"/>
    <cellStyle name="Millares 129" xfId="474" xr:uid="{00000000-0005-0000-0000-00004E010000}"/>
    <cellStyle name="Millares 129 2" xfId="865" xr:uid="{00000000-0005-0000-0000-00004F010000}"/>
    <cellStyle name="Millares 13" xfId="4" xr:uid="{00000000-0005-0000-0000-000050010000}"/>
    <cellStyle name="Millares 13 2" xfId="125" xr:uid="{00000000-0005-0000-0000-000051010000}"/>
    <cellStyle name="Millares 13 2 2" xfId="126" xr:uid="{00000000-0005-0000-0000-000052010000}"/>
    <cellStyle name="Millares 13 2 2 2" xfId="350" xr:uid="{00000000-0005-0000-0000-000053010000}"/>
    <cellStyle name="Millares 13 2 2 2 2" xfId="707" xr:uid="{00000000-0005-0000-0000-000054010000}"/>
    <cellStyle name="Millares 13 2 2 3" xfId="538" xr:uid="{00000000-0005-0000-0000-000055010000}"/>
    <cellStyle name="Millares 13 2 3" xfId="349" xr:uid="{00000000-0005-0000-0000-000056010000}"/>
    <cellStyle name="Millares 13 2 3 2" xfId="706" xr:uid="{00000000-0005-0000-0000-000057010000}"/>
    <cellStyle name="Millares 13 2 4" xfId="537" xr:uid="{00000000-0005-0000-0000-000058010000}"/>
    <cellStyle name="Millares 13 3" xfId="127" xr:uid="{00000000-0005-0000-0000-000059010000}"/>
    <cellStyle name="Millares 13 3 2" xfId="351" xr:uid="{00000000-0005-0000-0000-00005A010000}"/>
    <cellStyle name="Millares 13 3 2 2" xfId="708" xr:uid="{00000000-0005-0000-0000-00005B010000}"/>
    <cellStyle name="Millares 13 3 3" xfId="539" xr:uid="{00000000-0005-0000-0000-00005C010000}"/>
    <cellStyle name="Millares 13 4" xfId="124" xr:uid="{00000000-0005-0000-0000-00005D010000}"/>
    <cellStyle name="Millares 13 4 2" xfId="348" xr:uid="{00000000-0005-0000-0000-00005E010000}"/>
    <cellStyle name="Millares 13 4 2 2" xfId="705" xr:uid="{00000000-0005-0000-0000-00005F010000}"/>
    <cellStyle name="Millares 13 4 3" xfId="536" xr:uid="{00000000-0005-0000-0000-000060010000}"/>
    <cellStyle name="Millares 13 5" xfId="319" xr:uid="{00000000-0005-0000-0000-000061010000}"/>
    <cellStyle name="Millares 13 5 2" xfId="676" xr:uid="{00000000-0005-0000-0000-000062010000}"/>
    <cellStyle name="Millares 13 6" xfId="508" xr:uid="{00000000-0005-0000-0000-000063010000}"/>
    <cellStyle name="Millares 130" xfId="475" xr:uid="{00000000-0005-0000-0000-000064010000}"/>
    <cellStyle name="Millares 130 2" xfId="866" xr:uid="{00000000-0005-0000-0000-000065010000}"/>
    <cellStyle name="Millares 131" xfId="476" xr:uid="{00000000-0005-0000-0000-000066010000}"/>
    <cellStyle name="Millares 131 2" xfId="867" xr:uid="{00000000-0005-0000-0000-000067010000}"/>
    <cellStyle name="Millares 132" xfId="477" xr:uid="{00000000-0005-0000-0000-000068010000}"/>
    <cellStyle name="Millares 132 2" xfId="868" xr:uid="{00000000-0005-0000-0000-000069010000}"/>
    <cellStyle name="Millares 133" xfId="478" xr:uid="{00000000-0005-0000-0000-00006A010000}"/>
    <cellStyle name="Millares 133 2" xfId="869" xr:uid="{00000000-0005-0000-0000-00006B010000}"/>
    <cellStyle name="Millares 134" xfId="479" xr:uid="{00000000-0005-0000-0000-00006C010000}"/>
    <cellStyle name="Millares 134 2" xfId="870" xr:uid="{00000000-0005-0000-0000-00006D010000}"/>
    <cellStyle name="Millares 135" xfId="480" xr:uid="{00000000-0005-0000-0000-00006E010000}"/>
    <cellStyle name="Millares 135 2" xfId="871" xr:uid="{00000000-0005-0000-0000-00006F010000}"/>
    <cellStyle name="Millares 136" xfId="481" xr:uid="{00000000-0005-0000-0000-000070010000}"/>
    <cellStyle name="Millares 136 2" xfId="872" xr:uid="{00000000-0005-0000-0000-000071010000}"/>
    <cellStyle name="Millares 137" xfId="482" xr:uid="{00000000-0005-0000-0000-000072010000}"/>
    <cellStyle name="Millares 137 2" xfId="873" xr:uid="{00000000-0005-0000-0000-000073010000}"/>
    <cellStyle name="Millares 138" xfId="483" xr:uid="{00000000-0005-0000-0000-000074010000}"/>
    <cellStyle name="Millares 138 2" xfId="874" xr:uid="{00000000-0005-0000-0000-000075010000}"/>
    <cellStyle name="Millares 139" xfId="484" xr:uid="{00000000-0005-0000-0000-000076010000}"/>
    <cellStyle name="Millares 139 2" xfId="875" xr:uid="{00000000-0005-0000-0000-000077010000}"/>
    <cellStyle name="Millares 14" xfId="37" xr:uid="{00000000-0005-0000-0000-000078010000}"/>
    <cellStyle name="Millares 14 2" xfId="128" xr:uid="{00000000-0005-0000-0000-000079010000}"/>
    <cellStyle name="Millares 14 2 2" xfId="1407" xr:uid="{00000000-0005-0000-0000-00007A010000}"/>
    <cellStyle name="Millares 14 2 2 2" xfId="1506" xr:uid="{00000000-0005-0000-0000-00007B010000}"/>
    <cellStyle name="Millares 14 2 3" xfId="1468" xr:uid="{00000000-0005-0000-0000-00007C010000}"/>
    <cellStyle name="Millares 14 3" xfId="320" xr:uid="{00000000-0005-0000-0000-00007D010000}"/>
    <cellStyle name="Millares 14 3 2" xfId="677" xr:uid="{00000000-0005-0000-0000-00007E010000}"/>
    <cellStyle name="Millares 14 4" xfId="509" xr:uid="{00000000-0005-0000-0000-00007F010000}"/>
    <cellStyle name="Millares 14 5" xfId="7" xr:uid="{00000000-0005-0000-0000-000080010000}"/>
    <cellStyle name="Millares 140" xfId="485" xr:uid="{00000000-0005-0000-0000-000081010000}"/>
    <cellStyle name="Millares 140 2" xfId="876" xr:uid="{00000000-0005-0000-0000-000082010000}"/>
    <cellStyle name="Millares 141" xfId="486" xr:uid="{00000000-0005-0000-0000-000083010000}"/>
    <cellStyle name="Millares 141 2" xfId="877" xr:uid="{00000000-0005-0000-0000-000084010000}"/>
    <cellStyle name="Millares 142" xfId="487" xr:uid="{00000000-0005-0000-0000-000085010000}"/>
    <cellStyle name="Millares 142 2" xfId="878" xr:uid="{00000000-0005-0000-0000-000086010000}"/>
    <cellStyle name="Millares 143" xfId="488" xr:uid="{00000000-0005-0000-0000-000087010000}"/>
    <cellStyle name="Millares 143 2" xfId="879" xr:uid="{00000000-0005-0000-0000-000088010000}"/>
    <cellStyle name="Millares 144" xfId="489" xr:uid="{00000000-0005-0000-0000-000089010000}"/>
    <cellStyle name="Millares 144 2" xfId="880" xr:uid="{00000000-0005-0000-0000-00008A010000}"/>
    <cellStyle name="Millares 145" xfId="490" xr:uid="{00000000-0005-0000-0000-00008B010000}"/>
    <cellStyle name="Millares 145 2" xfId="881" xr:uid="{00000000-0005-0000-0000-00008C010000}"/>
    <cellStyle name="Millares 146" xfId="491" xr:uid="{00000000-0005-0000-0000-00008D010000}"/>
    <cellStyle name="Millares 146 2" xfId="882" xr:uid="{00000000-0005-0000-0000-00008E010000}"/>
    <cellStyle name="Millares 147" xfId="492" xr:uid="{00000000-0005-0000-0000-00008F010000}"/>
    <cellStyle name="Millares 147 2" xfId="883" xr:uid="{00000000-0005-0000-0000-000090010000}"/>
    <cellStyle name="Millares 148" xfId="493" xr:uid="{00000000-0005-0000-0000-000091010000}"/>
    <cellStyle name="Millares 148 2" xfId="884" xr:uid="{00000000-0005-0000-0000-000092010000}"/>
    <cellStyle name="Millares 149" xfId="494" xr:uid="{00000000-0005-0000-0000-000093010000}"/>
    <cellStyle name="Millares 149 2" xfId="885" xr:uid="{00000000-0005-0000-0000-000094010000}"/>
    <cellStyle name="Millares 15" xfId="38" xr:uid="{00000000-0005-0000-0000-000095010000}"/>
    <cellStyle name="Millares 15 2" xfId="129" xr:uid="{00000000-0005-0000-0000-000096010000}"/>
    <cellStyle name="Millares 15 2 2" xfId="1408" xr:uid="{00000000-0005-0000-0000-000097010000}"/>
    <cellStyle name="Millares 15 2 2 2" xfId="1507" xr:uid="{00000000-0005-0000-0000-000098010000}"/>
    <cellStyle name="Millares 15 2 3" xfId="1469" xr:uid="{00000000-0005-0000-0000-000099010000}"/>
    <cellStyle name="Millares 15 3" xfId="321" xr:uid="{00000000-0005-0000-0000-00009A010000}"/>
    <cellStyle name="Millares 15 3 2" xfId="678" xr:uid="{00000000-0005-0000-0000-00009B010000}"/>
    <cellStyle name="Millares 15 4" xfId="510" xr:uid="{00000000-0005-0000-0000-00009C010000}"/>
    <cellStyle name="Millares 150" xfId="495" xr:uid="{00000000-0005-0000-0000-00009D010000}"/>
    <cellStyle name="Millares 150 2" xfId="886" xr:uid="{00000000-0005-0000-0000-00009E010000}"/>
    <cellStyle name="Millares 151" xfId="497" xr:uid="{00000000-0005-0000-0000-00009F010000}"/>
    <cellStyle name="Millares 151 2" xfId="887" xr:uid="{00000000-0005-0000-0000-0000A0010000}"/>
    <cellStyle name="Millares 152" xfId="496" xr:uid="{00000000-0005-0000-0000-0000A1010000}"/>
    <cellStyle name="Millares 152 2" xfId="888" xr:uid="{00000000-0005-0000-0000-0000A2010000}"/>
    <cellStyle name="Millares 153" xfId="530" xr:uid="{00000000-0005-0000-0000-0000A3010000}"/>
    <cellStyle name="Millares 153 2" xfId="889" xr:uid="{00000000-0005-0000-0000-0000A4010000}"/>
    <cellStyle name="Millares 154" xfId="515" xr:uid="{00000000-0005-0000-0000-0000A5010000}"/>
    <cellStyle name="Millares 154 2" xfId="890" xr:uid="{00000000-0005-0000-0000-0000A6010000}"/>
    <cellStyle name="Millares 155" xfId="830" xr:uid="{00000000-0005-0000-0000-0000A7010000}"/>
    <cellStyle name="Millares 155 2" xfId="891" xr:uid="{00000000-0005-0000-0000-0000A8010000}"/>
    <cellStyle name="Millares 156" xfId="828" xr:uid="{00000000-0005-0000-0000-0000A9010000}"/>
    <cellStyle name="Millares 156 2" xfId="892" xr:uid="{00000000-0005-0000-0000-0000AA010000}"/>
    <cellStyle name="Millares 157" xfId="498" xr:uid="{00000000-0005-0000-0000-0000AB010000}"/>
    <cellStyle name="Millares 157 2" xfId="893" xr:uid="{00000000-0005-0000-0000-0000AC010000}"/>
    <cellStyle name="Millares 158" xfId="827" xr:uid="{00000000-0005-0000-0000-0000AD010000}"/>
    <cellStyle name="Millares 158 2" xfId="894" xr:uid="{00000000-0005-0000-0000-0000AE010000}"/>
    <cellStyle name="Millares 159" xfId="829" xr:uid="{00000000-0005-0000-0000-0000AF010000}"/>
    <cellStyle name="Millares 159 2" xfId="895" xr:uid="{00000000-0005-0000-0000-0000B0010000}"/>
    <cellStyle name="Millares 16" xfId="39" xr:uid="{00000000-0005-0000-0000-0000B1010000}"/>
    <cellStyle name="Millares 16 2" xfId="131" xr:uid="{00000000-0005-0000-0000-0000B2010000}"/>
    <cellStyle name="Millares 16 2 2" xfId="353" xr:uid="{00000000-0005-0000-0000-0000B3010000}"/>
    <cellStyle name="Millares 16 2 2 2" xfId="710" xr:uid="{00000000-0005-0000-0000-0000B4010000}"/>
    <cellStyle name="Millares 16 2 3" xfId="541" xr:uid="{00000000-0005-0000-0000-0000B5010000}"/>
    <cellStyle name="Millares 16 3" xfId="130" xr:uid="{00000000-0005-0000-0000-0000B6010000}"/>
    <cellStyle name="Millares 16 3 2" xfId="352" xr:uid="{00000000-0005-0000-0000-0000B7010000}"/>
    <cellStyle name="Millares 16 3 2 2" xfId="709" xr:uid="{00000000-0005-0000-0000-0000B8010000}"/>
    <cellStyle name="Millares 16 3 3" xfId="540" xr:uid="{00000000-0005-0000-0000-0000B9010000}"/>
    <cellStyle name="Millares 16 4" xfId="322" xr:uid="{00000000-0005-0000-0000-0000BA010000}"/>
    <cellStyle name="Millares 16 4 2" xfId="679" xr:uid="{00000000-0005-0000-0000-0000BB010000}"/>
    <cellStyle name="Millares 16 5" xfId="511" xr:uid="{00000000-0005-0000-0000-0000BC010000}"/>
    <cellStyle name="Millares 160" xfId="831" xr:uid="{00000000-0005-0000-0000-0000BD010000}"/>
    <cellStyle name="Millares 160 2" xfId="896" xr:uid="{00000000-0005-0000-0000-0000BE010000}"/>
    <cellStyle name="Millares 161" xfId="832" xr:uid="{00000000-0005-0000-0000-0000BF010000}"/>
    <cellStyle name="Millares 161 2" xfId="897" xr:uid="{00000000-0005-0000-0000-0000C0010000}"/>
    <cellStyle name="Millares 162" xfId="833" xr:uid="{00000000-0005-0000-0000-0000C1010000}"/>
    <cellStyle name="Millares 162 2" xfId="898" xr:uid="{00000000-0005-0000-0000-0000C2010000}"/>
    <cellStyle name="Millares 163" xfId="834" xr:uid="{00000000-0005-0000-0000-0000C3010000}"/>
    <cellStyle name="Millares 163 2" xfId="899" xr:uid="{00000000-0005-0000-0000-0000C4010000}"/>
    <cellStyle name="Millares 164" xfId="835" xr:uid="{00000000-0005-0000-0000-0000C5010000}"/>
    <cellStyle name="Millares 164 2" xfId="900" xr:uid="{00000000-0005-0000-0000-0000C6010000}"/>
    <cellStyle name="Millares 165" xfId="836" xr:uid="{00000000-0005-0000-0000-0000C7010000}"/>
    <cellStyle name="Millares 165 2" xfId="901" xr:uid="{00000000-0005-0000-0000-0000C8010000}"/>
    <cellStyle name="Millares 166" xfId="837" xr:uid="{00000000-0005-0000-0000-0000C9010000}"/>
    <cellStyle name="Millares 166 2" xfId="902" xr:uid="{00000000-0005-0000-0000-0000CA010000}"/>
    <cellStyle name="Millares 167" xfId="838" xr:uid="{00000000-0005-0000-0000-0000CB010000}"/>
    <cellStyle name="Millares 167 2" xfId="903" xr:uid="{00000000-0005-0000-0000-0000CC010000}"/>
    <cellStyle name="Millares 168" xfId="839" xr:uid="{00000000-0005-0000-0000-0000CD010000}"/>
    <cellStyle name="Millares 168 2" xfId="904" xr:uid="{00000000-0005-0000-0000-0000CE010000}"/>
    <cellStyle name="Millares 169" xfId="840" xr:uid="{00000000-0005-0000-0000-0000CF010000}"/>
    <cellStyle name="Millares 169 2" xfId="905" xr:uid="{00000000-0005-0000-0000-0000D0010000}"/>
    <cellStyle name="Millares 17" xfId="40" xr:uid="{00000000-0005-0000-0000-0000D1010000}"/>
    <cellStyle name="Millares 17 2" xfId="133" xr:uid="{00000000-0005-0000-0000-0000D2010000}"/>
    <cellStyle name="Millares 17 2 2" xfId="355" xr:uid="{00000000-0005-0000-0000-0000D3010000}"/>
    <cellStyle name="Millares 17 2 2 2" xfId="712" xr:uid="{00000000-0005-0000-0000-0000D4010000}"/>
    <cellStyle name="Millares 17 2 3" xfId="543" xr:uid="{00000000-0005-0000-0000-0000D5010000}"/>
    <cellStyle name="Millares 17 3" xfId="132" xr:uid="{00000000-0005-0000-0000-0000D6010000}"/>
    <cellStyle name="Millares 17 3 2" xfId="354" xr:uid="{00000000-0005-0000-0000-0000D7010000}"/>
    <cellStyle name="Millares 17 3 2 2" xfId="711" xr:uid="{00000000-0005-0000-0000-0000D8010000}"/>
    <cellStyle name="Millares 17 3 3" xfId="542" xr:uid="{00000000-0005-0000-0000-0000D9010000}"/>
    <cellStyle name="Millares 17 4" xfId="323" xr:uid="{00000000-0005-0000-0000-0000DA010000}"/>
    <cellStyle name="Millares 17 4 2" xfId="680" xr:uid="{00000000-0005-0000-0000-0000DB010000}"/>
    <cellStyle name="Millares 17 5" xfId="512" xr:uid="{00000000-0005-0000-0000-0000DC010000}"/>
    <cellStyle name="Millares 170" xfId="841" xr:uid="{00000000-0005-0000-0000-0000DD010000}"/>
    <cellStyle name="Millares 170 2" xfId="906" xr:uid="{00000000-0005-0000-0000-0000DE010000}"/>
    <cellStyle name="Millares 171" xfId="842" xr:uid="{00000000-0005-0000-0000-0000DF010000}"/>
    <cellStyle name="Millares 171 2" xfId="907" xr:uid="{00000000-0005-0000-0000-0000E0010000}"/>
    <cellStyle name="Millares 172" xfId="843" xr:uid="{00000000-0005-0000-0000-0000E1010000}"/>
    <cellStyle name="Millares 172 2" xfId="908" xr:uid="{00000000-0005-0000-0000-0000E2010000}"/>
    <cellStyle name="Millares 173" xfId="844" xr:uid="{00000000-0005-0000-0000-0000E3010000}"/>
    <cellStyle name="Millares 173 2" xfId="909" xr:uid="{00000000-0005-0000-0000-0000E4010000}"/>
    <cellStyle name="Millares 174" xfId="845" xr:uid="{00000000-0005-0000-0000-0000E5010000}"/>
    <cellStyle name="Millares 174 2" xfId="910" xr:uid="{00000000-0005-0000-0000-0000E6010000}"/>
    <cellStyle name="Millares 175" xfId="846" xr:uid="{00000000-0005-0000-0000-0000E7010000}"/>
    <cellStyle name="Millares 175 2" xfId="911" xr:uid="{00000000-0005-0000-0000-0000E8010000}"/>
    <cellStyle name="Millares 176" xfId="847" xr:uid="{00000000-0005-0000-0000-0000E9010000}"/>
    <cellStyle name="Millares 176 2" xfId="912" xr:uid="{00000000-0005-0000-0000-0000EA010000}"/>
    <cellStyle name="Millares 177" xfId="848" xr:uid="{00000000-0005-0000-0000-0000EB010000}"/>
    <cellStyle name="Millares 177 2" xfId="913" xr:uid="{00000000-0005-0000-0000-0000EC010000}"/>
    <cellStyle name="Millares 178" xfId="849" xr:uid="{00000000-0005-0000-0000-0000ED010000}"/>
    <cellStyle name="Millares 178 2" xfId="914" xr:uid="{00000000-0005-0000-0000-0000EE010000}"/>
    <cellStyle name="Millares 179" xfId="915" xr:uid="{00000000-0005-0000-0000-0000EF010000}"/>
    <cellStyle name="Millares 179 2" xfId="916" xr:uid="{00000000-0005-0000-0000-0000F0010000}"/>
    <cellStyle name="Millares 18" xfId="41" xr:uid="{00000000-0005-0000-0000-0000F1010000}"/>
    <cellStyle name="Millares 18 2" xfId="135" xr:uid="{00000000-0005-0000-0000-0000F2010000}"/>
    <cellStyle name="Millares 18 2 2" xfId="357" xr:uid="{00000000-0005-0000-0000-0000F3010000}"/>
    <cellStyle name="Millares 18 2 2 2" xfId="714" xr:uid="{00000000-0005-0000-0000-0000F4010000}"/>
    <cellStyle name="Millares 18 2 3" xfId="545" xr:uid="{00000000-0005-0000-0000-0000F5010000}"/>
    <cellStyle name="Millares 18 3" xfId="134" xr:uid="{00000000-0005-0000-0000-0000F6010000}"/>
    <cellStyle name="Millares 18 3 2" xfId="356" xr:uid="{00000000-0005-0000-0000-0000F7010000}"/>
    <cellStyle name="Millares 18 3 2 2" xfId="713" xr:uid="{00000000-0005-0000-0000-0000F8010000}"/>
    <cellStyle name="Millares 18 3 3" xfId="544" xr:uid="{00000000-0005-0000-0000-0000F9010000}"/>
    <cellStyle name="Millares 18 4" xfId="324" xr:uid="{00000000-0005-0000-0000-0000FA010000}"/>
    <cellStyle name="Millares 18 4 2" xfId="681" xr:uid="{00000000-0005-0000-0000-0000FB010000}"/>
    <cellStyle name="Millares 18 5" xfId="513" xr:uid="{00000000-0005-0000-0000-0000FC010000}"/>
    <cellStyle name="Millares 180" xfId="917" xr:uid="{00000000-0005-0000-0000-0000FD010000}"/>
    <cellStyle name="Millares 180 2" xfId="918" xr:uid="{00000000-0005-0000-0000-0000FE010000}"/>
    <cellStyle name="Millares 181" xfId="919" xr:uid="{00000000-0005-0000-0000-0000FF010000}"/>
    <cellStyle name="Millares 181 2" xfId="920" xr:uid="{00000000-0005-0000-0000-000000020000}"/>
    <cellStyle name="Millares 182" xfId="921" xr:uid="{00000000-0005-0000-0000-000001020000}"/>
    <cellStyle name="Millares 182 2" xfId="922" xr:uid="{00000000-0005-0000-0000-000002020000}"/>
    <cellStyle name="Millares 183" xfId="923" xr:uid="{00000000-0005-0000-0000-000003020000}"/>
    <cellStyle name="Millares 183 2" xfId="924" xr:uid="{00000000-0005-0000-0000-000004020000}"/>
    <cellStyle name="Millares 184" xfId="925" xr:uid="{00000000-0005-0000-0000-000005020000}"/>
    <cellStyle name="Millares 184 2" xfId="926" xr:uid="{00000000-0005-0000-0000-000006020000}"/>
    <cellStyle name="Millares 185" xfId="927" xr:uid="{00000000-0005-0000-0000-000007020000}"/>
    <cellStyle name="Millares 185 2" xfId="928" xr:uid="{00000000-0005-0000-0000-000008020000}"/>
    <cellStyle name="Millares 186" xfId="929" xr:uid="{00000000-0005-0000-0000-000009020000}"/>
    <cellStyle name="Millares 186 2" xfId="930" xr:uid="{00000000-0005-0000-0000-00000A020000}"/>
    <cellStyle name="Millares 187" xfId="931" xr:uid="{00000000-0005-0000-0000-00000B020000}"/>
    <cellStyle name="Millares 187 2" xfId="932" xr:uid="{00000000-0005-0000-0000-00000C020000}"/>
    <cellStyle name="Millares 188" xfId="933" xr:uid="{00000000-0005-0000-0000-00000D020000}"/>
    <cellStyle name="Millares 188 2" xfId="934" xr:uid="{00000000-0005-0000-0000-00000E020000}"/>
    <cellStyle name="Millares 189" xfId="935" xr:uid="{00000000-0005-0000-0000-00000F020000}"/>
    <cellStyle name="Millares 189 2" xfId="936" xr:uid="{00000000-0005-0000-0000-000010020000}"/>
    <cellStyle name="Millares 19" xfId="42" xr:uid="{00000000-0005-0000-0000-000011020000}"/>
    <cellStyle name="Millares 19 2" xfId="137" xr:uid="{00000000-0005-0000-0000-000012020000}"/>
    <cellStyle name="Millares 19 2 2" xfId="359" xr:uid="{00000000-0005-0000-0000-000013020000}"/>
    <cellStyle name="Millares 19 2 2 2" xfId="716" xr:uid="{00000000-0005-0000-0000-000014020000}"/>
    <cellStyle name="Millares 19 2 3" xfId="547" xr:uid="{00000000-0005-0000-0000-000015020000}"/>
    <cellStyle name="Millares 19 3" xfId="136" xr:uid="{00000000-0005-0000-0000-000016020000}"/>
    <cellStyle name="Millares 19 3 2" xfId="358" xr:uid="{00000000-0005-0000-0000-000017020000}"/>
    <cellStyle name="Millares 19 3 2 2" xfId="715" xr:uid="{00000000-0005-0000-0000-000018020000}"/>
    <cellStyle name="Millares 19 3 3" xfId="546" xr:uid="{00000000-0005-0000-0000-000019020000}"/>
    <cellStyle name="Millares 19 4" xfId="325" xr:uid="{00000000-0005-0000-0000-00001A020000}"/>
    <cellStyle name="Millares 19 4 2" xfId="682" xr:uid="{00000000-0005-0000-0000-00001B020000}"/>
    <cellStyle name="Millares 19 5" xfId="514" xr:uid="{00000000-0005-0000-0000-00001C020000}"/>
    <cellStyle name="Millares 190" xfId="937" xr:uid="{00000000-0005-0000-0000-00001D020000}"/>
    <cellStyle name="Millares 190 2" xfId="938" xr:uid="{00000000-0005-0000-0000-00001E020000}"/>
    <cellStyle name="Millares 191" xfId="939" xr:uid="{00000000-0005-0000-0000-00001F020000}"/>
    <cellStyle name="Millares 191 2" xfId="940" xr:uid="{00000000-0005-0000-0000-000020020000}"/>
    <cellStyle name="Millares 192" xfId="941" xr:uid="{00000000-0005-0000-0000-000021020000}"/>
    <cellStyle name="Millares 192 2" xfId="942" xr:uid="{00000000-0005-0000-0000-000022020000}"/>
    <cellStyle name="Millares 193" xfId="943" xr:uid="{00000000-0005-0000-0000-000023020000}"/>
    <cellStyle name="Millares 193 2" xfId="944" xr:uid="{00000000-0005-0000-0000-000024020000}"/>
    <cellStyle name="Millares 194" xfId="945" xr:uid="{00000000-0005-0000-0000-000025020000}"/>
    <cellStyle name="Millares 194 2" xfId="946" xr:uid="{00000000-0005-0000-0000-000026020000}"/>
    <cellStyle name="Millares 195" xfId="947" xr:uid="{00000000-0005-0000-0000-000027020000}"/>
    <cellStyle name="Millares 195 2" xfId="948" xr:uid="{00000000-0005-0000-0000-000028020000}"/>
    <cellStyle name="Millares 196" xfId="949" xr:uid="{00000000-0005-0000-0000-000029020000}"/>
    <cellStyle name="Millares 196 2" xfId="950" xr:uid="{00000000-0005-0000-0000-00002A020000}"/>
    <cellStyle name="Millares 197" xfId="951" xr:uid="{00000000-0005-0000-0000-00002B020000}"/>
    <cellStyle name="Millares 197 2" xfId="952" xr:uid="{00000000-0005-0000-0000-00002C020000}"/>
    <cellStyle name="Millares 198" xfId="953" xr:uid="{00000000-0005-0000-0000-00002D020000}"/>
    <cellStyle name="Millares 198 2" xfId="954" xr:uid="{00000000-0005-0000-0000-00002E020000}"/>
    <cellStyle name="Millares 199" xfId="955" xr:uid="{00000000-0005-0000-0000-00002F020000}"/>
    <cellStyle name="Millares 199 2" xfId="956" xr:uid="{00000000-0005-0000-0000-000030020000}"/>
    <cellStyle name="Millares 2" xfId="13" xr:uid="{00000000-0005-0000-0000-000031020000}"/>
    <cellStyle name="Millares 2 10" xfId="501" xr:uid="{00000000-0005-0000-0000-000032020000}"/>
    <cellStyle name="Millares 2 11" xfId="1386" xr:uid="{00000000-0005-0000-0000-000033020000}"/>
    <cellStyle name="Millares 2 11 2" xfId="1423" xr:uid="{00000000-0005-0000-0000-000034020000}"/>
    <cellStyle name="Millares 2 11 2 2" xfId="1522" xr:uid="{00000000-0005-0000-0000-000035020000}"/>
    <cellStyle name="Millares 2 11 3" xfId="1576" xr:uid="{00000000-0005-0000-0000-000036020000}"/>
    <cellStyle name="Millares 2 11 4" xfId="1485" xr:uid="{00000000-0005-0000-0000-000037020000}"/>
    <cellStyle name="Millares 2 12" xfId="1391" xr:uid="{00000000-0005-0000-0000-000038020000}"/>
    <cellStyle name="Millares 2 12 2" xfId="1490" xr:uid="{00000000-0005-0000-0000-000039020000}"/>
    <cellStyle name="Millares 2 13" xfId="1579" xr:uid="{00000000-0005-0000-0000-00003A020000}"/>
    <cellStyle name="Millares 2 14" xfId="1452" xr:uid="{00000000-0005-0000-0000-00003B020000}"/>
    <cellStyle name="Millares 2 2" xfId="43" xr:uid="{00000000-0005-0000-0000-00003C020000}"/>
    <cellStyle name="Millares 2 2 2" xfId="44" xr:uid="{00000000-0005-0000-0000-00003D020000}"/>
    <cellStyle name="Millares 2 2 2 2" xfId="45" xr:uid="{00000000-0005-0000-0000-00003E020000}"/>
    <cellStyle name="Millares 2 2 2 2 2" xfId="142" xr:uid="{00000000-0005-0000-0000-00003F020000}"/>
    <cellStyle name="Millares 2 2 2 2 2 2" xfId="143" xr:uid="{00000000-0005-0000-0000-000040020000}"/>
    <cellStyle name="Millares 2 2 2 2 2 2 2" xfId="1588" xr:uid="{00000000-0005-0000-0000-000041020000}"/>
    <cellStyle name="Millares 2 2 2 2 3" xfId="141" xr:uid="{00000000-0005-0000-0000-000042020000}"/>
    <cellStyle name="Millares 2 2 2 2 3 2" xfId="1587" xr:uid="{00000000-0005-0000-0000-000043020000}"/>
    <cellStyle name="Millares 2 2 2 3" xfId="46" xr:uid="{00000000-0005-0000-0000-000044020000}"/>
    <cellStyle name="Millares 2 2 2 3 2" xfId="144" xr:uid="{00000000-0005-0000-0000-000045020000}"/>
    <cellStyle name="Millares 2 2 2 3 2 2" xfId="1589" xr:uid="{00000000-0005-0000-0000-000046020000}"/>
    <cellStyle name="Millares 2 2 2 4" xfId="140" xr:uid="{00000000-0005-0000-0000-000047020000}"/>
    <cellStyle name="Millares 2 2 2_02- Informes 2013" xfId="47" xr:uid="{00000000-0005-0000-0000-000048020000}"/>
    <cellStyle name="Millares 2 2 3" xfId="48" xr:uid="{00000000-0005-0000-0000-000049020000}"/>
    <cellStyle name="Millares 2 2 3 2" xfId="145" xr:uid="{00000000-0005-0000-0000-00004A020000}"/>
    <cellStyle name="Millares 2 2 4" xfId="146" xr:uid="{00000000-0005-0000-0000-00004B020000}"/>
    <cellStyle name="Millares 2 2 4 2" xfId="1411" xr:uid="{00000000-0005-0000-0000-00004C020000}"/>
    <cellStyle name="Millares 2 2 4 2 2" xfId="1510" xr:uid="{00000000-0005-0000-0000-00004D020000}"/>
    <cellStyle name="Millares 2 2 4 3" xfId="1472" xr:uid="{00000000-0005-0000-0000-00004E020000}"/>
    <cellStyle name="Millares 2 2 5" xfId="139" xr:uid="{00000000-0005-0000-0000-00004F020000}"/>
    <cellStyle name="Millares 2 2 5 2" xfId="1410" xr:uid="{00000000-0005-0000-0000-000050020000}"/>
    <cellStyle name="Millares 2 2 5 2 2" xfId="1509" xr:uid="{00000000-0005-0000-0000-000051020000}"/>
    <cellStyle name="Millares 2 2 5 3" xfId="1471" xr:uid="{00000000-0005-0000-0000-000052020000}"/>
    <cellStyle name="Millares 2 2_02- Informes 2013" xfId="49" xr:uid="{00000000-0005-0000-0000-000053020000}"/>
    <cellStyle name="Millares 2 3" xfId="50" xr:uid="{00000000-0005-0000-0000-000054020000}"/>
    <cellStyle name="Millares 2 3 2" xfId="147" xr:uid="{00000000-0005-0000-0000-000055020000}"/>
    <cellStyle name="Millares 2 3 2 2" xfId="1412" xr:uid="{00000000-0005-0000-0000-000056020000}"/>
    <cellStyle name="Millares 2 3 2 2 2" xfId="1511" xr:uid="{00000000-0005-0000-0000-000057020000}"/>
    <cellStyle name="Millares 2 3 2 3" xfId="1473" xr:uid="{00000000-0005-0000-0000-000058020000}"/>
    <cellStyle name="Millares 2 4" xfId="51" xr:uid="{00000000-0005-0000-0000-000059020000}"/>
    <cellStyle name="Millares 2 4 2" xfId="148" xr:uid="{00000000-0005-0000-0000-00005A020000}"/>
    <cellStyle name="Millares 2 4 2 2" xfId="1413" xr:uid="{00000000-0005-0000-0000-00005B020000}"/>
    <cellStyle name="Millares 2 4 2 2 2" xfId="1512" xr:uid="{00000000-0005-0000-0000-00005C020000}"/>
    <cellStyle name="Millares 2 4 2 3" xfId="1474" xr:uid="{00000000-0005-0000-0000-00005D020000}"/>
    <cellStyle name="Millares 2 4 3" xfId="1399" xr:uid="{00000000-0005-0000-0000-00005E020000}"/>
    <cellStyle name="Millares 2 4 3 2" xfId="1498" xr:uid="{00000000-0005-0000-0000-00005F020000}"/>
    <cellStyle name="Millares 2 4 4" xfId="1460" xr:uid="{00000000-0005-0000-0000-000060020000}"/>
    <cellStyle name="Millares 2 5" xfId="52" xr:uid="{00000000-0005-0000-0000-000061020000}"/>
    <cellStyle name="Millares 2 5 2" xfId="326" xr:uid="{00000000-0005-0000-0000-000062020000}"/>
    <cellStyle name="Millares 2 5 2 2" xfId="683" xr:uid="{00000000-0005-0000-0000-000063020000}"/>
    <cellStyle name="Millares 2 5 3" xfId="516" xr:uid="{00000000-0005-0000-0000-000064020000}"/>
    <cellStyle name="Millares 2 6" xfId="53" xr:uid="{00000000-0005-0000-0000-000065020000}"/>
    <cellStyle name="Millares 2 6 2" xfId="1584" xr:uid="{00000000-0005-0000-0000-000066020000}"/>
    <cellStyle name="Millares 2 7" xfId="54" xr:uid="{00000000-0005-0000-0000-000067020000}"/>
    <cellStyle name="Millares 2 8" xfId="138" xr:uid="{00000000-0005-0000-0000-000068020000}"/>
    <cellStyle name="Millares 2 8 2" xfId="1409" xr:uid="{00000000-0005-0000-0000-000069020000}"/>
    <cellStyle name="Millares 2 8 2 2" xfId="1508" xr:uid="{00000000-0005-0000-0000-00006A020000}"/>
    <cellStyle name="Millares 2 8 3" xfId="1470" xr:uid="{00000000-0005-0000-0000-00006B020000}"/>
    <cellStyle name="Millares 2 9" xfId="312" xr:uid="{00000000-0005-0000-0000-00006C020000}"/>
    <cellStyle name="Millares 2 9 2" xfId="670" xr:uid="{00000000-0005-0000-0000-00006D020000}"/>
    <cellStyle name="Millares 2_02- Informes 2013" xfId="55" xr:uid="{00000000-0005-0000-0000-00006E020000}"/>
    <cellStyle name="Millares 20" xfId="56" xr:uid="{00000000-0005-0000-0000-00006F020000}"/>
    <cellStyle name="Millares 20 2" xfId="150" xr:uid="{00000000-0005-0000-0000-000070020000}"/>
    <cellStyle name="Millares 20 2 2" xfId="361" xr:uid="{00000000-0005-0000-0000-000071020000}"/>
    <cellStyle name="Millares 20 2 2 2" xfId="718" xr:uid="{00000000-0005-0000-0000-000072020000}"/>
    <cellStyle name="Millares 20 2 3" xfId="549" xr:uid="{00000000-0005-0000-0000-000073020000}"/>
    <cellStyle name="Millares 20 3" xfId="149" xr:uid="{00000000-0005-0000-0000-000074020000}"/>
    <cellStyle name="Millares 20 3 2" xfId="360" xr:uid="{00000000-0005-0000-0000-000075020000}"/>
    <cellStyle name="Millares 20 3 2 2" xfId="717" xr:uid="{00000000-0005-0000-0000-000076020000}"/>
    <cellStyle name="Millares 20 3 3" xfId="548" xr:uid="{00000000-0005-0000-0000-000077020000}"/>
    <cellStyle name="Millares 20 4" xfId="327" xr:uid="{00000000-0005-0000-0000-000078020000}"/>
    <cellStyle name="Millares 20 4 2" xfId="684" xr:uid="{00000000-0005-0000-0000-000079020000}"/>
    <cellStyle name="Millares 20 5" xfId="517" xr:uid="{00000000-0005-0000-0000-00007A020000}"/>
    <cellStyle name="Millares 200" xfId="957" xr:uid="{00000000-0005-0000-0000-00007B020000}"/>
    <cellStyle name="Millares 200 2" xfId="958" xr:uid="{00000000-0005-0000-0000-00007C020000}"/>
    <cellStyle name="Millares 201" xfId="959" xr:uid="{00000000-0005-0000-0000-00007D020000}"/>
    <cellStyle name="Millares 201 2" xfId="960" xr:uid="{00000000-0005-0000-0000-00007E020000}"/>
    <cellStyle name="Millares 202" xfId="961" xr:uid="{00000000-0005-0000-0000-00007F020000}"/>
    <cellStyle name="Millares 202 2" xfId="962" xr:uid="{00000000-0005-0000-0000-000080020000}"/>
    <cellStyle name="Millares 203" xfId="963" xr:uid="{00000000-0005-0000-0000-000081020000}"/>
    <cellStyle name="Millares 203 2" xfId="964" xr:uid="{00000000-0005-0000-0000-000082020000}"/>
    <cellStyle name="Millares 204" xfId="965" xr:uid="{00000000-0005-0000-0000-000083020000}"/>
    <cellStyle name="Millares 204 2" xfId="966" xr:uid="{00000000-0005-0000-0000-000084020000}"/>
    <cellStyle name="Millares 205" xfId="967" xr:uid="{00000000-0005-0000-0000-000085020000}"/>
    <cellStyle name="Millares 205 2" xfId="968" xr:uid="{00000000-0005-0000-0000-000086020000}"/>
    <cellStyle name="Millares 206" xfId="969" xr:uid="{00000000-0005-0000-0000-000087020000}"/>
    <cellStyle name="Millares 206 2" xfId="970" xr:uid="{00000000-0005-0000-0000-000088020000}"/>
    <cellStyle name="Millares 207" xfId="971" xr:uid="{00000000-0005-0000-0000-000089020000}"/>
    <cellStyle name="Millares 207 2" xfId="972" xr:uid="{00000000-0005-0000-0000-00008A020000}"/>
    <cellStyle name="Millares 208" xfId="973" xr:uid="{00000000-0005-0000-0000-00008B020000}"/>
    <cellStyle name="Millares 208 2" xfId="974" xr:uid="{00000000-0005-0000-0000-00008C020000}"/>
    <cellStyle name="Millares 209" xfId="975" xr:uid="{00000000-0005-0000-0000-00008D020000}"/>
    <cellStyle name="Millares 209 2" xfId="976" xr:uid="{00000000-0005-0000-0000-00008E020000}"/>
    <cellStyle name="Millares 21" xfId="57" xr:uid="{00000000-0005-0000-0000-00008F020000}"/>
    <cellStyle name="Millares 21 2" xfId="152" xr:uid="{00000000-0005-0000-0000-000090020000}"/>
    <cellStyle name="Millares 21 2 2" xfId="363" xr:uid="{00000000-0005-0000-0000-000091020000}"/>
    <cellStyle name="Millares 21 2 2 2" xfId="720" xr:uid="{00000000-0005-0000-0000-000092020000}"/>
    <cellStyle name="Millares 21 2 3" xfId="551" xr:uid="{00000000-0005-0000-0000-000093020000}"/>
    <cellStyle name="Millares 21 3" xfId="151" xr:uid="{00000000-0005-0000-0000-000094020000}"/>
    <cellStyle name="Millares 21 3 2" xfId="362" xr:uid="{00000000-0005-0000-0000-000095020000}"/>
    <cellStyle name="Millares 21 3 2 2" xfId="719" xr:uid="{00000000-0005-0000-0000-000096020000}"/>
    <cellStyle name="Millares 21 3 3" xfId="550" xr:uid="{00000000-0005-0000-0000-000097020000}"/>
    <cellStyle name="Millares 21 4" xfId="328" xr:uid="{00000000-0005-0000-0000-000098020000}"/>
    <cellStyle name="Millares 21 4 2" xfId="685" xr:uid="{00000000-0005-0000-0000-000099020000}"/>
    <cellStyle name="Millares 21 5" xfId="518" xr:uid="{00000000-0005-0000-0000-00009A020000}"/>
    <cellStyle name="Millares 210" xfId="977" xr:uid="{00000000-0005-0000-0000-00009B020000}"/>
    <cellStyle name="Millares 210 2" xfId="978" xr:uid="{00000000-0005-0000-0000-00009C020000}"/>
    <cellStyle name="Millares 211" xfId="979" xr:uid="{00000000-0005-0000-0000-00009D020000}"/>
    <cellStyle name="Millares 211 2" xfId="980" xr:uid="{00000000-0005-0000-0000-00009E020000}"/>
    <cellStyle name="Millares 212" xfId="981" xr:uid="{00000000-0005-0000-0000-00009F020000}"/>
    <cellStyle name="Millares 212 2" xfId="982" xr:uid="{00000000-0005-0000-0000-0000A0020000}"/>
    <cellStyle name="Millares 213" xfId="983" xr:uid="{00000000-0005-0000-0000-0000A1020000}"/>
    <cellStyle name="Millares 213 2" xfId="984" xr:uid="{00000000-0005-0000-0000-0000A2020000}"/>
    <cellStyle name="Millares 214" xfId="985" xr:uid="{00000000-0005-0000-0000-0000A3020000}"/>
    <cellStyle name="Millares 214 2" xfId="986" xr:uid="{00000000-0005-0000-0000-0000A4020000}"/>
    <cellStyle name="Millares 215" xfId="987" xr:uid="{00000000-0005-0000-0000-0000A5020000}"/>
    <cellStyle name="Millares 215 2" xfId="988" xr:uid="{00000000-0005-0000-0000-0000A6020000}"/>
    <cellStyle name="Millares 216" xfId="989" xr:uid="{00000000-0005-0000-0000-0000A7020000}"/>
    <cellStyle name="Millares 216 2" xfId="990" xr:uid="{00000000-0005-0000-0000-0000A8020000}"/>
    <cellStyle name="Millares 217" xfId="991" xr:uid="{00000000-0005-0000-0000-0000A9020000}"/>
    <cellStyle name="Millares 217 2" xfId="992" xr:uid="{00000000-0005-0000-0000-0000AA020000}"/>
    <cellStyle name="Millares 218" xfId="993" xr:uid="{00000000-0005-0000-0000-0000AB020000}"/>
    <cellStyle name="Millares 218 2" xfId="994" xr:uid="{00000000-0005-0000-0000-0000AC020000}"/>
    <cellStyle name="Millares 219" xfId="995" xr:uid="{00000000-0005-0000-0000-0000AD020000}"/>
    <cellStyle name="Millares 219 2" xfId="996" xr:uid="{00000000-0005-0000-0000-0000AE020000}"/>
    <cellStyle name="Millares 22" xfId="58" xr:uid="{00000000-0005-0000-0000-0000AF020000}"/>
    <cellStyle name="Millares 22 2" xfId="154" xr:uid="{00000000-0005-0000-0000-0000B0020000}"/>
    <cellStyle name="Millares 22 2 2" xfId="365" xr:uid="{00000000-0005-0000-0000-0000B1020000}"/>
    <cellStyle name="Millares 22 2 2 2" xfId="722" xr:uid="{00000000-0005-0000-0000-0000B2020000}"/>
    <cellStyle name="Millares 22 2 3" xfId="553" xr:uid="{00000000-0005-0000-0000-0000B3020000}"/>
    <cellStyle name="Millares 22 3" xfId="153" xr:uid="{00000000-0005-0000-0000-0000B4020000}"/>
    <cellStyle name="Millares 22 3 2" xfId="364" xr:uid="{00000000-0005-0000-0000-0000B5020000}"/>
    <cellStyle name="Millares 22 3 2 2" xfId="721" xr:uid="{00000000-0005-0000-0000-0000B6020000}"/>
    <cellStyle name="Millares 22 3 3" xfId="552" xr:uid="{00000000-0005-0000-0000-0000B7020000}"/>
    <cellStyle name="Millares 22 4" xfId="329" xr:uid="{00000000-0005-0000-0000-0000B8020000}"/>
    <cellStyle name="Millares 22 4 2" xfId="686" xr:uid="{00000000-0005-0000-0000-0000B9020000}"/>
    <cellStyle name="Millares 22 5" xfId="519" xr:uid="{00000000-0005-0000-0000-0000BA020000}"/>
    <cellStyle name="Millares 220" xfId="997" xr:uid="{00000000-0005-0000-0000-0000BB020000}"/>
    <cellStyle name="Millares 220 2" xfId="998" xr:uid="{00000000-0005-0000-0000-0000BC020000}"/>
    <cellStyle name="Millares 221" xfId="999" xr:uid="{00000000-0005-0000-0000-0000BD020000}"/>
    <cellStyle name="Millares 221 2" xfId="1000" xr:uid="{00000000-0005-0000-0000-0000BE020000}"/>
    <cellStyle name="Millares 222" xfId="1001" xr:uid="{00000000-0005-0000-0000-0000BF020000}"/>
    <cellStyle name="Millares 222 2" xfId="1002" xr:uid="{00000000-0005-0000-0000-0000C0020000}"/>
    <cellStyle name="Millares 223" xfId="1003" xr:uid="{00000000-0005-0000-0000-0000C1020000}"/>
    <cellStyle name="Millares 223 2" xfId="1004" xr:uid="{00000000-0005-0000-0000-0000C2020000}"/>
    <cellStyle name="Millares 224" xfId="1005" xr:uid="{00000000-0005-0000-0000-0000C3020000}"/>
    <cellStyle name="Millares 224 2" xfId="1006" xr:uid="{00000000-0005-0000-0000-0000C4020000}"/>
    <cellStyle name="Millares 225" xfId="1007" xr:uid="{00000000-0005-0000-0000-0000C5020000}"/>
    <cellStyle name="Millares 225 2" xfId="1008" xr:uid="{00000000-0005-0000-0000-0000C6020000}"/>
    <cellStyle name="Millares 226" xfId="1009" xr:uid="{00000000-0005-0000-0000-0000C7020000}"/>
    <cellStyle name="Millares 226 2" xfId="1010" xr:uid="{00000000-0005-0000-0000-0000C8020000}"/>
    <cellStyle name="Millares 227" xfId="1011" xr:uid="{00000000-0005-0000-0000-0000C9020000}"/>
    <cellStyle name="Millares 227 2" xfId="1012" xr:uid="{00000000-0005-0000-0000-0000CA020000}"/>
    <cellStyle name="Millares 228" xfId="1013" xr:uid="{00000000-0005-0000-0000-0000CB020000}"/>
    <cellStyle name="Millares 228 2" xfId="1014" xr:uid="{00000000-0005-0000-0000-0000CC020000}"/>
    <cellStyle name="Millares 229" xfId="1015" xr:uid="{00000000-0005-0000-0000-0000CD020000}"/>
    <cellStyle name="Millares 229 2" xfId="1016" xr:uid="{00000000-0005-0000-0000-0000CE020000}"/>
    <cellStyle name="Millares 23" xfId="59" xr:uid="{00000000-0005-0000-0000-0000CF020000}"/>
    <cellStyle name="Millares 23 2" xfId="156" xr:uid="{00000000-0005-0000-0000-0000D0020000}"/>
    <cellStyle name="Millares 23 2 2" xfId="367" xr:uid="{00000000-0005-0000-0000-0000D1020000}"/>
    <cellStyle name="Millares 23 2 2 2" xfId="724" xr:uid="{00000000-0005-0000-0000-0000D2020000}"/>
    <cellStyle name="Millares 23 2 3" xfId="555" xr:uid="{00000000-0005-0000-0000-0000D3020000}"/>
    <cellStyle name="Millares 23 3" xfId="155" xr:uid="{00000000-0005-0000-0000-0000D4020000}"/>
    <cellStyle name="Millares 23 3 2" xfId="366" xr:uid="{00000000-0005-0000-0000-0000D5020000}"/>
    <cellStyle name="Millares 23 3 2 2" xfId="723" xr:uid="{00000000-0005-0000-0000-0000D6020000}"/>
    <cellStyle name="Millares 23 3 3" xfId="554" xr:uid="{00000000-0005-0000-0000-0000D7020000}"/>
    <cellStyle name="Millares 23 4" xfId="330" xr:uid="{00000000-0005-0000-0000-0000D8020000}"/>
    <cellStyle name="Millares 23 4 2" xfId="687" xr:uid="{00000000-0005-0000-0000-0000D9020000}"/>
    <cellStyle name="Millares 23 5" xfId="520" xr:uid="{00000000-0005-0000-0000-0000DA020000}"/>
    <cellStyle name="Millares 230" xfId="1017" xr:uid="{00000000-0005-0000-0000-0000DB020000}"/>
    <cellStyle name="Millares 230 2" xfId="1018" xr:uid="{00000000-0005-0000-0000-0000DC020000}"/>
    <cellStyle name="Millares 231" xfId="1019" xr:uid="{00000000-0005-0000-0000-0000DD020000}"/>
    <cellStyle name="Millares 231 2" xfId="1020" xr:uid="{00000000-0005-0000-0000-0000DE020000}"/>
    <cellStyle name="Millares 232" xfId="1021" xr:uid="{00000000-0005-0000-0000-0000DF020000}"/>
    <cellStyle name="Millares 232 2" xfId="1022" xr:uid="{00000000-0005-0000-0000-0000E0020000}"/>
    <cellStyle name="Millares 233" xfId="1023" xr:uid="{00000000-0005-0000-0000-0000E1020000}"/>
    <cellStyle name="Millares 233 2" xfId="1024" xr:uid="{00000000-0005-0000-0000-0000E2020000}"/>
    <cellStyle name="Millares 234" xfId="1025" xr:uid="{00000000-0005-0000-0000-0000E3020000}"/>
    <cellStyle name="Millares 234 2" xfId="1026" xr:uid="{00000000-0005-0000-0000-0000E4020000}"/>
    <cellStyle name="Millares 235" xfId="1027" xr:uid="{00000000-0005-0000-0000-0000E5020000}"/>
    <cellStyle name="Millares 235 2" xfId="1028" xr:uid="{00000000-0005-0000-0000-0000E6020000}"/>
    <cellStyle name="Millares 236" xfId="1029" xr:uid="{00000000-0005-0000-0000-0000E7020000}"/>
    <cellStyle name="Millares 236 2" xfId="1030" xr:uid="{00000000-0005-0000-0000-0000E8020000}"/>
    <cellStyle name="Millares 237" xfId="1031" xr:uid="{00000000-0005-0000-0000-0000E9020000}"/>
    <cellStyle name="Millares 237 2" xfId="1032" xr:uid="{00000000-0005-0000-0000-0000EA020000}"/>
    <cellStyle name="Millares 238" xfId="850" xr:uid="{00000000-0005-0000-0000-0000EB020000}"/>
    <cellStyle name="Millares 238 2" xfId="1033" xr:uid="{00000000-0005-0000-0000-0000EC020000}"/>
    <cellStyle name="Millares 239" xfId="1034" xr:uid="{00000000-0005-0000-0000-0000ED020000}"/>
    <cellStyle name="Millares 239 2" xfId="1035" xr:uid="{00000000-0005-0000-0000-0000EE020000}"/>
    <cellStyle name="Millares 24" xfId="60" xr:uid="{00000000-0005-0000-0000-0000EF020000}"/>
    <cellStyle name="Millares 24 2" xfId="158" xr:uid="{00000000-0005-0000-0000-0000F0020000}"/>
    <cellStyle name="Millares 24 2 2" xfId="369" xr:uid="{00000000-0005-0000-0000-0000F1020000}"/>
    <cellStyle name="Millares 24 2 2 2" xfId="726" xr:uid="{00000000-0005-0000-0000-0000F2020000}"/>
    <cellStyle name="Millares 24 2 3" xfId="557" xr:uid="{00000000-0005-0000-0000-0000F3020000}"/>
    <cellStyle name="Millares 24 3" xfId="157" xr:uid="{00000000-0005-0000-0000-0000F4020000}"/>
    <cellStyle name="Millares 24 3 2" xfId="368" xr:uid="{00000000-0005-0000-0000-0000F5020000}"/>
    <cellStyle name="Millares 24 3 2 2" xfId="725" xr:uid="{00000000-0005-0000-0000-0000F6020000}"/>
    <cellStyle name="Millares 24 3 3" xfId="556" xr:uid="{00000000-0005-0000-0000-0000F7020000}"/>
    <cellStyle name="Millares 24 4" xfId="331" xr:uid="{00000000-0005-0000-0000-0000F8020000}"/>
    <cellStyle name="Millares 24 4 2" xfId="688" xr:uid="{00000000-0005-0000-0000-0000F9020000}"/>
    <cellStyle name="Millares 24 5" xfId="521" xr:uid="{00000000-0005-0000-0000-0000FA020000}"/>
    <cellStyle name="Millares 240" xfId="1036" xr:uid="{00000000-0005-0000-0000-0000FB020000}"/>
    <cellStyle name="Millares 240 2" xfId="1037" xr:uid="{00000000-0005-0000-0000-0000FC020000}"/>
    <cellStyle name="Millares 241" xfId="1038" xr:uid="{00000000-0005-0000-0000-0000FD020000}"/>
    <cellStyle name="Millares 241 2" xfId="1039" xr:uid="{00000000-0005-0000-0000-0000FE020000}"/>
    <cellStyle name="Millares 242" xfId="1040" xr:uid="{00000000-0005-0000-0000-0000FF020000}"/>
    <cellStyle name="Millares 242 2" xfId="1041" xr:uid="{00000000-0005-0000-0000-000000030000}"/>
    <cellStyle name="Millares 243" xfId="852" xr:uid="{00000000-0005-0000-0000-000001030000}"/>
    <cellStyle name="Millares 243 2" xfId="1042" xr:uid="{00000000-0005-0000-0000-000002030000}"/>
    <cellStyle name="Millares 244" xfId="1043" xr:uid="{00000000-0005-0000-0000-000003030000}"/>
    <cellStyle name="Millares 244 2" xfId="1044" xr:uid="{00000000-0005-0000-0000-000004030000}"/>
    <cellStyle name="Millares 245" xfId="1045" xr:uid="{00000000-0005-0000-0000-000005030000}"/>
    <cellStyle name="Millares 245 2" xfId="1046" xr:uid="{00000000-0005-0000-0000-000006030000}"/>
    <cellStyle name="Millares 246" xfId="1047" xr:uid="{00000000-0005-0000-0000-000007030000}"/>
    <cellStyle name="Millares 246 2" xfId="1048" xr:uid="{00000000-0005-0000-0000-000008030000}"/>
    <cellStyle name="Millares 247" xfId="1049" xr:uid="{00000000-0005-0000-0000-000009030000}"/>
    <cellStyle name="Millares 247 2" xfId="1050" xr:uid="{00000000-0005-0000-0000-00000A030000}"/>
    <cellStyle name="Millares 248" xfId="1051" xr:uid="{00000000-0005-0000-0000-00000B030000}"/>
    <cellStyle name="Millares 248 2" xfId="1052" xr:uid="{00000000-0005-0000-0000-00000C030000}"/>
    <cellStyle name="Millares 249" xfId="1053" xr:uid="{00000000-0005-0000-0000-00000D030000}"/>
    <cellStyle name="Millares 249 2" xfId="1054" xr:uid="{00000000-0005-0000-0000-00000E030000}"/>
    <cellStyle name="Millares 25" xfId="61" xr:uid="{00000000-0005-0000-0000-00000F030000}"/>
    <cellStyle name="Millares 25 2" xfId="160" xr:uid="{00000000-0005-0000-0000-000010030000}"/>
    <cellStyle name="Millares 25 2 2" xfId="371" xr:uid="{00000000-0005-0000-0000-000011030000}"/>
    <cellStyle name="Millares 25 2 2 2" xfId="728" xr:uid="{00000000-0005-0000-0000-000012030000}"/>
    <cellStyle name="Millares 25 2 3" xfId="559" xr:uid="{00000000-0005-0000-0000-000013030000}"/>
    <cellStyle name="Millares 25 3" xfId="159" xr:uid="{00000000-0005-0000-0000-000014030000}"/>
    <cellStyle name="Millares 25 3 2" xfId="370" xr:uid="{00000000-0005-0000-0000-000015030000}"/>
    <cellStyle name="Millares 25 3 2 2" xfId="727" xr:uid="{00000000-0005-0000-0000-000016030000}"/>
    <cellStyle name="Millares 25 3 3" xfId="558" xr:uid="{00000000-0005-0000-0000-000017030000}"/>
    <cellStyle name="Millares 25 4" xfId="332" xr:uid="{00000000-0005-0000-0000-000018030000}"/>
    <cellStyle name="Millares 25 4 2" xfId="689" xr:uid="{00000000-0005-0000-0000-000019030000}"/>
    <cellStyle name="Millares 25 5" xfId="522" xr:uid="{00000000-0005-0000-0000-00001A030000}"/>
    <cellStyle name="Millares 250" xfId="1055" xr:uid="{00000000-0005-0000-0000-00001B030000}"/>
    <cellStyle name="Millares 250 2" xfId="1056" xr:uid="{00000000-0005-0000-0000-00001C030000}"/>
    <cellStyle name="Millares 251" xfId="1057" xr:uid="{00000000-0005-0000-0000-00001D030000}"/>
    <cellStyle name="Millares 251 2" xfId="1058" xr:uid="{00000000-0005-0000-0000-00001E030000}"/>
    <cellStyle name="Millares 252" xfId="1059" xr:uid="{00000000-0005-0000-0000-00001F030000}"/>
    <cellStyle name="Millares 252 2" xfId="1060" xr:uid="{00000000-0005-0000-0000-000020030000}"/>
    <cellStyle name="Millares 253" xfId="1061" xr:uid="{00000000-0005-0000-0000-000021030000}"/>
    <cellStyle name="Millares 253 2" xfId="1062" xr:uid="{00000000-0005-0000-0000-000022030000}"/>
    <cellStyle name="Millares 254" xfId="1063" xr:uid="{00000000-0005-0000-0000-000023030000}"/>
    <cellStyle name="Millares 254 2" xfId="1064" xr:uid="{00000000-0005-0000-0000-000024030000}"/>
    <cellStyle name="Millares 255" xfId="1065" xr:uid="{00000000-0005-0000-0000-000025030000}"/>
    <cellStyle name="Millares 255 2" xfId="1066" xr:uid="{00000000-0005-0000-0000-000026030000}"/>
    <cellStyle name="Millares 256" xfId="1067" xr:uid="{00000000-0005-0000-0000-000027030000}"/>
    <cellStyle name="Millares 256 2" xfId="1068" xr:uid="{00000000-0005-0000-0000-000028030000}"/>
    <cellStyle name="Millares 257" xfId="1069" xr:uid="{00000000-0005-0000-0000-000029030000}"/>
    <cellStyle name="Millares 257 2" xfId="1070" xr:uid="{00000000-0005-0000-0000-00002A030000}"/>
    <cellStyle name="Millares 258" xfId="1071" xr:uid="{00000000-0005-0000-0000-00002B030000}"/>
    <cellStyle name="Millares 258 2" xfId="1072" xr:uid="{00000000-0005-0000-0000-00002C030000}"/>
    <cellStyle name="Millares 259" xfId="1073" xr:uid="{00000000-0005-0000-0000-00002D030000}"/>
    <cellStyle name="Millares 259 2" xfId="1074" xr:uid="{00000000-0005-0000-0000-00002E030000}"/>
    <cellStyle name="Millares 26" xfId="62" xr:uid="{00000000-0005-0000-0000-00002F030000}"/>
    <cellStyle name="Millares 26 2" xfId="162" xr:uid="{00000000-0005-0000-0000-000030030000}"/>
    <cellStyle name="Millares 26 2 2" xfId="373" xr:uid="{00000000-0005-0000-0000-000031030000}"/>
    <cellStyle name="Millares 26 2 2 2" xfId="730" xr:uid="{00000000-0005-0000-0000-000032030000}"/>
    <cellStyle name="Millares 26 2 3" xfId="561" xr:uid="{00000000-0005-0000-0000-000033030000}"/>
    <cellStyle name="Millares 26 3" xfId="161" xr:uid="{00000000-0005-0000-0000-000034030000}"/>
    <cellStyle name="Millares 26 3 2" xfId="372" xr:uid="{00000000-0005-0000-0000-000035030000}"/>
    <cellStyle name="Millares 26 3 2 2" xfId="729" xr:uid="{00000000-0005-0000-0000-000036030000}"/>
    <cellStyle name="Millares 26 3 3" xfId="560" xr:uid="{00000000-0005-0000-0000-000037030000}"/>
    <cellStyle name="Millares 26 4" xfId="333" xr:uid="{00000000-0005-0000-0000-000038030000}"/>
    <cellStyle name="Millares 26 4 2" xfId="690" xr:uid="{00000000-0005-0000-0000-000039030000}"/>
    <cellStyle name="Millares 26 5" xfId="523" xr:uid="{00000000-0005-0000-0000-00003A030000}"/>
    <cellStyle name="Millares 260" xfId="1075" xr:uid="{00000000-0005-0000-0000-00003B030000}"/>
    <cellStyle name="Millares 260 2" xfId="1076" xr:uid="{00000000-0005-0000-0000-00003C030000}"/>
    <cellStyle name="Millares 261" xfId="1077" xr:uid="{00000000-0005-0000-0000-00003D030000}"/>
    <cellStyle name="Millares 261 2" xfId="1078" xr:uid="{00000000-0005-0000-0000-00003E030000}"/>
    <cellStyle name="Millares 262" xfId="1079" xr:uid="{00000000-0005-0000-0000-00003F030000}"/>
    <cellStyle name="Millares 262 2" xfId="1080" xr:uid="{00000000-0005-0000-0000-000040030000}"/>
    <cellStyle name="Millares 263" xfId="1081" xr:uid="{00000000-0005-0000-0000-000041030000}"/>
    <cellStyle name="Millares 263 2" xfId="1082" xr:uid="{00000000-0005-0000-0000-000042030000}"/>
    <cellStyle name="Millares 264" xfId="1083" xr:uid="{00000000-0005-0000-0000-000043030000}"/>
    <cellStyle name="Millares 264 2" xfId="1084" xr:uid="{00000000-0005-0000-0000-000044030000}"/>
    <cellStyle name="Millares 265" xfId="1085" xr:uid="{00000000-0005-0000-0000-000045030000}"/>
    <cellStyle name="Millares 265 2" xfId="1086" xr:uid="{00000000-0005-0000-0000-000046030000}"/>
    <cellStyle name="Millares 266" xfId="1087" xr:uid="{00000000-0005-0000-0000-000047030000}"/>
    <cellStyle name="Millares 266 2" xfId="1088" xr:uid="{00000000-0005-0000-0000-000048030000}"/>
    <cellStyle name="Millares 267" xfId="1089" xr:uid="{00000000-0005-0000-0000-000049030000}"/>
    <cellStyle name="Millares 267 2" xfId="1090" xr:uid="{00000000-0005-0000-0000-00004A030000}"/>
    <cellStyle name="Millares 268" xfId="1091" xr:uid="{00000000-0005-0000-0000-00004B030000}"/>
    <cellStyle name="Millares 268 2" xfId="1092" xr:uid="{00000000-0005-0000-0000-00004C030000}"/>
    <cellStyle name="Millares 269" xfId="1093" xr:uid="{00000000-0005-0000-0000-00004D030000}"/>
    <cellStyle name="Millares 269 2" xfId="1094" xr:uid="{00000000-0005-0000-0000-00004E030000}"/>
    <cellStyle name="Millares 27" xfId="63" xr:uid="{00000000-0005-0000-0000-00004F030000}"/>
    <cellStyle name="Millares 27 2" xfId="164" xr:uid="{00000000-0005-0000-0000-000050030000}"/>
    <cellStyle name="Millares 27 2 2" xfId="375" xr:uid="{00000000-0005-0000-0000-000051030000}"/>
    <cellStyle name="Millares 27 2 2 2" xfId="732" xr:uid="{00000000-0005-0000-0000-000052030000}"/>
    <cellStyle name="Millares 27 2 3" xfId="563" xr:uid="{00000000-0005-0000-0000-000053030000}"/>
    <cellStyle name="Millares 27 3" xfId="163" xr:uid="{00000000-0005-0000-0000-000054030000}"/>
    <cellStyle name="Millares 27 3 2" xfId="374" xr:uid="{00000000-0005-0000-0000-000055030000}"/>
    <cellStyle name="Millares 27 3 2 2" xfId="731" xr:uid="{00000000-0005-0000-0000-000056030000}"/>
    <cellStyle name="Millares 27 3 3" xfId="562" xr:uid="{00000000-0005-0000-0000-000057030000}"/>
    <cellStyle name="Millares 27 4" xfId="334" xr:uid="{00000000-0005-0000-0000-000058030000}"/>
    <cellStyle name="Millares 27 4 2" xfId="691" xr:uid="{00000000-0005-0000-0000-000059030000}"/>
    <cellStyle name="Millares 27 5" xfId="524" xr:uid="{00000000-0005-0000-0000-00005A030000}"/>
    <cellStyle name="Millares 270" xfId="1095" xr:uid="{00000000-0005-0000-0000-00005B030000}"/>
    <cellStyle name="Millares 270 2" xfId="1096" xr:uid="{00000000-0005-0000-0000-00005C030000}"/>
    <cellStyle name="Millares 271" xfId="1097" xr:uid="{00000000-0005-0000-0000-00005D030000}"/>
    <cellStyle name="Millares 271 2" xfId="1098" xr:uid="{00000000-0005-0000-0000-00005E030000}"/>
    <cellStyle name="Millares 272" xfId="1099" xr:uid="{00000000-0005-0000-0000-00005F030000}"/>
    <cellStyle name="Millares 272 2" xfId="1100" xr:uid="{00000000-0005-0000-0000-000060030000}"/>
    <cellStyle name="Millares 273" xfId="1101" xr:uid="{00000000-0005-0000-0000-000061030000}"/>
    <cellStyle name="Millares 273 2" xfId="1102" xr:uid="{00000000-0005-0000-0000-000062030000}"/>
    <cellStyle name="Millares 274" xfId="1103" xr:uid="{00000000-0005-0000-0000-000063030000}"/>
    <cellStyle name="Millares 274 2" xfId="1104" xr:uid="{00000000-0005-0000-0000-000064030000}"/>
    <cellStyle name="Millares 275" xfId="1105" xr:uid="{00000000-0005-0000-0000-000065030000}"/>
    <cellStyle name="Millares 275 2" xfId="1106" xr:uid="{00000000-0005-0000-0000-000066030000}"/>
    <cellStyle name="Millares 276" xfId="1107" xr:uid="{00000000-0005-0000-0000-000067030000}"/>
    <cellStyle name="Millares 276 2" xfId="1108" xr:uid="{00000000-0005-0000-0000-000068030000}"/>
    <cellStyle name="Millares 277" xfId="1109" xr:uid="{00000000-0005-0000-0000-000069030000}"/>
    <cellStyle name="Millares 277 2" xfId="1110" xr:uid="{00000000-0005-0000-0000-00006A030000}"/>
    <cellStyle name="Millares 278" xfId="1111" xr:uid="{00000000-0005-0000-0000-00006B030000}"/>
    <cellStyle name="Millares 278 2" xfId="1112" xr:uid="{00000000-0005-0000-0000-00006C030000}"/>
    <cellStyle name="Millares 279" xfId="1113" xr:uid="{00000000-0005-0000-0000-00006D030000}"/>
    <cellStyle name="Millares 279 2" xfId="1114" xr:uid="{00000000-0005-0000-0000-00006E030000}"/>
    <cellStyle name="Millares 28" xfId="64" xr:uid="{00000000-0005-0000-0000-00006F030000}"/>
    <cellStyle name="Millares 28 2" xfId="166" xr:uid="{00000000-0005-0000-0000-000070030000}"/>
    <cellStyle name="Millares 28 2 2" xfId="377" xr:uid="{00000000-0005-0000-0000-000071030000}"/>
    <cellStyle name="Millares 28 2 2 2" xfId="734" xr:uid="{00000000-0005-0000-0000-000072030000}"/>
    <cellStyle name="Millares 28 2 3" xfId="565" xr:uid="{00000000-0005-0000-0000-000073030000}"/>
    <cellStyle name="Millares 28 3" xfId="165" xr:uid="{00000000-0005-0000-0000-000074030000}"/>
    <cellStyle name="Millares 28 3 2" xfId="376" xr:uid="{00000000-0005-0000-0000-000075030000}"/>
    <cellStyle name="Millares 28 3 2 2" xfId="733" xr:uid="{00000000-0005-0000-0000-000076030000}"/>
    <cellStyle name="Millares 28 3 3" xfId="564" xr:uid="{00000000-0005-0000-0000-000077030000}"/>
    <cellStyle name="Millares 28 4" xfId="335" xr:uid="{00000000-0005-0000-0000-000078030000}"/>
    <cellStyle name="Millares 28 4 2" xfId="692" xr:uid="{00000000-0005-0000-0000-000079030000}"/>
    <cellStyle name="Millares 28 5" xfId="525" xr:uid="{00000000-0005-0000-0000-00007A030000}"/>
    <cellStyle name="Millares 280" xfId="1115" xr:uid="{00000000-0005-0000-0000-00007B030000}"/>
    <cellStyle name="Millares 280 2" xfId="1116" xr:uid="{00000000-0005-0000-0000-00007C030000}"/>
    <cellStyle name="Millares 281" xfId="1117" xr:uid="{00000000-0005-0000-0000-00007D030000}"/>
    <cellStyle name="Millares 281 2" xfId="1118" xr:uid="{00000000-0005-0000-0000-00007E030000}"/>
    <cellStyle name="Millares 282" xfId="1119" xr:uid="{00000000-0005-0000-0000-00007F030000}"/>
    <cellStyle name="Millares 282 2" xfId="1120" xr:uid="{00000000-0005-0000-0000-000080030000}"/>
    <cellStyle name="Millares 283" xfId="1121" xr:uid="{00000000-0005-0000-0000-000081030000}"/>
    <cellStyle name="Millares 283 2" xfId="1122" xr:uid="{00000000-0005-0000-0000-000082030000}"/>
    <cellStyle name="Millares 284" xfId="1123" xr:uid="{00000000-0005-0000-0000-000083030000}"/>
    <cellStyle name="Millares 284 2" xfId="1124" xr:uid="{00000000-0005-0000-0000-000084030000}"/>
    <cellStyle name="Millares 285" xfId="1125" xr:uid="{00000000-0005-0000-0000-000085030000}"/>
    <cellStyle name="Millares 285 2" xfId="1126" xr:uid="{00000000-0005-0000-0000-000086030000}"/>
    <cellStyle name="Millares 286" xfId="1127" xr:uid="{00000000-0005-0000-0000-000087030000}"/>
    <cellStyle name="Millares 286 2" xfId="1128" xr:uid="{00000000-0005-0000-0000-000088030000}"/>
    <cellStyle name="Millares 287" xfId="1129" xr:uid="{00000000-0005-0000-0000-000089030000}"/>
    <cellStyle name="Millares 287 2" xfId="1130" xr:uid="{00000000-0005-0000-0000-00008A030000}"/>
    <cellStyle name="Millares 288" xfId="1131" xr:uid="{00000000-0005-0000-0000-00008B030000}"/>
    <cellStyle name="Millares 288 2" xfId="1132" xr:uid="{00000000-0005-0000-0000-00008C030000}"/>
    <cellStyle name="Millares 289" xfId="1133" xr:uid="{00000000-0005-0000-0000-00008D030000}"/>
    <cellStyle name="Millares 289 2" xfId="1134" xr:uid="{00000000-0005-0000-0000-00008E030000}"/>
    <cellStyle name="Millares 29" xfId="65" xr:uid="{00000000-0005-0000-0000-00008F030000}"/>
    <cellStyle name="Millares 29 2" xfId="168" xr:uid="{00000000-0005-0000-0000-000090030000}"/>
    <cellStyle name="Millares 29 2 2" xfId="379" xr:uid="{00000000-0005-0000-0000-000091030000}"/>
    <cellStyle name="Millares 29 2 2 2" xfId="736" xr:uid="{00000000-0005-0000-0000-000092030000}"/>
    <cellStyle name="Millares 29 2 3" xfId="567" xr:uid="{00000000-0005-0000-0000-000093030000}"/>
    <cellStyle name="Millares 29 3" xfId="167" xr:uid="{00000000-0005-0000-0000-000094030000}"/>
    <cellStyle name="Millares 29 3 2" xfId="378" xr:uid="{00000000-0005-0000-0000-000095030000}"/>
    <cellStyle name="Millares 29 3 2 2" xfId="735" xr:uid="{00000000-0005-0000-0000-000096030000}"/>
    <cellStyle name="Millares 29 3 3" xfId="566" xr:uid="{00000000-0005-0000-0000-000097030000}"/>
    <cellStyle name="Millares 29 4" xfId="336" xr:uid="{00000000-0005-0000-0000-000098030000}"/>
    <cellStyle name="Millares 29 4 2" xfId="693" xr:uid="{00000000-0005-0000-0000-000099030000}"/>
    <cellStyle name="Millares 29 5" xfId="526" xr:uid="{00000000-0005-0000-0000-00009A030000}"/>
    <cellStyle name="Millares 29 6" xfId="1400" xr:uid="{00000000-0005-0000-0000-00009B030000}"/>
    <cellStyle name="Millares 29 6 2" xfId="1499" xr:uid="{00000000-0005-0000-0000-00009C030000}"/>
    <cellStyle name="Millares 29 7" xfId="1563" xr:uid="{00000000-0005-0000-0000-00009D030000}"/>
    <cellStyle name="Millares 29 8" xfId="1461" xr:uid="{00000000-0005-0000-0000-00009E030000}"/>
    <cellStyle name="Millares 290" xfId="1135" xr:uid="{00000000-0005-0000-0000-00009F030000}"/>
    <cellStyle name="Millares 290 2" xfId="1136" xr:uid="{00000000-0005-0000-0000-0000A0030000}"/>
    <cellStyle name="Millares 291" xfId="1137" xr:uid="{00000000-0005-0000-0000-0000A1030000}"/>
    <cellStyle name="Millares 291 2" xfId="1138" xr:uid="{00000000-0005-0000-0000-0000A2030000}"/>
    <cellStyle name="Millares 292" xfId="1139" xr:uid="{00000000-0005-0000-0000-0000A3030000}"/>
    <cellStyle name="Millares 292 2" xfId="1140" xr:uid="{00000000-0005-0000-0000-0000A4030000}"/>
    <cellStyle name="Millares 293" xfId="1141" xr:uid="{00000000-0005-0000-0000-0000A5030000}"/>
    <cellStyle name="Millares 293 2" xfId="1142" xr:uid="{00000000-0005-0000-0000-0000A6030000}"/>
    <cellStyle name="Millares 294" xfId="1143" xr:uid="{00000000-0005-0000-0000-0000A7030000}"/>
    <cellStyle name="Millares 294 2" xfId="1144" xr:uid="{00000000-0005-0000-0000-0000A8030000}"/>
    <cellStyle name="Millares 295" xfId="1145" xr:uid="{00000000-0005-0000-0000-0000A9030000}"/>
    <cellStyle name="Millares 295 2" xfId="1146" xr:uid="{00000000-0005-0000-0000-0000AA030000}"/>
    <cellStyle name="Millares 296" xfId="1147" xr:uid="{00000000-0005-0000-0000-0000AB030000}"/>
    <cellStyle name="Millares 296 2" xfId="1148" xr:uid="{00000000-0005-0000-0000-0000AC030000}"/>
    <cellStyle name="Millares 297" xfId="1149" xr:uid="{00000000-0005-0000-0000-0000AD030000}"/>
    <cellStyle name="Millares 297 2" xfId="1150" xr:uid="{00000000-0005-0000-0000-0000AE030000}"/>
    <cellStyle name="Millares 298" xfId="1151" xr:uid="{00000000-0005-0000-0000-0000AF030000}"/>
    <cellStyle name="Millares 298 2" xfId="1152" xr:uid="{00000000-0005-0000-0000-0000B0030000}"/>
    <cellStyle name="Millares 299" xfId="1153" xr:uid="{00000000-0005-0000-0000-0000B1030000}"/>
    <cellStyle name="Millares 299 2" xfId="1154" xr:uid="{00000000-0005-0000-0000-0000B2030000}"/>
    <cellStyle name="Millares 3" xfId="14" xr:uid="{00000000-0005-0000-0000-0000B3030000}"/>
    <cellStyle name="Millares 3 2" xfId="66" xr:uid="{00000000-0005-0000-0000-0000B4030000}"/>
    <cellStyle name="Millares 3 2 2" xfId="171" xr:uid="{00000000-0005-0000-0000-0000B5030000}"/>
    <cellStyle name="Millares 3 2 3" xfId="170" xr:uid="{00000000-0005-0000-0000-0000B6030000}"/>
    <cellStyle name="Millares 3 3" xfId="172" xr:uid="{00000000-0005-0000-0000-0000B7030000}"/>
    <cellStyle name="Millares 3 3 2" xfId="173" xr:uid="{00000000-0005-0000-0000-0000B8030000}"/>
    <cellStyle name="Millares 3 4" xfId="169" xr:uid="{00000000-0005-0000-0000-0000B9030000}"/>
    <cellStyle name="Millares 3 4 2" xfId="1590" xr:uid="{00000000-0005-0000-0000-0000BA030000}"/>
    <cellStyle name="Millares 3 5" xfId="1392" xr:uid="{00000000-0005-0000-0000-0000BB030000}"/>
    <cellStyle name="Millares 3 5 2" xfId="1491" xr:uid="{00000000-0005-0000-0000-0000BC030000}"/>
    <cellStyle name="Millares 3 6" xfId="1453" xr:uid="{00000000-0005-0000-0000-0000BD030000}"/>
    <cellStyle name="Millares 30" xfId="67" xr:uid="{00000000-0005-0000-0000-0000BE030000}"/>
    <cellStyle name="Millares 30 2" xfId="175" xr:uid="{00000000-0005-0000-0000-0000BF030000}"/>
    <cellStyle name="Millares 30 2 2" xfId="381" xr:uid="{00000000-0005-0000-0000-0000C0030000}"/>
    <cellStyle name="Millares 30 2 2 2" xfId="738" xr:uid="{00000000-0005-0000-0000-0000C1030000}"/>
    <cellStyle name="Millares 30 2 3" xfId="569" xr:uid="{00000000-0005-0000-0000-0000C2030000}"/>
    <cellStyle name="Millares 30 3" xfId="174" xr:uid="{00000000-0005-0000-0000-0000C3030000}"/>
    <cellStyle name="Millares 30 3 2" xfId="380" xr:uid="{00000000-0005-0000-0000-0000C4030000}"/>
    <cellStyle name="Millares 30 3 2 2" xfId="737" xr:uid="{00000000-0005-0000-0000-0000C5030000}"/>
    <cellStyle name="Millares 30 3 3" xfId="568" xr:uid="{00000000-0005-0000-0000-0000C6030000}"/>
    <cellStyle name="Millares 30 4" xfId="337" xr:uid="{00000000-0005-0000-0000-0000C7030000}"/>
    <cellStyle name="Millares 30 4 2" xfId="694" xr:uid="{00000000-0005-0000-0000-0000C8030000}"/>
    <cellStyle name="Millares 30 5" xfId="527" xr:uid="{00000000-0005-0000-0000-0000C9030000}"/>
    <cellStyle name="Millares 300" xfId="1155" xr:uid="{00000000-0005-0000-0000-0000CA030000}"/>
    <cellStyle name="Millares 300 2" xfId="1156" xr:uid="{00000000-0005-0000-0000-0000CB030000}"/>
    <cellStyle name="Millares 301" xfId="1157" xr:uid="{00000000-0005-0000-0000-0000CC030000}"/>
    <cellStyle name="Millares 301 2" xfId="1158" xr:uid="{00000000-0005-0000-0000-0000CD030000}"/>
    <cellStyle name="Millares 302" xfId="1159" xr:uid="{00000000-0005-0000-0000-0000CE030000}"/>
    <cellStyle name="Millares 302 2" xfId="1160" xr:uid="{00000000-0005-0000-0000-0000CF030000}"/>
    <cellStyle name="Millares 303" xfId="1161" xr:uid="{00000000-0005-0000-0000-0000D0030000}"/>
    <cellStyle name="Millares 303 2" xfId="1162" xr:uid="{00000000-0005-0000-0000-0000D1030000}"/>
    <cellStyle name="Millares 304" xfId="1163" xr:uid="{00000000-0005-0000-0000-0000D2030000}"/>
    <cellStyle name="Millares 304 2" xfId="1164" xr:uid="{00000000-0005-0000-0000-0000D3030000}"/>
    <cellStyle name="Millares 305" xfId="1165" xr:uid="{00000000-0005-0000-0000-0000D4030000}"/>
    <cellStyle name="Millares 305 2" xfId="1166" xr:uid="{00000000-0005-0000-0000-0000D5030000}"/>
    <cellStyle name="Millares 306" xfId="1167" xr:uid="{00000000-0005-0000-0000-0000D6030000}"/>
    <cellStyle name="Millares 306 2" xfId="1168" xr:uid="{00000000-0005-0000-0000-0000D7030000}"/>
    <cellStyle name="Millares 307" xfId="1169" xr:uid="{00000000-0005-0000-0000-0000D8030000}"/>
    <cellStyle name="Millares 307 2" xfId="1170" xr:uid="{00000000-0005-0000-0000-0000D9030000}"/>
    <cellStyle name="Millares 308" xfId="1171" xr:uid="{00000000-0005-0000-0000-0000DA030000}"/>
    <cellStyle name="Millares 308 2" xfId="1172" xr:uid="{00000000-0005-0000-0000-0000DB030000}"/>
    <cellStyle name="Millares 309" xfId="1173" xr:uid="{00000000-0005-0000-0000-0000DC030000}"/>
    <cellStyle name="Millares 309 2" xfId="1174" xr:uid="{00000000-0005-0000-0000-0000DD030000}"/>
    <cellStyle name="Millares 31" xfId="176" xr:uid="{00000000-0005-0000-0000-0000DE030000}"/>
    <cellStyle name="Millares 31 2" xfId="177" xr:uid="{00000000-0005-0000-0000-0000DF030000}"/>
    <cellStyle name="Millares 31 2 2" xfId="383" xr:uid="{00000000-0005-0000-0000-0000E0030000}"/>
    <cellStyle name="Millares 31 2 2 2" xfId="740" xr:uid="{00000000-0005-0000-0000-0000E1030000}"/>
    <cellStyle name="Millares 31 2 3" xfId="571" xr:uid="{00000000-0005-0000-0000-0000E2030000}"/>
    <cellStyle name="Millares 31 3" xfId="382" xr:uid="{00000000-0005-0000-0000-0000E3030000}"/>
    <cellStyle name="Millares 31 3 2" xfId="739" xr:uid="{00000000-0005-0000-0000-0000E4030000}"/>
    <cellStyle name="Millares 31 4" xfId="570" xr:uid="{00000000-0005-0000-0000-0000E5030000}"/>
    <cellStyle name="Millares 310" xfId="1175" xr:uid="{00000000-0005-0000-0000-0000E6030000}"/>
    <cellStyle name="Millares 310 2" xfId="1176" xr:uid="{00000000-0005-0000-0000-0000E7030000}"/>
    <cellStyle name="Millares 311" xfId="1177" xr:uid="{00000000-0005-0000-0000-0000E8030000}"/>
    <cellStyle name="Millares 311 2" xfId="1178" xr:uid="{00000000-0005-0000-0000-0000E9030000}"/>
    <cellStyle name="Millares 312" xfId="1179" xr:uid="{00000000-0005-0000-0000-0000EA030000}"/>
    <cellStyle name="Millares 312 2" xfId="1180" xr:uid="{00000000-0005-0000-0000-0000EB030000}"/>
    <cellStyle name="Millares 313" xfId="1181" xr:uid="{00000000-0005-0000-0000-0000EC030000}"/>
    <cellStyle name="Millares 313 2" xfId="1182" xr:uid="{00000000-0005-0000-0000-0000ED030000}"/>
    <cellStyle name="Millares 314" xfId="1183" xr:uid="{00000000-0005-0000-0000-0000EE030000}"/>
    <cellStyle name="Millares 314 2" xfId="1184" xr:uid="{00000000-0005-0000-0000-0000EF030000}"/>
    <cellStyle name="Millares 315" xfId="1185" xr:uid="{00000000-0005-0000-0000-0000F0030000}"/>
    <cellStyle name="Millares 315 2" xfId="1186" xr:uid="{00000000-0005-0000-0000-0000F1030000}"/>
    <cellStyle name="Millares 316" xfId="1187" xr:uid="{00000000-0005-0000-0000-0000F2030000}"/>
    <cellStyle name="Millares 316 2" xfId="1188" xr:uid="{00000000-0005-0000-0000-0000F3030000}"/>
    <cellStyle name="Millares 317" xfId="1189" xr:uid="{00000000-0005-0000-0000-0000F4030000}"/>
    <cellStyle name="Millares 317 2" xfId="1190" xr:uid="{00000000-0005-0000-0000-0000F5030000}"/>
    <cellStyle name="Millares 318" xfId="1191" xr:uid="{00000000-0005-0000-0000-0000F6030000}"/>
    <cellStyle name="Millares 318 2" xfId="1192" xr:uid="{00000000-0005-0000-0000-0000F7030000}"/>
    <cellStyle name="Millares 319" xfId="1193" xr:uid="{00000000-0005-0000-0000-0000F8030000}"/>
    <cellStyle name="Millares 319 2" xfId="1194" xr:uid="{00000000-0005-0000-0000-0000F9030000}"/>
    <cellStyle name="Millares 32" xfId="178" xr:uid="{00000000-0005-0000-0000-0000FA030000}"/>
    <cellStyle name="Millares 32 2" xfId="179" xr:uid="{00000000-0005-0000-0000-0000FB030000}"/>
    <cellStyle name="Millares 32 2 2" xfId="385" xr:uid="{00000000-0005-0000-0000-0000FC030000}"/>
    <cellStyle name="Millares 32 2 2 2" xfId="742" xr:uid="{00000000-0005-0000-0000-0000FD030000}"/>
    <cellStyle name="Millares 32 2 3" xfId="573" xr:uid="{00000000-0005-0000-0000-0000FE030000}"/>
    <cellStyle name="Millares 32 3" xfId="384" xr:uid="{00000000-0005-0000-0000-0000FF030000}"/>
    <cellStyle name="Millares 32 3 2" xfId="741" xr:uid="{00000000-0005-0000-0000-000000040000}"/>
    <cellStyle name="Millares 32 4" xfId="572" xr:uid="{00000000-0005-0000-0000-000001040000}"/>
    <cellStyle name="Millares 320" xfId="1195" xr:uid="{00000000-0005-0000-0000-000002040000}"/>
    <cellStyle name="Millares 320 2" xfId="1196" xr:uid="{00000000-0005-0000-0000-000003040000}"/>
    <cellStyle name="Millares 321" xfId="1197" xr:uid="{00000000-0005-0000-0000-000004040000}"/>
    <cellStyle name="Millares 321 2" xfId="1198" xr:uid="{00000000-0005-0000-0000-000005040000}"/>
    <cellStyle name="Millares 322" xfId="1199" xr:uid="{00000000-0005-0000-0000-000006040000}"/>
    <cellStyle name="Millares 322 2" xfId="1200" xr:uid="{00000000-0005-0000-0000-000007040000}"/>
    <cellStyle name="Millares 323" xfId="1201" xr:uid="{00000000-0005-0000-0000-000008040000}"/>
    <cellStyle name="Millares 323 2" xfId="1202" xr:uid="{00000000-0005-0000-0000-000009040000}"/>
    <cellStyle name="Millares 324" xfId="1203" xr:uid="{00000000-0005-0000-0000-00000A040000}"/>
    <cellStyle name="Millares 324 2" xfId="1204" xr:uid="{00000000-0005-0000-0000-00000B040000}"/>
    <cellStyle name="Millares 325" xfId="1205" xr:uid="{00000000-0005-0000-0000-00000C040000}"/>
    <cellStyle name="Millares 325 2" xfId="1206" xr:uid="{00000000-0005-0000-0000-00000D040000}"/>
    <cellStyle name="Millares 326" xfId="1207" xr:uid="{00000000-0005-0000-0000-00000E040000}"/>
    <cellStyle name="Millares 326 2" xfId="1208" xr:uid="{00000000-0005-0000-0000-00000F040000}"/>
    <cellStyle name="Millares 327" xfId="1209" xr:uid="{00000000-0005-0000-0000-000010040000}"/>
    <cellStyle name="Millares 327 2" xfId="1210" xr:uid="{00000000-0005-0000-0000-000011040000}"/>
    <cellStyle name="Millares 328" xfId="1211" xr:uid="{00000000-0005-0000-0000-000012040000}"/>
    <cellStyle name="Millares 328 2" xfId="1212" xr:uid="{00000000-0005-0000-0000-000013040000}"/>
    <cellStyle name="Millares 329" xfId="1213" xr:uid="{00000000-0005-0000-0000-000014040000}"/>
    <cellStyle name="Millares 329 2" xfId="1214" xr:uid="{00000000-0005-0000-0000-000015040000}"/>
    <cellStyle name="Millares 33" xfId="180" xr:uid="{00000000-0005-0000-0000-000016040000}"/>
    <cellStyle name="Millares 33 2" xfId="181" xr:uid="{00000000-0005-0000-0000-000017040000}"/>
    <cellStyle name="Millares 33 2 2" xfId="387" xr:uid="{00000000-0005-0000-0000-000018040000}"/>
    <cellStyle name="Millares 33 2 2 2" xfId="744" xr:uid="{00000000-0005-0000-0000-000019040000}"/>
    <cellStyle name="Millares 33 2 3" xfId="575" xr:uid="{00000000-0005-0000-0000-00001A040000}"/>
    <cellStyle name="Millares 33 3" xfId="386" xr:uid="{00000000-0005-0000-0000-00001B040000}"/>
    <cellStyle name="Millares 33 3 2" xfId="743" xr:uid="{00000000-0005-0000-0000-00001C040000}"/>
    <cellStyle name="Millares 33 4" xfId="574" xr:uid="{00000000-0005-0000-0000-00001D040000}"/>
    <cellStyle name="Millares 330" xfId="1215" xr:uid="{00000000-0005-0000-0000-00001E040000}"/>
    <cellStyle name="Millares 330 2" xfId="1216" xr:uid="{00000000-0005-0000-0000-00001F040000}"/>
    <cellStyle name="Millares 331" xfId="1217" xr:uid="{00000000-0005-0000-0000-000020040000}"/>
    <cellStyle name="Millares 331 2" xfId="1218" xr:uid="{00000000-0005-0000-0000-000021040000}"/>
    <cellStyle name="Millares 332" xfId="1219" xr:uid="{00000000-0005-0000-0000-000022040000}"/>
    <cellStyle name="Millares 332 2" xfId="1220" xr:uid="{00000000-0005-0000-0000-000023040000}"/>
    <cellStyle name="Millares 333" xfId="1221" xr:uid="{00000000-0005-0000-0000-000024040000}"/>
    <cellStyle name="Millares 333 2" xfId="1222" xr:uid="{00000000-0005-0000-0000-000025040000}"/>
    <cellStyle name="Millares 334" xfId="1223" xr:uid="{00000000-0005-0000-0000-000026040000}"/>
    <cellStyle name="Millares 334 2" xfId="1224" xr:uid="{00000000-0005-0000-0000-000027040000}"/>
    <cellStyle name="Millares 335" xfId="1225" xr:uid="{00000000-0005-0000-0000-000028040000}"/>
    <cellStyle name="Millares 335 2" xfId="1226" xr:uid="{00000000-0005-0000-0000-000029040000}"/>
    <cellStyle name="Millares 336" xfId="1227" xr:uid="{00000000-0005-0000-0000-00002A040000}"/>
    <cellStyle name="Millares 336 2" xfId="1228" xr:uid="{00000000-0005-0000-0000-00002B040000}"/>
    <cellStyle name="Millares 337" xfId="1229" xr:uid="{00000000-0005-0000-0000-00002C040000}"/>
    <cellStyle name="Millares 337 2" xfId="1230" xr:uid="{00000000-0005-0000-0000-00002D040000}"/>
    <cellStyle name="Millares 338" xfId="1231" xr:uid="{00000000-0005-0000-0000-00002E040000}"/>
    <cellStyle name="Millares 338 2" xfId="1232" xr:uid="{00000000-0005-0000-0000-00002F040000}"/>
    <cellStyle name="Millares 339" xfId="1233" xr:uid="{00000000-0005-0000-0000-000030040000}"/>
    <cellStyle name="Millares 339 2" xfId="1234" xr:uid="{00000000-0005-0000-0000-000031040000}"/>
    <cellStyle name="Millares 34" xfId="182" xr:uid="{00000000-0005-0000-0000-000032040000}"/>
    <cellStyle name="Millares 34 2" xfId="183" xr:uid="{00000000-0005-0000-0000-000033040000}"/>
    <cellStyle name="Millares 34 2 2" xfId="389" xr:uid="{00000000-0005-0000-0000-000034040000}"/>
    <cellStyle name="Millares 34 2 2 2" xfId="746" xr:uid="{00000000-0005-0000-0000-000035040000}"/>
    <cellStyle name="Millares 34 2 3" xfId="577" xr:uid="{00000000-0005-0000-0000-000036040000}"/>
    <cellStyle name="Millares 34 3" xfId="388" xr:uid="{00000000-0005-0000-0000-000037040000}"/>
    <cellStyle name="Millares 34 3 2" xfId="745" xr:uid="{00000000-0005-0000-0000-000038040000}"/>
    <cellStyle name="Millares 34 4" xfId="576" xr:uid="{00000000-0005-0000-0000-000039040000}"/>
    <cellStyle name="Millares 340" xfId="1235" xr:uid="{00000000-0005-0000-0000-00003A040000}"/>
    <cellStyle name="Millares 340 2" xfId="1236" xr:uid="{00000000-0005-0000-0000-00003B040000}"/>
    <cellStyle name="Millares 341" xfId="1237" xr:uid="{00000000-0005-0000-0000-00003C040000}"/>
    <cellStyle name="Millares 341 2" xfId="1417" xr:uid="{00000000-0005-0000-0000-00003D040000}"/>
    <cellStyle name="Millares 341 2 2" xfId="1516" xr:uid="{00000000-0005-0000-0000-00003E040000}"/>
    <cellStyle name="Millares 341 3" xfId="1571" xr:uid="{00000000-0005-0000-0000-00003F040000}"/>
    <cellStyle name="Millares 341 4" xfId="1478" xr:uid="{00000000-0005-0000-0000-000040040000}"/>
    <cellStyle name="Millares 342" xfId="1238" xr:uid="{00000000-0005-0000-0000-000041040000}"/>
    <cellStyle name="Millares 342 2" xfId="1418" xr:uid="{00000000-0005-0000-0000-000042040000}"/>
    <cellStyle name="Millares 342 2 2" xfId="1517" xr:uid="{00000000-0005-0000-0000-000043040000}"/>
    <cellStyle name="Millares 342 3" xfId="1575" xr:uid="{00000000-0005-0000-0000-000044040000}"/>
    <cellStyle name="Millares 342 4" xfId="1479" xr:uid="{00000000-0005-0000-0000-000045040000}"/>
    <cellStyle name="Millares 343" xfId="1239" xr:uid="{00000000-0005-0000-0000-000046040000}"/>
    <cellStyle name="Millares 344" xfId="1240" xr:uid="{00000000-0005-0000-0000-000047040000}"/>
    <cellStyle name="Millares 345" xfId="1241" xr:uid="{00000000-0005-0000-0000-000048040000}"/>
    <cellStyle name="Millares 345 2" xfId="1419" xr:uid="{00000000-0005-0000-0000-000049040000}"/>
    <cellStyle name="Millares 345 2 2" xfId="1518" xr:uid="{00000000-0005-0000-0000-00004A040000}"/>
    <cellStyle name="Millares 345 3" xfId="1570" xr:uid="{00000000-0005-0000-0000-00004B040000}"/>
    <cellStyle name="Millares 345 4" xfId="1480" xr:uid="{00000000-0005-0000-0000-00004C040000}"/>
    <cellStyle name="Millares 346" xfId="1242" xr:uid="{00000000-0005-0000-0000-00004D040000}"/>
    <cellStyle name="Millares 346 2" xfId="1420" xr:uid="{00000000-0005-0000-0000-00004E040000}"/>
    <cellStyle name="Millares 346 2 2" xfId="1519" xr:uid="{00000000-0005-0000-0000-00004F040000}"/>
    <cellStyle name="Millares 346 3" xfId="1574" xr:uid="{00000000-0005-0000-0000-000050040000}"/>
    <cellStyle name="Millares 346 4" xfId="1481" xr:uid="{00000000-0005-0000-0000-000051040000}"/>
    <cellStyle name="Millares 347" xfId="1243" xr:uid="{00000000-0005-0000-0000-000052040000}"/>
    <cellStyle name="Millares 348" xfId="1244" xr:uid="{00000000-0005-0000-0000-000053040000}"/>
    <cellStyle name="Millares 349" xfId="1245" xr:uid="{00000000-0005-0000-0000-000054040000}"/>
    <cellStyle name="Millares 35" xfId="184" xr:uid="{00000000-0005-0000-0000-000055040000}"/>
    <cellStyle name="Millares 35 2" xfId="185" xr:uid="{00000000-0005-0000-0000-000056040000}"/>
    <cellStyle name="Millares 35 2 2" xfId="391" xr:uid="{00000000-0005-0000-0000-000057040000}"/>
    <cellStyle name="Millares 35 2 2 2" xfId="748" xr:uid="{00000000-0005-0000-0000-000058040000}"/>
    <cellStyle name="Millares 35 2 3" xfId="579" xr:uid="{00000000-0005-0000-0000-000059040000}"/>
    <cellStyle name="Millares 35 3" xfId="390" xr:uid="{00000000-0005-0000-0000-00005A040000}"/>
    <cellStyle name="Millares 35 3 2" xfId="747" xr:uid="{00000000-0005-0000-0000-00005B040000}"/>
    <cellStyle name="Millares 35 4" xfId="578" xr:uid="{00000000-0005-0000-0000-00005C040000}"/>
    <cellStyle name="Millares 350" xfId="1246" xr:uid="{00000000-0005-0000-0000-00005D040000}"/>
    <cellStyle name="Millares 351" xfId="1247" xr:uid="{00000000-0005-0000-0000-00005E040000}"/>
    <cellStyle name="Millares 352" xfId="1248" xr:uid="{00000000-0005-0000-0000-00005F040000}"/>
    <cellStyle name="Millares 353" xfId="1249" xr:uid="{00000000-0005-0000-0000-000060040000}"/>
    <cellStyle name="Millares 354" xfId="1250" xr:uid="{00000000-0005-0000-0000-000061040000}"/>
    <cellStyle name="Millares 355" xfId="3" xr:uid="{00000000-0005-0000-0000-000062040000}"/>
    <cellStyle name="Millares 355 2" xfId="1583" xr:uid="{00000000-0005-0000-0000-000063040000}"/>
    <cellStyle name="Millares 356" xfId="1385" xr:uid="{00000000-0005-0000-0000-000064040000}"/>
    <cellStyle name="Millares 357" xfId="1384" xr:uid="{00000000-0005-0000-0000-000065040000}"/>
    <cellStyle name="Millares 358" xfId="1562" xr:uid="{00000000-0005-0000-0000-000066040000}"/>
    <cellStyle name="Millares 359" xfId="1572" xr:uid="{00000000-0005-0000-0000-000067040000}"/>
    <cellStyle name="Millares 36" xfId="186" xr:uid="{00000000-0005-0000-0000-000068040000}"/>
    <cellStyle name="Millares 36 2" xfId="187" xr:uid="{00000000-0005-0000-0000-000069040000}"/>
    <cellStyle name="Millares 36 2 2" xfId="393" xr:uid="{00000000-0005-0000-0000-00006A040000}"/>
    <cellStyle name="Millares 36 2 2 2" xfId="750" xr:uid="{00000000-0005-0000-0000-00006B040000}"/>
    <cellStyle name="Millares 36 2 3" xfId="581" xr:uid="{00000000-0005-0000-0000-00006C040000}"/>
    <cellStyle name="Millares 36 3" xfId="392" xr:uid="{00000000-0005-0000-0000-00006D040000}"/>
    <cellStyle name="Millares 36 3 2" xfId="749" xr:uid="{00000000-0005-0000-0000-00006E040000}"/>
    <cellStyle name="Millares 36 4" xfId="580" xr:uid="{00000000-0005-0000-0000-00006F040000}"/>
    <cellStyle name="Millares 360" xfId="1524" xr:uid="{00000000-0005-0000-0000-000070040000}"/>
    <cellStyle name="Millares 361" xfId="1531" xr:uid="{00000000-0005-0000-0000-000071040000}"/>
    <cellStyle name="Millares 37" xfId="188" xr:uid="{00000000-0005-0000-0000-000072040000}"/>
    <cellStyle name="Millares 37 2" xfId="189" xr:uid="{00000000-0005-0000-0000-000073040000}"/>
    <cellStyle name="Millares 37 2 2" xfId="395" xr:uid="{00000000-0005-0000-0000-000074040000}"/>
    <cellStyle name="Millares 37 2 2 2" xfId="752" xr:uid="{00000000-0005-0000-0000-000075040000}"/>
    <cellStyle name="Millares 37 2 3" xfId="583" xr:uid="{00000000-0005-0000-0000-000076040000}"/>
    <cellStyle name="Millares 37 3" xfId="394" xr:uid="{00000000-0005-0000-0000-000077040000}"/>
    <cellStyle name="Millares 37 3 2" xfId="751" xr:uid="{00000000-0005-0000-0000-000078040000}"/>
    <cellStyle name="Millares 37 4" xfId="582" xr:uid="{00000000-0005-0000-0000-000079040000}"/>
    <cellStyle name="Millares 38" xfId="190" xr:uid="{00000000-0005-0000-0000-00007A040000}"/>
    <cellStyle name="Millares 38 2" xfId="191" xr:uid="{00000000-0005-0000-0000-00007B040000}"/>
    <cellStyle name="Millares 38 2 2" xfId="1592" xr:uid="{00000000-0005-0000-0000-00007C040000}"/>
    <cellStyle name="Millares 38 3" xfId="1591" xr:uid="{00000000-0005-0000-0000-00007D040000}"/>
    <cellStyle name="Millares 39" xfId="192" xr:uid="{00000000-0005-0000-0000-00007E040000}"/>
    <cellStyle name="Millares 39 2" xfId="193" xr:uid="{00000000-0005-0000-0000-00007F040000}"/>
    <cellStyle name="Millares 39 2 2" xfId="397" xr:uid="{00000000-0005-0000-0000-000080040000}"/>
    <cellStyle name="Millares 39 2 2 2" xfId="754" xr:uid="{00000000-0005-0000-0000-000081040000}"/>
    <cellStyle name="Millares 39 2 3" xfId="585" xr:uid="{00000000-0005-0000-0000-000082040000}"/>
    <cellStyle name="Millares 39 3" xfId="396" xr:uid="{00000000-0005-0000-0000-000083040000}"/>
    <cellStyle name="Millares 39 3 2" xfId="753" xr:uid="{00000000-0005-0000-0000-000084040000}"/>
    <cellStyle name="Millares 39 4" xfId="584" xr:uid="{00000000-0005-0000-0000-000085040000}"/>
    <cellStyle name="Millares 4" xfId="68" xr:uid="{00000000-0005-0000-0000-000086040000}"/>
    <cellStyle name="Millares 4 2" xfId="69" xr:uid="{00000000-0005-0000-0000-000087040000}"/>
    <cellStyle name="Millares 4 2 2" xfId="196" xr:uid="{00000000-0005-0000-0000-000088040000}"/>
    <cellStyle name="Millares 4 2 3" xfId="195" xr:uid="{00000000-0005-0000-0000-000089040000}"/>
    <cellStyle name="Millares 4 3" xfId="197" xr:uid="{00000000-0005-0000-0000-00008A040000}"/>
    <cellStyle name="Millares 4 4" xfId="198" xr:uid="{00000000-0005-0000-0000-00008B040000}"/>
    <cellStyle name="Millares 4 4 2" xfId="399" xr:uid="{00000000-0005-0000-0000-00008C040000}"/>
    <cellStyle name="Millares 4 4 2 2" xfId="756" xr:uid="{00000000-0005-0000-0000-00008D040000}"/>
    <cellStyle name="Millares 4 4 3" xfId="587" xr:uid="{00000000-0005-0000-0000-00008E040000}"/>
    <cellStyle name="Millares 4 5" xfId="194" xr:uid="{00000000-0005-0000-0000-00008F040000}"/>
    <cellStyle name="Millares 4 5 2" xfId="398" xr:uid="{00000000-0005-0000-0000-000090040000}"/>
    <cellStyle name="Millares 4 5 2 2" xfId="755" xr:uid="{00000000-0005-0000-0000-000091040000}"/>
    <cellStyle name="Millares 4 5 3" xfId="586" xr:uid="{00000000-0005-0000-0000-000092040000}"/>
    <cellStyle name="Millares 40" xfId="199" xr:uid="{00000000-0005-0000-0000-000093040000}"/>
    <cellStyle name="Millares 40 2" xfId="200" xr:uid="{00000000-0005-0000-0000-000094040000}"/>
    <cellStyle name="Millares 40 2 2" xfId="1594" xr:uid="{00000000-0005-0000-0000-000095040000}"/>
    <cellStyle name="Millares 40 3" xfId="1593" xr:uid="{00000000-0005-0000-0000-000096040000}"/>
    <cellStyle name="Millares 41" xfId="201" xr:uid="{00000000-0005-0000-0000-000097040000}"/>
    <cellStyle name="Millares 41 2" xfId="400" xr:uid="{00000000-0005-0000-0000-000098040000}"/>
    <cellStyle name="Millares 41 2 2" xfId="757" xr:uid="{00000000-0005-0000-0000-000099040000}"/>
    <cellStyle name="Millares 41 3" xfId="588" xr:uid="{00000000-0005-0000-0000-00009A040000}"/>
    <cellStyle name="Millares 42" xfId="202" xr:uid="{00000000-0005-0000-0000-00009B040000}"/>
    <cellStyle name="Millares 42 2" xfId="401" xr:uid="{00000000-0005-0000-0000-00009C040000}"/>
    <cellStyle name="Millares 42 2 2" xfId="758" xr:uid="{00000000-0005-0000-0000-00009D040000}"/>
    <cellStyle name="Millares 42 3" xfId="589" xr:uid="{00000000-0005-0000-0000-00009E040000}"/>
    <cellStyle name="Millares 43" xfId="203" xr:uid="{00000000-0005-0000-0000-00009F040000}"/>
    <cellStyle name="Millares 43 2" xfId="402" xr:uid="{00000000-0005-0000-0000-0000A0040000}"/>
    <cellStyle name="Millares 43 2 2" xfId="759" xr:uid="{00000000-0005-0000-0000-0000A1040000}"/>
    <cellStyle name="Millares 43 3" xfId="590" xr:uid="{00000000-0005-0000-0000-0000A2040000}"/>
    <cellStyle name="Millares 44" xfId="241" xr:uid="{00000000-0005-0000-0000-0000A3040000}"/>
    <cellStyle name="Millares 44 2" xfId="415" xr:uid="{00000000-0005-0000-0000-0000A4040000}"/>
    <cellStyle name="Millares 44 2 2" xfId="772" xr:uid="{00000000-0005-0000-0000-0000A5040000}"/>
    <cellStyle name="Millares 44 3" xfId="599" xr:uid="{00000000-0005-0000-0000-0000A6040000}"/>
    <cellStyle name="Millares 45" xfId="242" xr:uid="{00000000-0005-0000-0000-0000A7040000}"/>
    <cellStyle name="Millares 45 2" xfId="416" xr:uid="{00000000-0005-0000-0000-0000A8040000}"/>
    <cellStyle name="Millares 45 2 2" xfId="773" xr:uid="{00000000-0005-0000-0000-0000A9040000}"/>
    <cellStyle name="Millares 45 3" xfId="600" xr:uid="{00000000-0005-0000-0000-0000AA040000}"/>
    <cellStyle name="Millares 46" xfId="243" xr:uid="{00000000-0005-0000-0000-0000AB040000}"/>
    <cellStyle name="Millares 46 2" xfId="417" xr:uid="{00000000-0005-0000-0000-0000AC040000}"/>
    <cellStyle name="Millares 46 2 2" xfId="774" xr:uid="{00000000-0005-0000-0000-0000AD040000}"/>
    <cellStyle name="Millares 46 3" xfId="601" xr:uid="{00000000-0005-0000-0000-0000AE040000}"/>
    <cellStyle name="Millares 47" xfId="244" xr:uid="{00000000-0005-0000-0000-0000AF040000}"/>
    <cellStyle name="Millares 47 2" xfId="418" xr:uid="{00000000-0005-0000-0000-0000B0040000}"/>
    <cellStyle name="Millares 47 2 2" xfId="775" xr:uid="{00000000-0005-0000-0000-0000B1040000}"/>
    <cellStyle name="Millares 47 3" xfId="602" xr:uid="{00000000-0005-0000-0000-0000B2040000}"/>
    <cellStyle name="Millares 48" xfId="245" xr:uid="{00000000-0005-0000-0000-0000B3040000}"/>
    <cellStyle name="Millares 48 2" xfId="419" xr:uid="{00000000-0005-0000-0000-0000B4040000}"/>
    <cellStyle name="Millares 48 2 2" xfId="776" xr:uid="{00000000-0005-0000-0000-0000B5040000}"/>
    <cellStyle name="Millares 48 3" xfId="603" xr:uid="{00000000-0005-0000-0000-0000B6040000}"/>
    <cellStyle name="Millares 49" xfId="246" xr:uid="{00000000-0005-0000-0000-0000B7040000}"/>
    <cellStyle name="Millares 49 2" xfId="420" xr:uid="{00000000-0005-0000-0000-0000B8040000}"/>
    <cellStyle name="Millares 49 2 2" xfId="777" xr:uid="{00000000-0005-0000-0000-0000B9040000}"/>
    <cellStyle name="Millares 49 3" xfId="604" xr:uid="{00000000-0005-0000-0000-0000BA040000}"/>
    <cellStyle name="Millares 5" xfId="20" xr:uid="{00000000-0005-0000-0000-0000BB040000}"/>
    <cellStyle name="Millares 5 2" xfId="102" xr:uid="{00000000-0005-0000-0000-0000BC040000}"/>
    <cellStyle name="Millares 5 2 2" xfId="205" xr:uid="{00000000-0005-0000-0000-0000BD040000}"/>
    <cellStyle name="Millares 5 2 3" xfId="1382" xr:uid="{00000000-0005-0000-0000-0000BE040000}"/>
    <cellStyle name="Millares 5 2 3 2" xfId="1422" xr:uid="{00000000-0005-0000-0000-0000BF040000}"/>
    <cellStyle name="Millares 5 2 3 2 2" xfId="1521" xr:uid="{00000000-0005-0000-0000-0000C0040000}"/>
    <cellStyle name="Millares 5 2 3 3" xfId="1532" xr:uid="{00000000-0005-0000-0000-0000C1040000}"/>
    <cellStyle name="Millares 5 2 3 4" xfId="1484" xr:uid="{00000000-0005-0000-0000-0000C2040000}"/>
    <cellStyle name="Millares 5 2 4" xfId="1404" xr:uid="{00000000-0005-0000-0000-0000C3040000}"/>
    <cellStyle name="Millares 5 2 4 2" xfId="1503" xr:uid="{00000000-0005-0000-0000-0000C4040000}"/>
    <cellStyle name="Millares 5 2 5" xfId="1465" xr:uid="{00000000-0005-0000-0000-0000C5040000}"/>
    <cellStyle name="Millares 5 3" xfId="204" xr:uid="{00000000-0005-0000-0000-0000C6040000}"/>
    <cellStyle name="Millares 5 4" xfId="1394" xr:uid="{00000000-0005-0000-0000-0000C7040000}"/>
    <cellStyle name="Millares 5 4 2" xfId="1493" xr:uid="{00000000-0005-0000-0000-0000C8040000}"/>
    <cellStyle name="Millares 5 5" xfId="1455" xr:uid="{00000000-0005-0000-0000-0000C9040000}"/>
    <cellStyle name="Millares 50" xfId="247" xr:uid="{00000000-0005-0000-0000-0000CA040000}"/>
    <cellStyle name="Millares 50 2" xfId="421" xr:uid="{00000000-0005-0000-0000-0000CB040000}"/>
    <cellStyle name="Millares 50 2 2" xfId="778" xr:uid="{00000000-0005-0000-0000-0000CC040000}"/>
    <cellStyle name="Millares 50 3" xfId="605" xr:uid="{00000000-0005-0000-0000-0000CD040000}"/>
    <cellStyle name="Millares 51" xfId="248" xr:uid="{00000000-0005-0000-0000-0000CE040000}"/>
    <cellStyle name="Millares 51 2" xfId="422" xr:uid="{00000000-0005-0000-0000-0000CF040000}"/>
    <cellStyle name="Millares 51 2 2" xfId="779" xr:uid="{00000000-0005-0000-0000-0000D0040000}"/>
    <cellStyle name="Millares 51 3" xfId="606" xr:uid="{00000000-0005-0000-0000-0000D1040000}"/>
    <cellStyle name="Millares 52" xfId="249" xr:uid="{00000000-0005-0000-0000-0000D2040000}"/>
    <cellStyle name="Millares 52 2" xfId="423" xr:uid="{00000000-0005-0000-0000-0000D3040000}"/>
    <cellStyle name="Millares 52 2 2" xfId="780" xr:uid="{00000000-0005-0000-0000-0000D4040000}"/>
    <cellStyle name="Millares 52 3" xfId="607" xr:uid="{00000000-0005-0000-0000-0000D5040000}"/>
    <cellStyle name="Millares 53" xfId="250" xr:uid="{00000000-0005-0000-0000-0000D6040000}"/>
    <cellStyle name="Millares 53 2" xfId="424" xr:uid="{00000000-0005-0000-0000-0000D7040000}"/>
    <cellStyle name="Millares 53 2 2" xfId="781" xr:uid="{00000000-0005-0000-0000-0000D8040000}"/>
    <cellStyle name="Millares 53 3" xfId="608" xr:uid="{00000000-0005-0000-0000-0000D9040000}"/>
    <cellStyle name="Millares 54" xfId="251" xr:uid="{00000000-0005-0000-0000-0000DA040000}"/>
    <cellStyle name="Millares 54 2" xfId="425" xr:uid="{00000000-0005-0000-0000-0000DB040000}"/>
    <cellStyle name="Millares 54 2 2" xfId="782" xr:uid="{00000000-0005-0000-0000-0000DC040000}"/>
    <cellStyle name="Millares 54 3" xfId="609" xr:uid="{00000000-0005-0000-0000-0000DD040000}"/>
    <cellStyle name="Millares 55" xfId="252" xr:uid="{00000000-0005-0000-0000-0000DE040000}"/>
    <cellStyle name="Millares 55 2" xfId="426" xr:uid="{00000000-0005-0000-0000-0000DF040000}"/>
    <cellStyle name="Millares 55 2 2" xfId="783" xr:uid="{00000000-0005-0000-0000-0000E0040000}"/>
    <cellStyle name="Millares 55 3" xfId="610" xr:uid="{00000000-0005-0000-0000-0000E1040000}"/>
    <cellStyle name="Millares 56" xfId="253" xr:uid="{00000000-0005-0000-0000-0000E2040000}"/>
    <cellStyle name="Millares 56 2" xfId="427" xr:uid="{00000000-0005-0000-0000-0000E3040000}"/>
    <cellStyle name="Millares 56 2 2" xfId="784" xr:uid="{00000000-0005-0000-0000-0000E4040000}"/>
    <cellStyle name="Millares 56 3" xfId="611" xr:uid="{00000000-0005-0000-0000-0000E5040000}"/>
    <cellStyle name="Millares 57" xfId="254" xr:uid="{00000000-0005-0000-0000-0000E6040000}"/>
    <cellStyle name="Millares 57 2" xfId="428" xr:uid="{00000000-0005-0000-0000-0000E7040000}"/>
    <cellStyle name="Millares 57 2 2" xfId="785" xr:uid="{00000000-0005-0000-0000-0000E8040000}"/>
    <cellStyle name="Millares 57 3" xfId="612" xr:uid="{00000000-0005-0000-0000-0000E9040000}"/>
    <cellStyle name="Millares 58" xfId="255" xr:uid="{00000000-0005-0000-0000-0000EA040000}"/>
    <cellStyle name="Millares 58 2" xfId="429" xr:uid="{00000000-0005-0000-0000-0000EB040000}"/>
    <cellStyle name="Millares 58 2 2" xfId="786" xr:uid="{00000000-0005-0000-0000-0000EC040000}"/>
    <cellStyle name="Millares 58 3" xfId="613" xr:uid="{00000000-0005-0000-0000-0000ED040000}"/>
    <cellStyle name="Millares 59" xfId="256" xr:uid="{00000000-0005-0000-0000-0000EE040000}"/>
    <cellStyle name="Millares 59 2" xfId="430" xr:uid="{00000000-0005-0000-0000-0000EF040000}"/>
    <cellStyle name="Millares 59 2 2" xfId="787" xr:uid="{00000000-0005-0000-0000-0000F0040000}"/>
    <cellStyle name="Millares 59 3" xfId="614" xr:uid="{00000000-0005-0000-0000-0000F1040000}"/>
    <cellStyle name="Millares 6" xfId="15" xr:uid="{00000000-0005-0000-0000-0000F2040000}"/>
    <cellStyle name="Millares 6 2" xfId="70" xr:uid="{00000000-0005-0000-0000-0000F3040000}"/>
    <cellStyle name="Millares 6 2 2" xfId="208" xr:uid="{00000000-0005-0000-0000-0000F4040000}"/>
    <cellStyle name="Millares 6 2 2 2" xfId="405" xr:uid="{00000000-0005-0000-0000-0000F5040000}"/>
    <cellStyle name="Millares 6 2 2 2 2" xfId="762" xr:uid="{00000000-0005-0000-0000-0000F6040000}"/>
    <cellStyle name="Millares 6 2 2 3" xfId="593" xr:uid="{00000000-0005-0000-0000-0000F7040000}"/>
    <cellStyle name="Millares 6 2 3" xfId="207" xr:uid="{00000000-0005-0000-0000-0000F8040000}"/>
    <cellStyle name="Millares 6 2 3 2" xfId="404" xr:uid="{00000000-0005-0000-0000-0000F9040000}"/>
    <cellStyle name="Millares 6 2 3 2 2" xfId="761" xr:uid="{00000000-0005-0000-0000-0000FA040000}"/>
    <cellStyle name="Millares 6 2 3 3" xfId="592" xr:uid="{00000000-0005-0000-0000-0000FB040000}"/>
    <cellStyle name="Millares 6 2 3 4" xfId="1415" xr:uid="{00000000-0005-0000-0000-0000FC040000}"/>
    <cellStyle name="Millares 6 2 3 4 2" xfId="1514" xr:uid="{00000000-0005-0000-0000-0000FD040000}"/>
    <cellStyle name="Millares 6 2 3 5" xfId="1569" xr:uid="{00000000-0005-0000-0000-0000FE040000}"/>
    <cellStyle name="Millares 6 2 3 6" xfId="1476" xr:uid="{00000000-0005-0000-0000-0000FF040000}"/>
    <cellStyle name="Millares 6 3" xfId="209" xr:uid="{00000000-0005-0000-0000-000000050000}"/>
    <cellStyle name="Millares 6 3 2" xfId="406" xr:uid="{00000000-0005-0000-0000-000001050000}"/>
    <cellStyle name="Millares 6 3 2 2" xfId="763" xr:uid="{00000000-0005-0000-0000-000002050000}"/>
    <cellStyle name="Millares 6 3 3" xfId="594" xr:uid="{00000000-0005-0000-0000-000003050000}"/>
    <cellStyle name="Millares 6 4" xfId="206" xr:uid="{00000000-0005-0000-0000-000004050000}"/>
    <cellStyle name="Millares 6 4 2" xfId="403" xr:uid="{00000000-0005-0000-0000-000005050000}"/>
    <cellStyle name="Millares 6 4 2 2" xfId="760" xr:uid="{00000000-0005-0000-0000-000006050000}"/>
    <cellStyle name="Millares 6 4 3" xfId="591" xr:uid="{00000000-0005-0000-0000-000007050000}"/>
    <cellStyle name="Millares 6 4 4" xfId="1414" xr:uid="{00000000-0005-0000-0000-000008050000}"/>
    <cellStyle name="Millares 6 4 4 2" xfId="1513" xr:uid="{00000000-0005-0000-0000-000009050000}"/>
    <cellStyle name="Millares 6 4 5" xfId="1573" xr:uid="{00000000-0005-0000-0000-00000A050000}"/>
    <cellStyle name="Millares 6 4 6" xfId="1475" xr:uid="{00000000-0005-0000-0000-00000B050000}"/>
    <cellStyle name="Millares 60" xfId="257" xr:uid="{00000000-0005-0000-0000-00000C050000}"/>
    <cellStyle name="Millares 60 2" xfId="431" xr:uid="{00000000-0005-0000-0000-00000D050000}"/>
    <cellStyle name="Millares 60 2 2" xfId="788" xr:uid="{00000000-0005-0000-0000-00000E050000}"/>
    <cellStyle name="Millares 60 3" xfId="615" xr:uid="{00000000-0005-0000-0000-00000F050000}"/>
    <cellStyle name="Millares 61" xfId="258" xr:uid="{00000000-0005-0000-0000-000010050000}"/>
    <cellStyle name="Millares 61 2" xfId="432" xr:uid="{00000000-0005-0000-0000-000011050000}"/>
    <cellStyle name="Millares 61 2 2" xfId="789" xr:uid="{00000000-0005-0000-0000-000012050000}"/>
    <cellStyle name="Millares 61 3" xfId="616" xr:uid="{00000000-0005-0000-0000-000013050000}"/>
    <cellStyle name="Millares 62" xfId="259" xr:uid="{00000000-0005-0000-0000-000014050000}"/>
    <cellStyle name="Millares 62 2" xfId="433" xr:uid="{00000000-0005-0000-0000-000015050000}"/>
    <cellStyle name="Millares 62 2 2" xfId="790" xr:uid="{00000000-0005-0000-0000-000016050000}"/>
    <cellStyle name="Millares 62 3" xfId="617" xr:uid="{00000000-0005-0000-0000-000017050000}"/>
    <cellStyle name="Millares 63" xfId="260" xr:uid="{00000000-0005-0000-0000-000018050000}"/>
    <cellStyle name="Millares 63 2" xfId="434" xr:uid="{00000000-0005-0000-0000-000019050000}"/>
    <cellStyle name="Millares 63 2 2" xfId="791" xr:uid="{00000000-0005-0000-0000-00001A050000}"/>
    <cellStyle name="Millares 63 3" xfId="618" xr:uid="{00000000-0005-0000-0000-00001B050000}"/>
    <cellStyle name="Millares 64" xfId="261" xr:uid="{00000000-0005-0000-0000-00001C050000}"/>
    <cellStyle name="Millares 64 2" xfId="435" xr:uid="{00000000-0005-0000-0000-00001D050000}"/>
    <cellStyle name="Millares 64 2 2" xfId="792" xr:uid="{00000000-0005-0000-0000-00001E050000}"/>
    <cellStyle name="Millares 64 3" xfId="619" xr:uid="{00000000-0005-0000-0000-00001F050000}"/>
    <cellStyle name="Millares 65" xfId="262" xr:uid="{00000000-0005-0000-0000-000020050000}"/>
    <cellStyle name="Millares 65 2" xfId="436" xr:uid="{00000000-0005-0000-0000-000021050000}"/>
    <cellStyle name="Millares 65 2 2" xfId="793" xr:uid="{00000000-0005-0000-0000-000022050000}"/>
    <cellStyle name="Millares 65 3" xfId="620" xr:uid="{00000000-0005-0000-0000-000023050000}"/>
    <cellStyle name="Millares 66" xfId="263" xr:uid="{00000000-0005-0000-0000-000024050000}"/>
    <cellStyle name="Millares 66 2" xfId="437" xr:uid="{00000000-0005-0000-0000-000025050000}"/>
    <cellStyle name="Millares 66 2 2" xfId="794" xr:uid="{00000000-0005-0000-0000-000026050000}"/>
    <cellStyle name="Millares 66 3" xfId="621" xr:uid="{00000000-0005-0000-0000-000027050000}"/>
    <cellStyle name="Millares 67" xfId="264" xr:uid="{00000000-0005-0000-0000-000028050000}"/>
    <cellStyle name="Millares 67 2" xfId="438" xr:uid="{00000000-0005-0000-0000-000029050000}"/>
    <cellStyle name="Millares 67 2 2" xfId="795" xr:uid="{00000000-0005-0000-0000-00002A050000}"/>
    <cellStyle name="Millares 67 3" xfId="622" xr:uid="{00000000-0005-0000-0000-00002B050000}"/>
    <cellStyle name="Millares 68" xfId="265" xr:uid="{00000000-0005-0000-0000-00002C050000}"/>
    <cellStyle name="Millares 68 2" xfId="439" xr:uid="{00000000-0005-0000-0000-00002D050000}"/>
    <cellStyle name="Millares 68 2 2" xfId="796" xr:uid="{00000000-0005-0000-0000-00002E050000}"/>
    <cellStyle name="Millares 68 3" xfId="623" xr:uid="{00000000-0005-0000-0000-00002F050000}"/>
    <cellStyle name="Millares 69" xfId="266" xr:uid="{00000000-0005-0000-0000-000030050000}"/>
    <cellStyle name="Millares 69 2" xfId="440" xr:uid="{00000000-0005-0000-0000-000031050000}"/>
    <cellStyle name="Millares 69 2 2" xfId="797" xr:uid="{00000000-0005-0000-0000-000032050000}"/>
    <cellStyle name="Millares 69 3" xfId="624" xr:uid="{00000000-0005-0000-0000-000033050000}"/>
    <cellStyle name="Millares 7" xfId="71" xr:uid="{00000000-0005-0000-0000-000034050000}"/>
    <cellStyle name="Millares 7 2" xfId="72" xr:uid="{00000000-0005-0000-0000-000035050000}"/>
    <cellStyle name="Millares 7 2 2" xfId="211" xr:uid="{00000000-0005-0000-0000-000036050000}"/>
    <cellStyle name="Millares 7 3" xfId="73" xr:uid="{00000000-0005-0000-0000-000037050000}"/>
    <cellStyle name="Millares 7 4" xfId="210" xr:uid="{00000000-0005-0000-0000-000038050000}"/>
    <cellStyle name="Millares 7 5" xfId="1585" xr:uid="{00000000-0005-0000-0000-000039050000}"/>
    <cellStyle name="Millares 70" xfId="267" xr:uid="{00000000-0005-0000-0000-00003A050000}"/>
    <cellStyle name="Millares 70 2" xfId="441" xr:uid="{00000000-0005-0000-0000-00003B050000}"/>
    <cellStyle name="Millares 70 2 2" xfId="798" xr:uid="{00000000-0005-0000-0000-00003C050000}"/>
    <cellStyle name="Millares 70 3" xfId="625" xr:uid="{00000000-0005-0000-0000-00003D050000}"/>
    <cellStyle name="Millares 71" xfId="268" xr:uid="{00000000-0005-0000-0000-00003E050000}"/>
    <cellStyle name="Millares 71 2" xfId="442" xr:uid="{00000000-0005-0000-0000-00003F050000}"/>
    <cellStyle name="Millares 71 2 2" xfId="799" xr:uid="{00000000-0005-0000-0000-000040050000}"/>
    <cellStyle name="Millares 71 3" xfId="626" xr:uid="{00000000-0005-0000-0000-000041050000}"/>
    <cellStyle name="Millares 72" xfId="269" xr:uid="{00000000-0005-0000-0000-000042050000}"/>
    <cellStyle name="Millares 72 2" xfId="443" xr:uid="{00000000-0005-0000-0000-000043050000}"/>
    <cellStyle name="Millares 72 2 2" xfId="800" xr:uid="{00000000-0005-0000-0000-000044050000}"/>
    <cellStyle name="Millares 72 3" xfId="627" xr:uid="{00000000-0005-0000-0000-000045050000}"/>
    <cellStyle name="Millares 73" xfId="270" xr:uid="{00000000-0005-0000-0000-000046050000}"/>
    <cellStyle name="Millares 73 2" xfId="444" xr:uid="{00000000-0005-0000-0000-000047050000}"/>
    <cellStyle name="Millares 73 2 2" xfId="801" xr:uid="{00000000-0005-0000-0000-000048050000}"/>
    <cellStyle name="Millares 73 3" xfId="628" xr:uid="{00000000-0005-0000-0000-000049050000}"/>
    <cellStyle name="Millares 74" xfId="271" xr:uid="{00000000-0005-0000-0000-00004A050000}"/>
    <cellStyle name="Millares 74 2" xfId="445" xr:uid="{00000000-0005-0000-0000-00004B050000}"/>
    <cellStyle name="Millares 74 2 2" xfId="802" xr:uid="{00000000-0005-0000-0000-00004C050000}"/>
    <cellStyle name="Millares 74 3" xfId="629" xr:uid="{00000000-0005-0000-0000-00004D050000}"/>
    <cellStyle name="Millares 75" xfId="272" xr:uid="{00000000-0005-0000-0000-00004E050000}"/>
    <cellStyle name="Millares 75 2" xfId="446" xr:uid="{00000000-0005-0000-0000-00004F050000}"/>
    <cellStyle name="Millares 75 2 2" xfId="803" xr:uid="{00000000-0005-0000-0000-000050050000}"/>
    <cellStyle name="Millares 75 3" xfId="630" xr:uid="{00000000-0005-0000-0000-000051050000}"/>
    <cellStyle name="Millares 76" xfId="273" xr:uid="{00000000-0005-0000-0000-000052050000}"/>
    <cellStyle name="Millares 76 2" xfId="447" xr:uid="{00000000-0005-0000-0000-000053050000}"/>
    <cellStyle name="Millares 76 2 2" xfId="804" xr:uid="{00000000-0005-0000-0000-000054050000}"/>
    <cellStyle name="Millares 76 3" xfId="631" xr:uid="{00000000-0005-0000-0000-000055050000}"/>
    <cellStyle name="Millares 77" xfId="274" xr:uid="{00000000-0005-0000-0000-000056050000}"/>
    <cellStyle name="Millares 77 2" xfId="448" xr:uid="{00000000-0005-0000-0000-000057050000}"/>
    <cellStyle name="Millares 77 2 2" xfId="805" xr:uid="{00000000-0005-0000-0000-000058050000}"/>
    <cellStyle name="Millares 77 3" xfId="632" xr:uid="{00000000-0005-0000-0000-000059050000}"/>
    <cellStyle name="Millares 78" xfId="275" xr:uid="{00000000-0005-0000-0000-00005A050000}"/>
    <cellStyle name="Millares 78 2" xfId="449" xr:uid="{00000000-0005-0000-0000-00005B050000}"/>
    <cellStyle name="Millares 78 2 2" xfId="806" xr:uid="{00000000-0005-0000-0000-00005C050000}"/>
    <cellStyle name="Millares 78 3" xfId="633" xr:uid="{00000000-0005-0000-0000-00005D050000}"/>
    <cellStyle name="Millares 79" xfId="276" xr:uid="{00000000-0005-0000-0000-00005E050000}"/>
    <cellStyle name="Millares 79 2" xfId="450" xr:uid="{00000000-0005-0000-0000-00005F050000}"/>
    <cellStyle name="Millares 79 2 2" xfId="807" xr:uid="{00000000-0005-0000-0000-000060050000}"/>
    <cellStyle name="Millares 79 3" xfId="634" xr:uid="{00000000-0005-0000-0000-000061050000}"/>
    <cellStyle name="Millares 8" xfId="74" xr:uid="{00000000-0005-0000-0000-000062050000}"/>
    <cellStyle name="Millares 8 2" xfId="213" xr:uid="{00000000-0005-0000-0000-000063050000}"/>
    <cellStyle name="Millares 8 2 2" xfId="1416" xr:uid="{00000000-0005-0000-0000-000064050000}"/>
    <cellStyle name="Millares 8 2 2 2" xfId="1515" xr:uid="{00000000-0005-0000-0000-000065050000}"/>
    <cellStyle name="Millares 8 2 3" xfId="1477" xr:uid="{00000000-0005-0000-0000-000066050000}"/>
    <cellStyle name="Millares 8 3" xfId="212" xr:uid="{00000000-0005-0000-0000-000067050000}"/>
    <cellStyle name="Millares 8 4" xfId="338" xr:uid="{00000000-0005-0000-0000-000068050000}"/>
    <cellStyle name="Millares 8 4 2" xfId="695" xr:uid="{00000000-0005-0000-0000-000069050000}"/>
    <cellStyle name="Millares 8 5" xfId="528" xr:uid="{00000000-0005-0000-0000-00006A050000}"/>
    <cellStyle name="Millares 8 6" xfId="1401" xr:uid="{00000000-0005-0000-0000-00006B050000}"/>
    <cellStyle name="Millares 8 6 2" xfId="1500" xr:uid="{00000000-0005-0000-0000-00006C050000}"/>
    <cellStyle name="Millares 8 7" xfId="1578" xr:uid="{00000000-0005-0000-0000-00006D050000}"/>
    <cellStyle name="Millares 8 8" xfId="1462" xr:uid="{00000000-0005-0000-0000-00006E050000}"/>
    <cellStyle name="Millares 80" xfId="277" xr:uid="{00000000-0005-0000-0000-00006F050000}"/>
    <cellStyle name="Millares 80 2" xfId="451" xr:uid="{00000000-0005-0000-0000-000070050000}"/>
    <cellStyle name="Millares 80 2 2" xfId="808" xr:uid="{00000000-0005-0000-0000-000071050000}"/>
    <cellStyle name="Millares 80 3" xfId="635" xr:uid="{00000000-0005-0000-0000-000072050000}"/>
    <cellStyle name="Millares 81" xfId="278" xr:uid="{00000000-0005-0000-0000-000073050000}"/>
    <cellStyle name="Millares 81 2" xfId="452" xr:uid="{00000000-0005-0000-0000-000074050000}"/>
    <cellStyle name="Millares 81 2 2" xfId="809" xr:uid="{00000000-0005-0000-0000-000075050000}"/>
    <cellStyle name="Millares 81 3" xfId="636" xr:uid="{00000000-0005-0000-0000-000076050000}"/>
    <cellStyle name="Millares 82" xfId="279" xr:uid="{00000000-0005-0000-0000-000077050000}"/>
    <cellStyle name="Millares 82 2" xfId="453" xr:uid="{00000000-0005-0000-0000-000078050000}"/>
    <cellStyle name="Millares 82 2 2" xfId="810" xr:uid="{00000000-0005-0000-0000-000079050000}"/>
    <cellStyle name="Millares 82 3" xfId="637" xr:uid="{00000000-0005-0000-0000-00007A050000}"/>
    <cellStyle name="Millares 83" xfId="280" xr:uid="{00000000-0005-0000-0000-00007B050000}"/>
    <cellStyle name="Millares 83 2" xfId="454" xr:uid="{00000000-0005-0000-0000-00007C050000}"/>
    <cellStyle name="Millares 83 2 2" xfId="811" xr:uid="{00000000-0005-0000-0000-00007D050000}"/>
    <cellStyle name="Millares 83 3" xfId="638" xr:uid="{00000000-0005-0000-0000-00007E050000}"/>
    <cellStyle name="Millares 84" xfId="281" xr:uid="{00000000-0005-0000-0000-00007F050000}"/>
    <cellStyle name="Millares 84 2" xfId="455" xr:uid="{00000000-0005-0000-0000-000080050000}"/>
    <cellStyle name="Millares 84 2 2" xfId="812" xr:uid="{00000000-0005-0000-0000-000081050000}"/>
    <cellStyle name="Millares 84 3" xfId="639" xr:uid="{00000000-0005-0000-0000-000082050000}"/>
    <cellStyle name="Millares 85" xfId="282" xr:uid="{00000000-0005-0000-0000-000083050000}"/>
    <cellStyle name="Millares 85 2" xfId="456" xr:uid="{00000000-0005-0000-0000-000084050000}"/>
    <cellStyle name="Millares 85 2 2" xfId="813" xr:uid="{00000000-0005-0000-0000-000085050000}"/>
    <cellStyle name="Millares 85 3" xfId="640" xr:uid="{00000000-0005-0000-0000-000086050000}"/>
    <cellStyle name="Millares 86" xfId="283" xr:uid="{00000000-0005-0000-0000-000087050000}"/>
    <cellStyle name="Millares 86 2" xfId="457" xr:uid="{00000000-0005-0000-0000-000088050000}"/>
    <cellStyle name="Millares 86 2 2" xfId="814" xr:uid="{00000000-0005-0000-0000-000089050000}"/>
    <cellStyle name="Millares 86 3" xfId="641" xr:uid="{00000000-0005-0000-0000-00008A050000}"/>
    <cellStyle name="Millares 87" xfId="284" xr:uid="{00000000-0005-0000-0000-00008B050000}"/>
    <cellStyle name="Millares 87 2" xfId="458" xr:uid="{00000000-0005-0000-0000-00008C050000}"/>
    <cellStyle name="Millares 87 2 2" xfId="815" xr:uid="{00000000-0005-0000-0000-00008D050000}"/>
    <cellStyle name="Millares 87 3" xfId="642" xr:uid="{00000000-0005-0000-0000-00008E050000}"/>
    <cellStyle name="Millares 88" xfId="285" xr:uid="{00000000-0005-0000-0000-00008F050000}"/>
    <cellStyle name="Millares 88 2" xfId="459" xr:uid="{00000000-0005-0000-0000-000090050000}"/>
    <cellStyle name="Millares 88 2 2" xfId="816" xr:uid="{00000000-0005-0000-0000-000091050000}"/>
    <cellStyle name="Millares 88 3" xfId="643" xr:uid="{00000000-0005-0000-0000-000092050000}"/>
    <cellStyle name="Millares 89" xfId="286" xr:uid="{00000000-0005-0000-0000-000093050000}"/>
    <cellStyle name="Millares 89 2" xfId="460" xr:uid="{00000000-0005-0000-0000-000094050000}"/>
    <cellStyle name="Millares 89 2 2" xfId="817" xr:uid="{00000000-0005-0000-0000-000095050000}"/>
    <cellStyle name="Millares 89 3" xfId="644" xr:uid="{00000000-0005-0000-0000-000096050000}"/>
    <cellStyle name="Millares 9" xfId="75" xr:uid="{00000000-0005-0000-0000-000097050000}"/>
    <cellStyle name="Millares 9 2" xfId="215" xr:uid="{00000000-0005-0000-0000-000098050000}"/>
    <cellStyle name="Millares 9 2 2" xfId="216" xr:uid="{00000000-0005-0000-0000-000099050000}"/>
    <cellStyle name="Millares 9 2 2 2" xfId="409" xr:uid="{00000000-0005-0000-0000-00009A050000}"/>
    <cellStyle name="Millares 9 2 2 2 2" xfId="766" xr:uid="{00000000-0005-0000-0000-00009B050000}"/>
    <cellStyle name="Millares 9 2 2 3" xfId="597" xr:uid="{00000000-0005-0000-0000-00009C050000}"/>
    <cellStyle name="Millares 9 2 3" xfId="408" xr:uid="{00000000-0005-0000-0000-00009D050000}"/>
    <cellStyle name="Millares 9 2 3 2" xfId="765" xr:uid="{00000000-0005-0000-0000-00009E050000}"/>
    <cellStyle name="Millares 9 2 4" xfId="596" xr:uid="{00000000-0005-0000-0000-00009F050000}"/>
    <cellStyle name="Millares 9 3" xfId="217" xr:uid="{00000000-0005-0000-0000-0000A0050000}"/>
    <cellStyle name="Millares 9 3 2" xfId="410" xr:uid="{00000000-0005-0000-0000-0000A1050000}"/>
    <cellStyle name="Millares 9 3 2 2" xfId="767" xr:uid="{00000000-0005-0000-0000-0000A2050000}"/>
    <cellStyle name="Millares 9 3 3" xfId="598" xr:uid="{00000000-0005-0000-0000-0000A3050000}"/>
    <cellStyle name="Millares 9 4" xfId="214" xr:uid="{00000000-0005-0000-0000-0000A4050000}"/>
    <cellStyle name="Millares 9 4 2" xfId="407" xr:uid="{00000000-0005-0000-0000-0000A5050000}"/>
    <cellStyle name="Millares 9 4 2 2" xfId="764" xr:uid="{00000000-0005-0000-0000-0000A6050000}"/>
    <cellStyle name="Millares 9 4 3" xfId="595" xr:uid="{00000000-0005-0000-0000-0000A7050000}"/>
    <cellStyle name="Millares 9 5" xfId="339" xr:uid="{00000000-0005-0000-0000-0000A8050000}"/>
    <cellStyle name="Millares 9 5 2" xfId="696" xr:uid="{00000000-0005-0000-0000-0000A9050000}"/>
    <cellStyle name="Millares 9 6" xfId="529" xr:uid="{00000000-0005-0000-0000-0000AA050000}"/>
    <cellStyle name="Millares 9 7" xfId="1402" xr:uid="{00000000-0005-0000-0000-0000AB050000}"/>
    <cellStyle name="Millares 9 7 2" xfId="1501" xr:uid="{00000000-0005-0000-0000-0000AC050000}"/>
    <cellStyle name="Millares 9 8" xfId="1577" xr:uid="{00000000-0005-0000-0000-0000AD050000}"/>
    <cellStyle name="Millares 9 9" xfId="1463" xr:uid="{00000000-0005-0000-0000-0000AE050000}"/>
    <cellStyle name="Millares 90" xfId="287" xr:uid="{00000000-0005-0000-0000-0000AF050000}"/>
    <cellStyle name="Millares 90 2" xfId="461" xr:uid="{00000000-0005-0000-0000-0000B0050000}"/>
    <cellStyle name="Millares 90 2 2" xfId="818" xr:uid="{00000000-0005-0000-0000-0000B1050000}"/>
    <cellStyle name="Millares 90 3" xfId="645" xr:uid="{00000000-0005-0000-0000-0000B2050000}"/>
    <cellStyle name="Millares 91" xfId="288" xr:uid="{00000000-0005-0000-0000-0000B3050000}"/>
    <cellStyle name="Millares 91 2" xfId="462" xr:uid="{00000000-0005-0000-0000-0000B4050000}"/>
    <cellStyle name="Millares 91 2 2" xfId="819" xr:uid="{00000000-0005-0000-0000-0000B5050000}"/>
    <cellStyle name="Millares 91 3" xfId="646" xr:uid="{00000000-0005-0000-0000-0000B6050000}"/>
    <cellStyle name="Millares 92" xfId="289" xr:uid="{00000000-0005-0000-0000-0000B7050000}"/>
    <cellStyle name="Millares 92 2" xfId="463" xr:uid="{00000000-0005-0000-0000-0000B8050000}"/>
    <cellStyle name="Millares 92 2 2" xfId="820" xr:uid="{00000000-0005-0000-0000-0000B9050000}"/>
    <cellStyle name="Millares 92 3" xfId="647" xr:uid="{00000000-0005-0000-0000-0000BA050000}"/>
    <cellStyle name="Millares 93" xfId="290" xr:uid="{00000000-0005-0000-0000-0000BB050000}"/>
    <cellStyle name="Millares 93 2" xfId="464" xr:uid="{00000000-0005-0000-0000-0000BC050000}"/>
    <cellStyle name="Millares 93 2 2" xfId="821" xr:uid="{00000000-0005-0000-0000-0000BD050000}"/>
    <cellStyle name="Millares 93 3" xfId="648" xr:uid="{00000000-0005-0000-0000-0000BE050000}"/>
    <cellStyle name="Millares 94" xfId="291" xr:uid="{00000000-0005-0000-0000-0000BF050000}"/>
    <cellStyle name="Millares 94 2" xfId="649" xr:uid="{00000000-0005-0000-0000-0000C0050000}"/>
    <cellStyle name="Millares 95" xfId="292" xr:uid="{00000000-0005-0000-0000-0000C1050000}"/>
    <cellStyle name="Millares 95 2" xfId="650" xr:uid="{00000000-0005-0000-0000-0000C2050000}"/>
    <cellStyle name="Millares 96" xfId="293" xr:uid="{00000000-0005-0000-0000-0000C3050000}"/>
    <cellStyle name="Millares 96 2" xfId="651" xr:uid="{00000000-0005-0000-0000-0000C4050000}"/>
    <cellStyle name="Millares 97" xfId="294" xr:uid="{00000000-0005-0000-0000-0000C5050000}"/>
    <cellStyle name="Millares 97 2" xfId="652" xr:uid="{00000000-0005-0000-0000-0000C6050000}"/>
    <cellStyle name="Millares 98" xfId="295" xr:uid="{00000000-0005-0000-0000-0000C7050000}"/>
    <cellStyle name="Millares 98 2" xfId="653" xr:uid="{00000000-0005-0000-0000-0000C8050000}"/>
    <cellStyle name="Millares 99" xfId="296" xr:uid="{00000000-0005-0000-0000-0000C9050000}"/>
    <cellStyle name="Millares 99 2" xfId="654" xr:uid="{00000000-0005-0000-0000-0000CA050000}"/>
    <cellStyle name="Moeda [0]_mayor intereses pagados" xfId="1337" xr:uid="{00000000-0005-0000-0000-0000CB050000}"/>
    <cellStyle name="Moeda_mayor intereses pagados" xfId="1338" xr:uid="{00000000-0005-0000-0000-0000CC050000}"/>
    <cellStyle name="Neutra" xfId="1339" xr:uid="{00000000-0005-0000-0000-0000CD050000}"/>
    <cellStyle name="Normal" xfId="0" builtinId="0"/>
    <cellStyle name="Normal 10" xfId="218" xr:uid="{00000000-0005-0000-0000-0000CF050000}"/>
    <cellStyle name="Normal 10 2" xfId="219" xr:uid="{00000000-0005-0000-0000-0000D0050000}"/>
    <cellStyle name="Normal 10 2 2" xfId="1255" xr:uid="{00000000-0005-0000-0000-0000D1050000}"/>
    <cellStyle name="Normal 11" xfId="220" xr:uid="{00000000-0005-0000-0000-0000D2050000}"/>
    <cellStyle name="Normal 11 2" xfId="221" xr:uid="{00000000-0005-0000-0000-0000D3050000}"/>
    <cellStyle name="Normal 11 3" xfId="5" xr:uid="{00000000-0005-0000-0000-0000D4050000}"/>
    <cellStyle name="Normal 12" xfId="1340" xr:uid="{00000000-0005-0000-0000-0000D5050000}"/>
    <cellStyle name="Normal 12 2" xfId="1341" xr:uid="{00000000-0005-0000-0000-0000D6050000}"/>
    <cellStyle name="Normal 12 2 2" xfId="1342" xr:uid="{00000000-0005-0000-0000-0000D7050000}"/>
    <cellStyle name="Normal 12 2 2 2" xfId="1343" xr:uid="{00000000-0005-0000-0000-0000D8050000}"/>
    <cellStyle name="Normal 13" xfId="1344" xr:uid="{00000000-0005-0000-0000-0000D9050000}"/>
    <cellStyle name="Normal 13 2" xfId="1345" xr:uid="{00000000-0005-0000-0000-0000DA050000}"/>
    <cellStyle name="Normal 14 2" xfId="1346" xr:uid="{00000000-0005-0000-0000-0000DB050000}"/>
    <cellStyle name="Normal 15" xfId="1347" xr:uid="{00000000-0005-0000-0000-0000DC050000}"/>
    <cellStyle name="Normal 15 20" xfId="1256" xr:uid="{00000000-0005-0000-0000-0000DD050000}"/>
    <cellStyle name="Normal 16" xfId="1348" xr:uid="{00000000-0005-0000-0000-0000DE050000}"/>
    <cellStyle name="Normal 16 2" xfId="1349" xr:uid="{00000000-0005-0000-0000-0000DF050000}"/>
    <cellStyle name="Normal 17" xfId="1350" xr:uid="{00000000-0005-0000-0000-0000E0050000}"/>
    <cellStyle name="Normal 2" xfId="16" xr:uid="{00000000-0005-0000-0000-0000E1050000}"/>
    <cellStyle name="Normal 2 11 3" xfId="1351" xr:uid="{00000000-0005-0000-0000-0000E2050000}"/>
    <cellStyle name="Normal 2 12" xfId="1352" xr:uid="{00000000-0005-0000-0000-0000E3050000}"/>
    <cellStyle name="Normal 2 2" xfId="76" xr:uid="{00000000-0005-0000-0000-0000E4050000}"/>
    <cellStyle name="Normal 2 2 2" xfId="77" xr:uid="{00000000-0005-0000-0000-0000E5050000}"/>
    <cellStyle name="Normal 2 2 2 2" xfId="1353" xr:uid="{00000000-0005-0000-0000-0000E6050000}"/>
    <cellStyle name="Normal 2 2 2 2 2" xfId="1354" xr:uid="{00000000-0005-0000-0000-0000E7050000}"/>
    <cellStyle name="Normal 2 2 2 2 3" xfId="1355" xr:uid="{00000000-0005-0000-0000-0000E8050000}"/>
    <cellStyle name="Normal 2 2 3" xfId="78" xr:uid="{00000000-0005-0000-0000-0000E9050000}"/>
    <cellStyle name="Normal 2 3" xfId="79" xr:uid="{00000000-0005-0000-0000-0000EA050000}"/>
    <cellStyle name="Normal 2 4" xfId="100" xr:uid="{00000000-0005-0000-0000-0000EB050000}"/>
    <cellStyle name="Normal 2 4 2" xfId="222" xr:uid="{00000000-0005-0000-0000-0000EC050000}"/>
    <cellStyle name="Normal 2 5" xfId="223" xr:uid="{00000000-0005-0000-0000-0000ED050000}"/>
    <cellStyle name="Normal 244" xfId="1356" xr:uid="{00000000-0005-0000-0000-0000EE050000}"/>
    <cellStyle name="Normal 246" xfId="1357" xr:uid="{00000000-0005-0000-0000-0000EF050000}"/>
    <cellStyle name="Normal 249" xfId="1358" xr:uid="{00000000-0005-0000-0000-0000F0050000}"/>
    <cellStyle name="Normal 250" xfId="1359" xr:uid="{00000000-0005-0000-0000-0000F1050000}"/>
    <cellStyle name="Normal 3" xfId="17" xr:uid="{00000000-0005-0000-0000-0000F2050000}"/>
    <cellStyle name="Normal 3 11" xfId="1360" xr:uid="{00000000-0005-0000-0000-0000F3050000}"/>
    <cellStyle name="Normal 3 2" xfId="80" xr:uid="{00000000-0005-0000-0000-0000F4050000}"/>
    <cellStyle name="Normal 3 2 2" xfId="225" xr:uid="{00000000-0005-0000-0000-0000F5050000}"/>
    <cellStyle name="Normal 3 2 4" xfId="1361" xr:uid="{00000000-0005-0000-0000-0000F6050000}"/>
    <cellStyle name="Normal 3 3" xfId="224" xr:uid="{00000000-0005-0000-0000-0000F7050000}"/>
    <cellStyle name="Normal 3 4 2 2" xfId="1362" xr:uid="{00000000-0005-0000-0000-0000F8050000}"/>
    <cellStyle name="Normal 4" xfId="81" xr:uid="{00000000-0005-0000-0000-0000F9050000}"/>
    <cellStyle name="Normal 4 2" xfId="82" xr:uid="{00000000-0005-0000-0000-0000FA050000}"/>
    <cellStyle name="Normal 4 2 2" xfId="226" xr:uid="{00000000-0005-0000-0000-0000FB050000}"/>
    <cellStyle name="Normal 4 2 4" xfId="1363" xr:uid="{00000000-0005-0000-0000-0000FC050000}"/>
    <cellStyle name="Normal 4 3" xfId="227" xr:uid="{00000000-0005-0000-0000-0000FD050000}"/>
    <cellStyle name="Normal 4_02- Informes 2013" xfId="83" xr:uid="{00000000-0005-0000-0000-0000FE050000}"/>
    <cellStyle name="Normal 459" xfId="1364" xr:uid="{00000000-0005-0000-0000-0000FF050000}"/>
    <cellStyle name="Normal 5" xfId="84" xr:uid="{00000000-0005-0000-0000-000000060000}"/>
    <cellStyle name="Normal 5 10" xfId="1365" xr:uid="{00000000-0005-0000-0000-000001060000}"/>
    <cellStyle name="Normal 5 2" xfId="228" xr:uid="{00000000-0005-0000-0000-000002060000}"/>
    <cellStyle name="Normal 6" xfId="85" xr:uid="{00000000-0005-0000-0000-000003060000}"/>
    <cellStyle name="Normal 6 2" xfId="86" xr:uid="{00000000-0005-0000-0000-000004060000}"/>
    <cellStyle name="Normal 6 2 2" xfId="230" xr:uid="{00000000-0005-0000-0000-000005060000}"/>
    <cellStyle name="Normal 6 3" xfId="229" xr:uid="{00000000-0005-0000-0000-000006060000}"/>
    <cellStyle name="Normal 7" xfId="87" xr:uid="{00000000-0005-0000-0000-000007060000}"/>
    <cellStyle name="Normal 7 2" xfId="88" xr:uid="{00000000-0005-0000-0000-000008060000}"/>
    <cellStyle name="Normal 7 2 2" xfId="231" xr:uid="{00000000-0005-0000-0000-000009060000}"/>
    <cellStyle name="Normal 7 3" xfId="89" xr:uid="{00000000-0005-0000-0000-00000A060000}"/>
    <cellStyle name="Normal 7 3 2" xfId="232" xr:uid="{00000000-0005-0000-0000-00000B060000}"/>
    <cellStyle name="Normal 7 4" xfId="233" xr:uid="{00000000-0005-0000-0000-00000C060000}"/>
    <cellStyle name="Normal 740" xfId="1366" xr:uid="{00000000-0005-0000-0000-00000D060000}"/>
    <cellStyle name="Normal 741" xfId="1367" xr:uid="{00000000-0005-0000-0000-00000E060000}"/>
    <cellStyle name="Normal 749" xfId="1368" xr:uid="{00000000-0005-0000-0000-00000F060000}"/>
    <cellStyle name="Normal 8" xfId="90" xr:uid="{00000000-0005-0000-0000-000010060000}"/>
    <cellStyle name="Normal 8 2" xfId="235" xr:uid="{00000000-0005-0000-0000-000011060000}"/>
    <cellStyle name="Normal 8 3" xfId="234" xr:uid="{00000000-0005-0000-0000-000012060000}"/>
    <cellStyle name="Normal 9" xfId="236" xr:uid="{00000000-0005-0000-0000-000013060000}"/>
    <cellStyle name="Normal 9 2" xfId="1251" xr:uid="{00000000-0005-0000-0000-000014060000}"/>
    <cellStyle name="Nota" xfId="1369" xr:uid="{00000000-0005-0000-0000-000015060000}"/>
    <cellStyle name="Notas 2" xfId="1252" xr:uid="{00000000-0005-0000-0000-000016060000}"/>
    <cellStyle name="Notas 2 2" xfId="1253" xr:uid="{00000000-0005-0000-0000-000017060000}"/>
    <cellStyle name="Notas 3" xfId="1370" xr:uid="{00000000-0005-0000-0000-000018060000}"/>
    <cellStyle name="Notas 3 2" xfId="1371" xr:uid="{00000000-0005-0000-0000-000019060000}"/>
    <cellStyle name="Notas 4" xfId="1372" xr:uid="{00000000-0005-0000-0000-00001A060000}"/>
    <cellStyle name="Notas 4 2" xfId="1373" xr:uid="{00000000-0005-0000-0000-00001B060000}"/>
    <cellStyle name="Notas 5" xfId="1374" xr:uid="{00000000-0005-0000-0000-00001C060000}"/>
    <cellStyle name="Notas 5 2" xfId="1375" xr:uid="{00000000-0005-0000-0000-00001D060000}"/>
    <cellStyle name="Notas 6" xfId="1376" xr:uid="{00000000-0005-0000-0000-00001E060000}"/>
    <cellStyle name="Notas 7" xfId="1377" xr:uid="{00000000-0005-0000-0000-00001F060000}"/>
    <cellStyle name="Porcentaje" xfId="1582" builtinId="5"/>
    <cellStyle name="Porcentaje 2" xfId="22" xr:uid="{00000000-0005-0000-0000-000021060000}"/>
    <cellStyle name="Porcentaje 2 2" xfId="91" xr:uid="{00000000-0005-0000-0000-000022060000}"/>
    <cellStyle name="Porcentaje 2 3" xfId="237" xr:uid="{00000000-0005-0000-0000-000023060000}"/>
    <cellStyle name="Porcentaje 3" xfId="92" xr:uid="{00000000-0005-0000-0000-000024060000}"/>
    <cellStyle name="Porcentaje 3 2" xfId="238" xr:uid="{00000000-0005-0000-0000-000025060000}"/>
    <cellStyle name="Porcentaje 4" xfId="93" xr:uid="{00000000-0005-0000-0000-000026060000}"/>
    <cellStyle name="Porcentaje 5" xfId="313" xr:uid="{00000000-0005-0000-0000-000027060000}"/>
    <cellStyle name="Porcentaje 5 2" xfId="1254" xr:uid="{00000000-0005-0000-0000-000028060000}"/>
    <cellStyle name="Porcentaje 6" xfId="502" xr:uid="{00000000-0005-0000-0000-000029060000}"/>
    <cellStyle name="Porcentual 2" xfId="94" xr:uid="{00000000-0005-0000-0000-00002A060000}"/>
    <cellStyle name="Porcentual 2 2" xfId="21" xr:uid="{00000000-0005-0000-0000-00002B060000}"/>
    <cellStyle name="Porcentual 2 2 2" xfId="239" xr:uid="{00000000-0005-0000-0000-00002C060000}"/>
    <cellStyle name="Porcentual 2 3" xfId="95" xr:uid="{00000000-0005-0000-0000-00002D060000}"/>
    <cellStyle name="Porcentual 2 3 2" xfId="240" xr:uid="{00000000-0005-0000-0000-00002E060000}"/>
    <cellStyle name="Porcentual 2_02- Informes 2013" xfId="96" xr:uid="{00000000-0005-0000-0000-00002F060000}"/>
    <cellStyle name="Porcentual 3" xfId="97" xr:uid="{00000000-0005-0000-0000-000030060000}"/>
    <cellStyle name="Porcentual 3 2" xfId="98" xr:uid="{00000000-0005-0000-0000-000031060000}"/>
    <cellStyle name="Porcentual 3 2 2" xfId="103" xr:uid="{00000000-0005-0000-0000-000032060000}"/>
    <cellStyle name="Porcentual 3 3" xfId="104" xr:uid="{00000000-0005-0000-0000-000033060000}"/>
    <cellStyle name="Porcentual 4" xfId="18" xr:uid="{00000000-0005-0000-0000-000034060000}"/>
    <cellStyle name="Porcentual 5" xfId="99" xr:uid="{00000000-0005-0000-0000-000035060000}"/>
    <cellStyle name="Porcentual 7" xfId="105" xr:uid="{00000000-0005-0000-0000-000036060000}"/>
    <cellStyle name="Saída" xfId="1378" xr:uid="{00000000-0005-0000-0000-000037060000}"/>
    <cellStyle name="Separador de milhares_Prev. Ctas Cobrar 2004" xfId="1379" xr:uid="{00000000-0005-0000-0000-000038060000}"/>
    <cellStyle name="Texto de Aviso" xfId="1380" xr:uid="{00000000-0005-0000-0000-000039060000}"/>
    <cellStyle name="Título 4" xfId="1381" xr:uid="{00000000-0005-0000-0000-00003A06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1.xml"/><Relationship Id="rId299" Type="http://schemas.openxmlformats.org/officeDocument/2006/relationships/externalLink" Target="externalLinks/externalLink293.xml"/><Relationship Id="rId303" Type="http://schemas.openxmlformats.org/officeDocument/2006/relationships/externalLink" Target="externalLinks/externalLink297.xml"/><Relationship Id="rId21" Type="http://schemas.openxmlformats.org/officeDocument/2006/relationships/externalLink" Target="externalLinks/externalLink15.xml"/><Relationship Id="rId42" Type="http://schemas.openxmlformats.org/officeDocument/2006/relationships/externalLink" Target="externalLinks/externalLink36.xml"/><Relationship Id="rId63" Type="http://schemas.openxmlformats.org/officeDocument/2006/relationships/externalLink" Target="externalLinks/externalLink57.xml"/><Relationship Id="rId84" Type="http://schemas.openxmlformats.org/officeDocument/2006/relationships/externalLink" Target="externalLinks/externalLink78.xml"/><Relationship Id="rId138" Type="http://schemas.openxmlformats.org/officeDocument/2006/relationships/externalLink" Target="externalLinks/externalLink132.xml"/><Relationship Id="rId159" Type="http://schemas.openxmlformats.org/officeDocument/2006/relationships/externalLink" Target="externalLinks/externalLink153.xml"/><Relationship Id="rId324" Type="http://schemas.openxmlformats.org/officeDocument/2006/relationships/externalLink" Target="externalLinks/externalLink318.xml"/><Relationship Id="rId345" Type="http://schemas.openxmlformats.org/officeDocument/2006/relationships/externalLink" Target="externalLinks/externalLink339.xml"/><Relationship Id="rId366" Type="http://schemas.openxmlformats.org/officeDocument/2006/relationships/externalLink" Target="externalLinks/externalLink360.xml"/><Relationship Id="rId170" Type="http://schemas.openxmlformats.org/officeDocument/2006/relationships/externalLink" Target="externalLinks/externalLink164.xml"/><Relationship Id="rId191" Type="http://schemas.openxmlformats.org/officeDocument/2006/relationships/externalLink" Target="externalLinks/externalLink185.xml"/><Relationship Id="rId205" Type="http://schemas.openxmlformats.org/officeDocument/2006/relationships/externalLink" Target="externalLinks/externalLink199.xml"/><Relationship Id="rId226" Type="http://schemas.openxmlformats.org/officeDocument/2006/relationships/externalLink" Target="externalLinks/externalLink220.xml"/><Relationship Id="rId247" Type="http://schemas.openxmlformats.org/officeDocument/2006/relationships/externalLink" Target="externalLinks/externalLink241.xml"/><Relationship Id="rId107" Type="http://schemas.openxmlformats.org/officeDocument/2006/relationships/externalLink" Target="externalLinks/externalLink101.xml"/><Relationship Id="rId268" Type="http://schemas.openxmlformats.org/officeDocument/2006/relationships/externalLink" Target="externalLinks/externalLink262.xml"/><Relationship Id="rId289" Type="http://schemas.openxmlformats.org/officeDocument/2006/relationships/externalLink" Target="externalLinks/externalLink283.xml"/><Relationship Id="rId11" Type="http://schemas.openxmlformats.org/officeDocument/2006/relationships/externalLink" Target="externalLinks/externalLink5.xml"/><Relationship Id="rId32" Type="http://schemas.openxmlformats.org/officeDocument/2006/relationships/externalLink" Target="externalLinks/externalLink26.xml"/><Relationship Id="rId53" Type="http://schemas.openxmlformats.org/officeDocument/2006/relationships/externalLink" Target="externalLinks/externalLink47.xml"/><Relationship Id="rId74" Type="http://schemas.openxmlformats.org/officeDocument/2006/relationships/externalLink" Target="externalLinks/externalLink68.xml"/><Relationship Id="rId128" Type="http://schemas.openxmlformats.org/officeDocument/2006/relationships/externalLink" Target="externalLinks/externalLink122.xml"/><Relationship Id="rId149" Type="http://schemas.openxmlformats.org/officeDocument/2006/relationships/externalLink" Target="externalLinks/externalLink143.xml"/><Relationship Id="rId314" Type="http://schemas.openxmlformats.org/officeDocument/2006/relationships/externalLink" Target="externalLinks/externalLink308.xml"/><Relationship Id="rId335" Type="http://schemas.openxmlformats.org/officeDocument/2006/relationships/externalLink" Target="externalLinks/externalLink329.xml"/><Relationship Id="rId356" Type="http://schemas.openxmlformats.org/officeDocument/2006/relationships/externalLink" Target="externalLinks/externalLink350.xml"/><Relationship Id="rId5" Type="http://schemas.openxmlformats.org/officeDocument/2006/relationships/worksheet" Target="worksheets/sheet5.xml"/><Relationship Id="rId95" Type="http://schemas.openxmlformats.org/officeDocument/2006/relationships/externalLink" Target="externalLinks/externalLink89.xml"/><Relationship Id="rId160" Type="http://schemas.openxmlformats.org/officeDocument/2006/relationships/externalLink" Target="externalLinks/externalLink154.xml"/><Relationship Id="rId181" Type="http://schemas.openxmlformats.org/officeDocument/2006/relationships/externalLink" Target="externalLinks/externalLink175.xml"/><Relationship Id="rId216" Type="http://schemas.openxmlformats.org/officeDocument/2006/relationships/externalLink" Target="externalLinks/externalLink210.xml"/><Relationship Id="rId237" Type="http://schemas.openxmlformats.org/officeDocument/2006/relationships/externalLink" Target="externalLinks/externalLink231.xml"/><Relationship Id="rId258" Type="http://schemas.openxmlformats.org/officeDocument/2006/relationships/externalLink" Target="externalLinks/externalLink252.xml"/><Relationship Id="rId279" Type="http://schemas.openxmlformats.org/officeDocument/2006/relationships/externalLink" Target="externalLinks/externalLink273.xml"/><Relationship Id="rId22" Type="http://schemas.openxmlformats.org/officeDocument/2006/relationships/externalLink" Target="externalLinks/externalLink16.xml"/><Relationship Id="rId43" Type="http://schemas.openxmlformats.org/officeDocument/2006/relationships/externalLink" Target="externalLinks/externalLink37.xml"/><Relationship Id="rId64" Type="http://schemas.openxmlformats.org/officeDocument/2006/relationships/externalLink" Target="externalLinks/externalLink58.xml"/><Relationship Id="rId118" Type="http://schemas.openxmlformats.org/officeDocument/2006/relationships/externalLink" Target="externalLinks/externalLink112.xml"/><Relationship Id="rId139" Type="http://schemas.openxmlformats.org/officeDocument/2006/relationships/externalLink" Target="externalLinks/externalLink133.xml"/><Relationship Id="rId290" Type="http://schemas.openxmlformats.org/officeDocument/2006/relationships/externalLink" Target="externalLinks/externalLink284.xml"/><Relationship Id="rId304" Type="http://schemas.openxmlformats.org/officeDocument/2006/relationships/externalLink" Target="externalLinks/externalLink298.xml"/><Relationship Id="rId325" Type="http://schemas.openxmlformats.org/officeDocument/2006/relationships/externalLink" Target="externalLinks/externalLink319.xml"/><Relationship Id="rId346" Type="http://schemas.openxmlformats.org/officeDocument/2006/relationships/externalLink" Target="externalLinks/externalLink340.xml"/><Relationship Id="rId367" Type="http://schemas.openxmlformats.org/officeDocument/2006/relationships/externalLink" Target="externalLinks/externalLink361.xml"/><Relationship Id="rId85" Type="http://schemas.openxmlformats.org/officeDocument/2006/relationships/externalLink" Target="externalLinks/externalLink79.xml"/><Relationship Id="rId150" Type="http://schemas.openxmlformats.org/officeDocument/2006/relationships/externalLink" Target="externalLinks/externalLink144.xml"/><Relationship Id="rId171" Type="http://schemas.openxmlformats.org/officeDocument/2006/relationships/externalLink" Target="externalLinks/externalLink165.xml"/><Relationship Id="rId192" Type="http://schemas.openxmlformats.org/officeDocument/2006/relationships/externalLink" Target="externalLinks/externalLink186.xml"/><Relationship Id="rId206" Type="http://schemas.openxmlformats.org/officeDocument/2006/relationships/externalLink" Target="externalLinks/externalLink200.xml"/><Relationship Id="rId227" Type="http://schemas.openxmlformats.org/officeDocument/2006/relationships/externalLink" Target="externalLinks/externalLink221.xml"/><Relationship Id="rId248" Type="http://schemas.openxmlformats.org/officeDocument/2006/relationships/externalLink" Target="externalLinks/externalLink242.xml"/><Relationship Id="rId269" Type="http://schemas.openxmlformats.org/officeDocument/2006/relationships/externalLink" Target="externalLinks/externalLink263.xml"/><Relationship Id="rId12" Type="http://schemas.openxmlformats.org/officeDocument/2006/relationships/externalLink" Target="externalLinks/externalLink6.xml"/><Relationship Id="rId33" Type="http://schemas.openxmlformats.org/officeDocument/2006/relationships/externalLink" Target="externalLinks/externalLink27.xml"/><Relationship Id="rId108" Type="http://schemas.openxmlformats.org/officeDocument/2006/relationships/externalLink" Target="externalLinks/externalLink102.xml"/><Relationship Id="rId129" Type="http://schemas.openxmlformats.org/officeDocument/2006/relationships/externalLink" Target="externalLinks/externalLink123.xml"/><Relationship Id="rId280" Type="http://schemas.openxmlformats.org/officeDocument/2006/relationships/externalLink" Target="externalLinks/externalLink274.xml"/><Relationship Id="rId315" Type="http://schemas.openxmlformats.org/officeDocument/2006/relationships/externalLink" Target="externalLinks/externalLink309.xml"/><Relationship Id="rId336" Type="http://schemas.openxmlformats.org/officeDocument/2006/relationships/externalLink" Target="externalLinks/externalLink330.xml"/><Relationship Id="rId357" Type="http://schemas.openxmlformats.org/officeDocument/2006/relationships/externalLink" Target="externalLinks/externalLink351.xml"/><Relationship Id="rId54" Type="http://schemas.openxmlformats.org/officeDocument/2006/relationships/externalLink" Target="externalLinks/externalLink48.xml"/><Relationship Id="rId75" Type="http://schemas.openxmlformats.org/officeDocument/2006/relationships/externalLink" Target="externalLinks/externalLink69.xml"/><Relationship Id="rId96" Type="http://schemas.openxmlformats.org/officeDocument/2006/relationships/externalLink" Target="externalLinks/externalLink90.xml"/><Relationship Id="rId140" Type="http://schemas.openxmlformats.org/officeDocument/2006/relationships/externalLink" Target="externalLinks/externalLink134.xml"/><Relationship Id="rId161" Type="http://schemas.openxmlformats.org/officeDocument/2006/relationships/externalLink" Target="externalLinks/externalLink155.xml"/><Relationship Id="rId182" Type="http://schemas.openxmlformats.org/officeDocument/2006/relationships/externalLink" Target="externalLinks/externalLink176.xml"/><Relationship Id="rId217" Type="http://schemas.openxmlformats.org/officeDocument/2006/relationships/externalLink" Target="externalLinks/externalLink211.xml"/><Relationship Id="rId6" Type="http://schemas.openxmlformats.org/officeDocument/2006/relationships/worksheet" Target="worksheets/sheet6.xml"/><Relationship Id="rId238" Type="http://schemas.openxmlformats.org/officeDocument/2006/relationships/externalLink" Target="externalLinks/externalLink232.xml"/><Relationship Id="rId259" Type="http://schemas.openxmlformats.org/officeDocument/2006/relationships/externalLink" Target="externalLinks/externalLink253.xml"/><Relationship Id="rId23" Type="http://schemas.openxmlformats.org/officeDocument/2006/relationships/externalLink" Target="externalLinks/externalLink17.xml"/><Relationship Id="rId119" Type="http://schemas.openxmlformats.org/officeDocument/2006/relationships/externalLink" Target="externalLinks/externalLink113.xml"/><Relationship Id="rId270" Type="http://schemas.openxmlformats.org/officeDocument/2006/relationships/externalLink" Target="externalLinks/externalLink264.xml"/><Relationship Id="rId291" Type="http://schemas.openxmlformats.org/officeDocument/2006/relationships/externalLink" Target="externalLinks/externalLink285.xml"/><Relationship Id="rId305" Type="http://schemas.openxmlformats.org/officeDocument/2006/relationships/externalLink" Target="externalLinks/externalLink299.xml"/><Relationship Id="rId326" Type="http://schemas.openxmlformats.org/officeDocument/2006/relationships/externalLink" Target="externalLinks/externalLink320.xml"/><Relationship Id="rId347" Type="http://schemas.openxmlformats.org/officeDocument/2006/relationships/externalLink" Target="externalLinks/externalLink341.xml"/><Relationship Id="rId44" Type="http://schemas.openxmlformats.org/officeDocument/2006/relationships/externalLink" Target="externalLinks/externalLink38.xml"/><Relationship Id="rId65" Type="http://schemas.openxmlformats.org/officeDocument/2006/relationships/externalLink" Target="externalLinks/externalLink59.xml"/><Relationship Id="rId86" Type="http://schemas.openxmlformats.org/officeDocument/2006/relationships/externalLink" Target="externalLinks/externalLink80.xml"/><Relationship Id="rId130" Type="http://schemas.openxmlformats.org/officeDocument/2006/relationships/externalLink" Target="externalLinks/externalLink124.xml"/><Relationship Id="rId151" Type="http://schemas.openxmlformats.org/officeDocument/2006/relationships/externalLink" Target="externalLinks/externalLink145.xml"/><Relationship Id="rId368" Type="http://schemas.openxmlformats.org/officeDocument/2006/relationships/externalLink" Target="externalLinks/externalLink362.xml"/><Relationship Id="rId172" Type="http://schemas.openxmlformats.org/officeDocument/2006/relationships/externalLink" Target="externalLinks/externalLink166.xml"/><Relationship Id="rId193" Type="http://schemas.openxmlformats.org/officeDocument/2006/relationships/externalLink" Target="externalLinks/externalLink187.xml"/><Relationship Id="rId207" Type="http://schemas.openxmlformats.org/officeDocument/2006/relationships/externalLink" Target="externalLinks/externalLink201.xml"/><Relationship Id="rId228" Type="http://schemas.openxmlformats.org/officeDocument/2006/relationships/externalLink" Target="externalLinks/externalLink222.xml"/><Relationship Id="rId249" Type="http://schemas.openxmlformats.org/officeDocument/2006/relationships/externalLink" Target="externalLinks/externalLink243.xml"/><Relationship Id="rId13" Type="http://schemas.openxmlformats.org/officeDocument/2006/relationships/externalLink" Target="externalLinks/externalLink7.xml"/><Relationship Id="rId109" Type="http://schemas.openxmlformats.org/officeDocument/2006/relationships/externalLink" Target="externalLinks/externalLink103.xml"/><Relationship Id="rId260" Type="http://schemas.openxmlformats.org/officeDocument/2006/relationships/externalLink" Target="externalLinks/externalLink254.xml"/><Relationship Id="rId281" Type="http://schemas.openxmlformats.org/officeDocument/2006/relationships/externalLink" Target="externalLinks/externalLink275.xml"/><Relationship Id="rId316" Type="http://schemas.openxmlformats.org/officeDocument/2006/relationships/externalLink" Target="externalLinks/externalLink310.xml"/><Relationship Id="rId337" Type="http://schemas.openxmlformats.org/officeDocument/2006/relationships/externalLink" Target="externalLinks/externalLink331.xml"/><Relationship Id="rId34" Type="http://schemas.openxmlformats.org/officeDocument/2006/relationships/externalLink" Target="externalLinks/externalLink28.xml"/><Relationship Id="rId55" Type="http://schemas.openxmlformats.org/officeDocument/2006/relationships/externalLink" Target="externalLinks/externalLink49.xml"/><Relationship Id="rId76" Type="http://schemas.openxmlformats.org/officeDocument/2006/relationships/externalLink" Target="externalLinks/externalLink70.xml"/><Relationship Id="rId97" Type="http://schemas.openxmlformats.org/officeDocument/2006/relationships/externalLink" Target="externalLinks/externalLink91.xml"/><Relationship Id="rId120" Type="http://schemas.openxmlformats.org/officeDocument/2006/relationships/externalLink" Target="externalLinks/externalLink114.xml"/><Relationship Id="rId141" Type="http://schemas.openxmlformats.org/officeDocument/2006/relationships/externalLink" Target="externalLinks/externalLink135.xml"/><Relationship Id="rId358" Type="http://schemas.openxmlformats.org/officeDocument/2006/relationships/externalLink" Target="externalLinks/externalLink352.xml"/><Relationship Id="rId7" Type="http://schemas.openxmlformats.org/officeDocument/2006/relationships/externalLink" Target="externalLinks/externalLink1.xml"/><Relationship Id="rId162" Type="http://schemas.openxmlformats.org/officeDocument/2006/relationships/externalLink" Target="externalLinks/externalLink156.xml"/><Relationship Id="rId183" Type="http://schemas.openxmlformats.org/officeDocument/2006/relationships/externalLink" Target="externalLinks/externalLink177.xml"/><Relationship Id="rId218" Type="http://schemas.openxmlformats.org/officeDocument/2006/relationships/externalLink" Target="externalLinks/externalLink212.xml"/><Relationship Id="rId239" Type="http://schemas.openxmlformats.org/officeDocument/2006/relationships/externalLink" Target="externalLinks/externalLink233.xml"/><Relationship Id="rId250" Type="http://schemas.openxmlformats.org/officeDocument/2006/relationships/externalLink" Target="externalLinks/externalLink244.xml"/><Relationship Id="rId271" Type="http://schemas.openxmlformats.org/officeDocument/2006/relationships/externalLink" Target="externalLinks/externalLink265.xml"/><Relationship Id="rId292" Type="http://schemas.openxmlformats.org/officeDocument/2006/relationships/externalLink" Target="externalLinks/externalLink286.xml"/><Relationship Id="rId306" Type="http://schemas.openxmlformats.org/officeDocument/2006/relationships/externalLink" Target="externalLinks/externalLink300.xml"/><Relationship Id="rId24" Type="http://schemas.openxmlformats.org/officeDocument/2006/relationships/externalLink" Target="externalLinks/externalLink18.xml"/><Relationship Id="rId45" Type="http://schemas.openxmlformats.org/officeDocument/2006/relationships/externalLink" Target="externalLinks/externalLink39.xml"/><Relationship Id="rId66" Type="http://schemas.openxmlformats.org/officeDocument/2006/relationships/externalLink" Target="externalLinks/externalLink60.xml"/><Relationship Id="rId87" Type="http://schemas.openxmlformats.org/officeDocument/2006/relationships/externalLink" Target="externalLinks/externalLink81.xml"/><Relationship Id="rId110" Type="http://schemas.openxmlformats.org/officeDocument/2006/relationships/externalLink" Target="externalLinks/externalLink104.xml"/><Relationship Id="rId131" Type="http://schemas.openxmlformats.org/officeDocument/2006/relationships/externalLink" Target="externalLinks/externalLink125.xml"/><Relationship Id="rId327" Type="http://schemas.openxmlformats.org/officeDocument/2006/relationships/externalLink" Target="externalLinks/externalLink321.xml"/><Relationship Id="rId348" Type="http://schemas.openxmlformats.org/officeDocument/2006/relationships/externalLink" Target="externalLinks/externalLink342.xml"/><Relationship Id="rId369" Type="http://schemas.openxmlformats.org/officeDocument/2006/relationships/externalLink" Target="externalLinks/externalLink363.xml"/><Relationship Id="rId152" Type="http://schemas.openxmlformats.org/officeDocument/2006/relationships/externalLink" Target="externalLinks/externalLink146.xml"/><Relationship Id="rId173" Type="http://schemas.openxmlformats.org/officeDocument/2006/relationships/externalLink" Target="externalLinks/externalLink167.xml"/><Relationship Id="rId194" Type="http://schemas.openxmlformats.org/officeDocument/2006/relationships/externalLink" Target="externalLinks/externalLink188.xml"/><Relationship Id="rId208" Type="http://schemas.openxmlformats.org/officeDocument/2006/relationships/externalLink" Target="externalLinks/externalLink202.xml"/><Relationship Id="rId229" Type="http://schemas.openxmlformats.org/officeDocument/2006/relationships/externalLink" Target="externalLinks/externalLink223.xml"/><Relationship Id="rId240" Type="http://schemas.openxmlformats.org/officeDocument/2006/relationships/externalLink" Target="externalLinks/externalLink234.xml"/><Relationship Id="rId261" Type="http://schemas.openxmlformats.org/officeDocument/2006/relationships/externalLink" Target="externalLinks/externalLink255.xml"/><Relationship Id="rId14" Type="http://schemas.openxmlformats.org/officeDocument/2006/relationships/externalLink" Target="externalLinks/externalLink8.xml"/><Relationship Id="rId35" Type="http://schemas.openxmlformats.org/officeDocument/2006/relationships/externalLink" Target="externalLinks/externalLink29.xml"/><Relationship Id="rId56" Type="http://schemas.openxmlformats.org/officeDocument/2006/relationships/externalLink" Target="externalLinks/externalLink50.xml"/><Relationship Id="rId77" Type="http://schemas.openxmlformats.org/officeDocument/2006/relationships/externalLink" Target="externalLinks/externalLink71.xml"/><Relationship Id="rId100" Type="http://schemas.openxmlformats.org/officeDocument/2006/relationships/externalLink" Target="externalLinks/externalLink94.xml"/><Relationship Id="rId282" Type="http://schemas.openxmlformats.org/officeDocument/2006/relationships/externalLink" Target="externalLinks/externalLink276.xml"/><Relationship Id="rId317" Type="http://schemas.openxmlformats.org/officeDocument/2006/relationships/externalLink" Target="externalLinks/externalLink311.xml"/><Relationship Id="rId338" Type="http://schemas.openxmlformats.org/officeDocument/2006/relationships/externalLink" Target="externalLinks/externalLink332.xml"/><Relationship Id="rId359" Type="http://schemas.openxmlformats.org/officeDocument/2006/relationships/externalLink" Target="externalLinks/externalLink353.xml"/><Relationship Id="rId8" Type="http://schemas.openxmlformats.org/officeDocument/2006/relationships/externalLink" Target="externalLinks/externalLink2.xml"/><Relationship Id="rId98" Type="http://schemas.openxmlformats.org/officeDocument/2006/relationships/externalLink" Target="externalLinks/externalLink92.xml"/><Relationship Id="rId121" Type="http://schemas.openxmlformats.org/officeDocument/2006/relationships/externalLink" Target="externalLinks/externalLink115.xml"/><Relationship Id="rId142" Type="http://schemas.openxmlformats.org/officeDocument/2006/relationships/externalLink" Target="externalLinks/externalLink136.xml"/><Relationship Id="rId163" Type="http://schemas.openxmlformats.org/officeDocument/2006/relationships/externalLink" Target="externalLinks/externalLink157.xml"/><Relationship Id="rId184" Type="http://schemas.openxmlformats.org/officeDocument/2006/relationships/externalLink" Target="externalLinks/externalLink178.xml"/><Relationship Id="rId219" Type="http://schemas.openxmlformats.org/officeDocument/2006/relationships/externalLink" Target="externalLinks/externalLink213.xml"/><Relationship Id="rId370" Type="http://schemas.openxmlformats.org/officeDocument/2006/relationships/theme" Target="theme/theme1.xml"/><Relationship Id="rId230" Type="http://schemas.openxmlformats.org/officeDocument/2006/relationships/externalLink" Target="externalLinks/externalLink224.xml"/><Relationship Id="rId251" Type="http://schemas.openxmlformats.org/officeDocument/2006/relationships/externalLink" Target="externalLinks/externalLink245.xml"/><Relationship Id="rId25" Type="http://schemas.openxmlformats.org/officeDocument/2006/relationships/externalLink" Target="externalLinks/externalLink19.xml"/><Relationship Id="rId46" Type="http://schemas.openxmlformats.org/officeDocument/2006/relationships/externalLink" Target="externalLinks/externalLink40.xml"/><Relationship Id="rId67" Type="http://schemas.openxmlformats.org/officeDocument/2006/relationships/externalLink" Target="externalLinks/externalLink61.xml"/><Relationship Id="rId272" Type="http://schemas.openxmlformats.org/officeDocument/2006/relationships/externalLink" Target="externalLinks/externalLink266.xml"/><Relationship Id="rId293" Type="http://schemas.openxmlformats.org/officeDocument/2006/relationships/externalLink" Target="externalLinks/externalLink287.xml"/><Relationship Id="rId307" Type="http://schemas.openxmlformats.org/officeDocument/2006/relationships/externalLink" Target="externalLinks/externalLink301.xml"/><Relationship Id="rId328" Type="http://schemas.openxmlformats.org/officeDocument/2006/relationships/externalLink" Target="externalLinks/externalLink322.xml"/><Relationship Id="rId349" Type="http://schemas.openxmlformats.org/officeDocument/2006/relationships/externalLink" Target="externalLinks/externalLink343.xml"/><Relationship Id="rId88" Type="http://schemas.openxmlformats.org/officeDocument/2006/relationships/externalLink" Target="externalLinks/externalLink82.xml"/><Relationship Id="rId111" Type="http://schemas.openxmlformats.org/officeDocument/2006/relationships/externalLink" Target="externalLinks/externalLink105.xml"/><Relationship Id="rId132" Type="http://schemas.openxmlformats.org/officeDocument/2006/relationships/externalLink" Target="externalLinks/externalLink126.xml"/><Relationship Id="rId153" Type="http://schemas.openxmlformats.org/officeDocument/2006/relationships/externalLink" Target="externalLinks/externalLink147.xml"/><Relationship Id="rId174" Type="http://schemas.openxmlformats.org/officeDocument/2006/relationships/externalLink" Target="externalLinks/externalLink168.xml"/><Relationship Id="rId195" Type="http://schemas.openxmlformats.org/officeDocument/2006/relationships/externalLink" Target="externalLinks/externalLink189.xml"/><Relationship Id="rId209" Type="http://schemas.openxmlformats.org/officeDocument/2006/relationships/externalLink" Target="externalLinks/externalLink203.xml"/><Relationship Id="rId360" Type="http://schemas.openxmlformats.org/officeDocument/2006/relationships/externalLink" Target="externalLinks/externalLink354.xml"/><Relationship Id="rId220" Type="http://schemas.openxmlformats.org/officeDocument/2006/relationships/externalLink" Target="externalLinks/externalLink214.xml"/><Relationship Id="rId241" Type="http://schemas.openxmlformats.org/officeDocument/2006/relationships/externalLink" Target="externalLinks/externalLink235.xml"/><Relationship Id="rId15" Type="http://schemas.openxmlformats.org/officeDocument/2006/relationships/externalLink" Target="externalLinks/externalLink9.xml"/><Relationship Id="rId36" Type="http://schemas.openxmlformats.org/officeDocument/2006/relationships/externalLink" Target="externalLinks/externalLink30.xml"/><Relationship Id="rId57" Type="http://schemas.openxmlformats.org/officeDocument/2006/relationships/externalLink" Target="externalLinks/externalLink51.xml"/><Relationship Id="rId262" Type="http://schemas.openxmlformats.org/officeDocument/2006/relationships/externalLink" Target="externalLinks/externalLink256.xml"/><Relationship Id="rId283" Type="http://schemas.openxmlformats.org/officeDocument/2006/relationships/externalLink" Target="externalLinks/externalLink277.xml"/><Relationship Id="rId318" Type="http://schemas.openxmlformats.org/officeDocument/2006/relationships/externalLink" Target="externalLinks/externalLink312.xml"/><Relationship Id="rId339" Type="http://schemas.openxmlformats.org/officeDocument/2006/relationships/externalLink" Target="externalLinks/externalLink333.xml"/><Relationship Id="rId78" Type="http://schemas.openxmlformats.org/officeDocument/2006/relationships/externalLink" Target="externalLinks/externalLink72.xml"/><Relationship Id="rId99" Type="http://schemas.openxmlformats.org/officeDocument/2006/relationships/externalLink" Target="externalLinks/externalLink93.xml"/><Relationship Id="rId101" Type="http://schemas.openxmlformats.org/officeDocument/2006/relationships/externalLink" Target="externalLinks/externalLink95.xml"/><Relationship Id="rId122" Type="http://schemas.openxmlformats.org/officeDocument/2006/relationships/externalLink" Target="externalLinks/externalLink116.xml"/><Relationship Id="rId143" Type="http://schemas.openxmlformats.org/officeDocument/2006/relationships/externalLink" Target="externalLinks/externalLink137.xml"/><Relationship Id="rId164" Type="http://schemas.openxmlformats.org/officeDocument/2006/relationships/externalLink" Target="externalLinks/externalLink158.xml"/><Relationship Id="rId185" Type="http://schemas.openxmlformats.org/officeDocument/2006/relationships/externalLink" Target="externalLinks/externalLink179.xml"/><Relationship Id="rId350" Type="http://schemas.openxmlformats.org/officeDocument/2006/relationships/externalLink" Target="externalLinks/externalLink344.xml"/><Relationship Id="rId37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80" Type="http://schemas.openxmlformats.org/officeDocument/2006/relationships/externalLink" Target="externalLinks/externalLink174.xml"/><Relationship Id="rId210" Type="http://schemas.openxmlformats.org/officeDocument/2006/relationships/externalLink" Target="externalLinks/externalLink204.xml"/><Relationship Id="rId215" Type="http://schemas.openxmlformats.org/officeDocument/2006/relationships/externalLink" Target="externalLinks/externalLink209.xml"/><Relationship Id="rId236" Type="http://schemas.openxmlformats.org/officeDocument/2006/relationships/externalLink" Target="externalLinks/externalLink230.xml"/><Relationship Id="rId257" Type="http://schemas.openxmlformats.org/officeDocument/2006/relationships/externalLink" Target="externalLinks/externalLink251.xml"/><Relationship Id="rId278" Type="http://schemas.openxmlformats.org/officeDocument/2006/relationships/externalLink" Target="externalLinks/externalLink272.xml"/><Relationship Id="rId26" Type="http://schemas.openxmlformats.org/officeDocument/2006/relationships/externalLink" Target="externalLinks/externalLink20.xml"/><Relationship Id="rId231" Type="http://schemas.openxmlformats.org/officeDocument/2006/relationships/externalLink" Target="externalLinks/externalLink225.xml"/><Relationship Id="rId252" Type="http://schemas.openxmlformats.org/officeDocument/2006/relationships/externalLink" Target="externalLinks/externalLink246.xml"/><Relationship Id="rId273" Type="http://schemas.openxmlformats.org/officeDocument/2006/relationships/externalLink" Target="externalLinks/externalLink267.xml"/><Relationship Id="rId294" Type="http://schemas.openxmlformats.org/officeDocument/2006/relationships/externalLink" Target="externalLinks/externalLink288.xml"/><Relationship Id="rId308" Type="http://schemas.openxmlformats.org/officeDocument/2006/relationships/externalLink" Target="externalLinks/externalLink302.xml"/><Relationship Id="rId329" Type="http://schemas.openxmlformats.org/officeDocument/2006/relationships/externalLink" Target="externalLinks/externalLink323.xml"/><Relationship Id="rId47" Type="http://schemas.openxmlformats.org/officeDocument/2006/relationships/externalLink" Target="externalLinks/externalLink41.xml"/><Relationship Id="rId68" Type="http://schemas.openxmlformats.org/officeDocument/2006/relationships/externalLink" Target="externalLinks/externalLink62.xml"/><Relationship Id="rId89" Type="http://schemas.openxmlformats.org/officeDocument/2006/relationships/externalLink" Target="externalLinks/externalLink83.xml"/><Relationship Id="rId112" Type="http://schemas.openxmlformats.org/officeDocument/2006/relationships/externalLink" Target="externalLinks/externalLink106.xml"/><Relationship Id="rId133" Type="http://schemas.openxmlformats.org/officeDocument/2006/relationships/externalLink" Target="externalLinks/externalLink127.xml"/><Relationship Id="rId154" Type="http://schemas.openxmlformats.org/officeDocument/2006/relationships/externalLink" Target="externalLinks/externalLink148.xml"/><Relationship Id="rId175" Type="http://schemas.openxmlformats.org/officeDocument/2006/relationships/externalLink" Target="externalLinks/externalLink169.xml"/><Relationship Id="rId340" Type="http://schemas.openxmlformats.org/officeDocument/2006/relationships/externalLink" Target="externalLinks/externalLink334.xml"/><Relationship Id="rId361" Type="http://schemas.openxmlformats.org/officeDocument/2006/relationships/externalLink" Target="externalLinks/externalLink355.xml"/><Relationship Id="rId196" Type="http://schemas.openxmlformats.org/officeDocument/2006/relationships/externalLink" Target="externalLinks/externalLink190.xml"/><Relationship Id="rId200" Type="http://schemas.openxmlformats.org/officeDocument/2006/relationships/externalLink" Target="externalLinks/externalLink194.xml"/><Relationship Id="rId16" Type="http://schemas.openxmlformats.org/officeDocument/2006/relationships/externalLink" Target="externalLinks/externalLink10.xml"/><Relationship Id="rId221" Type="http://schemas.openxmlformats.org/officeDocument/2006/relationships/externalLink" Target="externalLinks/externalLink215.xml"/><Relationship Id="rId242" Type="http://schemas.openxmlformats.org/officeDocument/2006/relationships/externalLink" Target="externalLinks/externalLink236.xml"/><Relationship Id="rId263" Type="http://schemas.openxmlformats.org/officeDocument/2006/relationships/externalLink" Target="externalLinks/externalLink257.xml"/><Relationship Id="rId284" Type="http://schemas.openxmlformats.org/officeDocument/2006/relationships/externalLink" Target="externalLinks/externalLink278.xml"/><Relationship Id="rId319" Type="http://schemas.openxmlformats.org/officeDocument/2006/relationships/externalLink" Target="externalLinks/externalLink313.xml"/><Relationship Id="rId37" Type="http://schemas.openxmlformats.org/officeDocument/2006/relationships/externalLink" Target="externalLinks/externalLink31.xml"/><Relationship Id="rId58" Type="http://schemas.openxmlformats.org/officeDocument/2006/relationships/externalLink" Target="externalLinks/externalLink52.xml"/><Relationship Id="rId79" Type="http://schemas.openxmlformats.org/officeDocument/2006/relationships/externalLink" Target="externalLinks/externalLink73.xml"/><Relationship Id="rId102" Type="http://schemas.openxmlformats.org/officeDocument/2006/relationships/externalLink" Target="externalLinks/externalLink96.xml"/><Relationship Id="rId123" Type="http://schemas.openxmlformats.org/officeDocument/2006/relationships/externalLink" Target="externalLinks/externalLink117.xml"/><Relationship Id="rId144" Type="http://schemas.openxmlformats.org/officeDocument/2006/relationships/externalLink" Target="externalLinks/externalLink138.xml"/><Relationship Id="rId330" Type="http://schemas.openxmlformats.org/officeDocument/2006/relationships/externalLink" Target="externalLinks/externalLink324.xml"/><Relationship Id="rId90" Type="http://schemas.openxmlformats.org/officeDocument/2006/relationships/externalLink" Target="externalLinks/externalLink84.xml"/><Relationship Id="rId165" Type="http://schemas.openxmlformats.org/officeDocument/2006/relationships/externalLink" Target="externalLinks/externalLink159.xml"/><Relationship Id="rId186" Type="http://schemas.openxmlformats.org/officeDocument/2006/relationships/externalLink" Target="externalLinks/externalLink180.xml"/><Relationship Id="rId351" Type="http://schemas.openxmlformats.org/officeDocument/2006/relationships/externalLink" Target="externalLinks/externalLink345.xml"/><Relationship Id="rId372" Type="http://schemas.openxmlformats.org/officeDocument/2006/relationships/sharedStrings" Target="sharedStrings.xml"/><Relationship Id="rId211" Type="http://schemas.openxmlformats.org/officeDocument/2006/relationships/externalLink" Target="externalLinks/externalLink205.xml"/><Relationship Id="rId232" Type="http://schemas.openxmlformats.org/officeDocument/2006/relationships/externalLink" Target="externalLinks/externalLink226.xml"/><Relationship Id="rId253" Type="http://schemas.openxmlformats.org/officeDocument/2006/relationships/externalLink" Target="externalLinks/externalLink247.xml"/><Relationship Id="rId274" Type="http://schemas.openxmlformats.org/officeDocument/2006/relationships/externalLink" Target="externalLinks/externalLink268.xml"/><Relationship Id="rId295" Type="http://schemas.openxmlformats.org/officeDocument/2006/relationships/externalLink" Target="externalLinks/externalLink289.xml"/><Relationship Id="rId309" Type="http://schemas.openxmlformats.org/officeDocument/2006/relationships/externalLink" Target="externalLinks/externalLink303.xml"/><Relationship Id="rId27" Type="http://schemas.openxmlformats.org/officeDocument/2006/relationships/externalLink" Target="externalLinks/externalLink21.xml"/><Relationship Id="rId48" Type="http://schemas.openxmlformats.org/officeDocument/2006/relationships/externalLink" Target="externalLinks/externalLink42.xml"/><Relationship Id="rId69" Type="http://schemas.openxmlformats.org/officeDocument/2006/relationships/externalLink" Target="externalLinks/externalLink63.xml"/><Relationship Id="rId113" Type="http://schemas.openxmlformats.org/officeDocument/2006/relationships/externalLink" Target="externalLinks/externalLink107.xml"/><Relationship Id="rId134" Type="http://schemas.openxmlformats.org/officeDocument/2006/relationships/externalLink" Target="externalLinks/externalLink128.xml"/><Relationship Id="rId320" Type="http://schemas.openxmlformats.org/officeDocument/2006/relationships/externalLink" Target="externalLinks/externalLink314.xml"/><Relationship Id="rId80" Type="http://schemas.openxmlformats.org/officeDocument/2006/relationships/externalLink" Target="externalLinks/externalLink74.xml"/><Relationship Id="rId155" Type="http://schemas.openxmlformats.org/officeDocument/2006/relationships/externalLink" Target="externalLinks/externalLink149.xml"/><Relationship Id="rId176" Type="http://schemas.openxmlformats.org/officeDocument/2006/relationships/externalLink" Target="externalLinks/externalLink170.xml"/><Relationship Id="rId197" Type="http://schemas.openxmlformats.org/officeDocument/2006/relationships/externalLink" Target="externalLinks/externalLink191.xml"/><Relationship Id="rId341" Type="http://schemas.openxmlformats.org/officeDocument/2006/relationships/externalLink" Target="externalLinks/externalLink335.xml"/><Relationship Id="rId362" Type="http://schemas.openxmlformats.org/officeDocument/2006/relationships/externalLink" Target="externalLinks/externalLink356.xml"/><Relationship Id="rId201" Type="http://schemas.openxmlformats.org/officeDocument/2006/relationships/externalLink" Target="externalLinks/externalLink195.xml"/><Relationship Id="rId222" Type="http://schemas.openxmlformats.org/officeDocument/2006/relationships/externalLink" Target="externalLinks/externalLink216.xml"/><Relationship Id="rId243" Type="http://schemas.openxmlformats.org/officeDocument/2006/relationships/externalLink" Target="externalLinks/externalLink237.xml"/><Relationship Id="rId264" Type="http://schemas.openxmlformats.org/officeDocument/2006/relationships/externalLink" Target="externalLinks/externalLink258.xml"/><Relationship Id="rId285" Type="http://schemas.openxmlformats.org/officeDocument/2006/relationships/externalLink" Target="externalLinks/externalLink279.xml"/><Relationship Id="rId17" Type="http://schemas.openxmlformats.org/officeDocument/2006/relationships/externalLink" Target="externalLinks/externalLink11.xml"/><Relationship Id="rId38" Type="http://schemas.openxmlformats.org/officeDocument/2006/relationships/externalLink" Target="externalLinks/externalLink32.xml"/><Relationship Id="rId59" Type="http://schemas.openxmlformats.org/officeDocument/2006/relationships/externalLink" Target="externalLinks/externalLink53.xml"/><Relationship Id="rId103" Type="http://schemas.openxmlformats.org/officeDocument/2006/relationships/externalLink" Target="externalLinks/externalLink97.xml"/><Relationship Id="rId124" Type="http://schemas.openxmlformats.org/officeDocument/2006/relationships/externalLink" Target="externalLinks/externalLink118.xml"/><Relationship Id="rId310" Type="http://schemas.openxmlformats.org/officeDocument/2006/relationships/externalLink" Target="externalLinks/externalLink304.xml"/><Relationship Id="rId70" Type="http://schemas.openxmlformats.org/officeDocument/2006/relationships/externalLink" Target="externalLinks/externalLink64.xml"/><Relationship Id="rId91" Type="http://schemas.openxmlformats.org/officeDocument/2006/relationships/externalLink" Target="externalLinks/externalLink85.xml"/><Relationship Id="rId145" Type="http://schemas.openxmlformats.org/officeDocument/2006/relationships/externalLink" Target="externalLinks/externalLink139.xml"/><Relationship Id="rId166" Type="http://schemas.openxmlformats.org/officeDocument/2006/relationships/externalLink" Target="externalLinks/externalLink160.xml"/><Relationship Id="rId187" Type="http://schemas.openxmlformats.org/officeDocument/2006/relationships/externalLink" Target="externalLinks/externalLink181.xml"/><Relationship Id="rId331" Type="http://schemas.openxmlformats.org/officeDocument/2006/relationships/externalLink" Target="externalLinks/externalLink325.xml"/><Relationship Id="rId352" Type="http://schemas.openxmlformats.org/officeDocument/2006/relationships/externalLink" Target="externalLinks/externalLink346.xml"/><Relationship Id="rId373" Type="http://schemas.openxmlformats.org/officeDocument/2006/relationships/calcChain" Target="calcChain.xml"/><Relationship Id="rId1" Type="http://schemas.openxmlformats.org/officeDocument/2006/relationships/worksheet" Target="worksheets/sheet1.xml"/><Relationship Id="rId212" Type="http://schemas.openxmlformats.org/officeDocument/2006/relationships/externalLink" Target="externalLinks/externalLink206.xml"/><Relationship Id="rId233" Type="http://schemas.openxmlformats.org/officeDocument/2006/relationships/externalLink" Target="externalLinks/externalLink227.xml"/><Relationship Id="rId254" Type="http://schemas.openxmlformats.org/officeDocument/2006/relationships/externalLink" Target="externalLinks/externalLink248.xml"/><Relationship Id="rId28" Type="http://schemas.openxmlformats.org/officeDocument/2006/relationships/externalLink" Target="externalLinks/externalLink22.xml"/><Relationship Id="rId49" Type="http://schemas.openxmlformats.org/officeDocument/2006/relationships/externalLink" Target="externalLinks/externalLink43.xml"/><Relationship Id="rId114" Type="http://schemas.openxmlformats.org/officeDocument/2006/relationships/externalLink" Target="externalLinks/externalLink108.xml"/><Relationship Id="rId275" Type="http://schemas.openxmlformats.org/officeDocument/2006/relationships/externalLink" Target="externalLinks/externalLink269.xml"/><Relationship Id="rId296" Type="http://schemas.openxmlformats.org/officeDocument/2006/relationships/externalLink" Target="externalLinks/externalLink290.xml"/><Relationship Id="rId300" Type="http://schemas.openxmlformats.org/officeDocument/2006/relationships/externalLink" Target="externalLinks/externalLink294.xml"/><Relationship Id="rId60" Type="http://schemas.openxmlformats.org/officeDocument/2006/relationships/externalLink" Target="externalLinks/externalLink54.xml"/><Relationship Id="rId81" Type="http://schemas.openxmlformats.org/officeDocument/2006/relationships/externalLink" Target="externalLinks/externalLink75.xml"/><Relationship Id="rId135" Type="http://schemas.openxmlformats.org/officeDocument/2006/relationships/externalLink" Target="externalLinks/externalLink129.xml"/><Relationship Id="rId156" Type="http://schemas.openxmlformats.org/officeDocument/2006/relationships/externalLink" Target="externalLinks/externalLink150.xml"/><Relationship Id="rId177" Type="http://schemas.openxmlformats.org/officeDocument/2006/relationships/externalLink" Target="externalLinks/externalLink171.xml"/><Relationship Id="rId198" Type="http://schemas.openxmlformats.org/officeDocument/2006/relationships/externalLink" Target="externalLinks/externalLink192.xml"/><Relationship Id="rId321" Type="http://schemas.openxmlformats.org/officeDocument/2006/relationships/externalLink" Target="externalLinks/externalLink315.xml"/><Relationship Id="rId342" Type="http://schemas.openxmlformats.org/officeDocument/2006/relationships/externalLink" Target="externalLinks/externalLink336.xml"/><Relationship Id="rId363" Type="http://schemas.openxmlformats.org/officeDocument/2006/relationships/externalLink" Target="externalLinks/externalLink357.xml"/><Relationship Id="rId202" Type="http://schemas.openxmlformats.org/officeDocument/2006/relationships/externalLink" Target="externalLinks/externalLink196.xml"/><Relationship Id="rId223" Type="http://schemas.openxmlformats.org/officeDocument/2006/relationships/externalLink" Target="externalLinks/externalLink217.xml"/><Relationship Id="rId244" Type="http://schemas.openxmlformats.org/officeDocument/2006/relationships/externalLink" Target="externalLinks/externalLink238.xml"/><Relationship Id="rId18" Type="http://schemas.openxmlformats.org/officeDocument/2006/relationships/externalLink" Target="externalLinks/externalLink12.xml"/><Relationship Id="rId39" Type="http://schemas.openxmlformats.org/officeDocument/2006/relationships/externalLink" Target="externalLinks/externalLink33.xml"/><Relationship Id="rId265" Type="http://schemas.openxmlformats.org/officeDocument/2006/relationships/externalLink" Target="externalLinks/externalLink259.xml"/><Relationship Id="rId286" Type="http://schemas.openxmlformats.org/officeDocument/2006/relationships/externalLink" Target="externalLinks/externalLink280.xml"/><Relationship Id="rId50" Type="http://schemas.openxmlformats.org/officeDocument/2006/relationships/externalLink" Target="externalLinks/externalLink44.xml"/><Relationship Id="rId104" Type="http://schemas.openxmlformats.org/officeDocument/2006/relationships/externalLink" Target="externalLinks/externalLink98.xml"/><Relationship Id="rId125" Type="http://schemas.openxmlformats.org/officeDocument/2006/relationships/externalLink" Target="externalLinks/externalLink119.xml"/><Relationship Id="rId146" Type="http://schemas.openxmlformats.org/officeDocument/2006/relationships/externalLink" Target="externalLinks/externalLink140.xml"/><Relationship Id="rId167" Type="http://schemas.openxmlformats.org/officeDocument/2006/relationships/externalLink" Target="externalLinks/externalLink161.xml"/><Relationship Id="rId188" Type="http://schemas.openxmlformats.org/officeDocument/2006/relationships/externalLink" Target="externalLinks/externalLink182.xml"/><Relationship Id="rId311" Type="http://schemas.openxmlformats.org/officeDocument/2006/relationships/externalLink" Target="externalLinks/externalLink305.xml"/><Relationship Id="rId332" Type="http://schemas.openxmlformats.org/officeDocument/2006/relationships/externalLink" Target="externalLinks/externalLink326.xml"/><Relationship Id="rId353" Type="http://schemas.openxmlformats.org/officeDocument/2006/relationships/externalLink" Target="externalLinks/externalLink347.xml"/><Relationship Id="rId374" Type="http://schemas.openxmlformats.org/officeDocument/2006/relationships/customXml" Target="../customXml/item1.xml"/><Relationship Id="rId71" Type="http://schemas.openxmlformats.org/officeDocument/2006/relationships/externalLink" Target="externalLinks/externalLink65.xml"/><Relationship Id="rId92" Type="http://schemas.openxmlformats.org/officeDocument/2006/relationships/externalLink" Target="externalLinks/externalLink86.xml"/><Relationship Id="rId213" Type="http://schemas.openxmlformats.org/officeDocument/2006/relationships/externalLink" Target="externalLinks/externalLink207.xml"/><Relationship Id="rId234" Type="http://schemas.openxmlformats.org/officeDocument/2006/relationships/externalLink" Target="externalLinks/externalLink228.xml"/><Relationship Id="rId2" Type="http://schemas.openxmlformats.org/officeDocument/2006/relationships/worksheet" Target="worksheets/sheet2.xml"/><Relationship Id="rId29" Type="http://schemas.openxmlformats.org/officeDocument/2006/relationships/externalLink" Target="externalLinks/externalLink23.xml"/><Relationship Id="rId255" Type="http://schemas.openxmlformats.org/officeDocument/2006/relationships/externalLink" Target="externalLinks/externalLink249.xml"/><Relationship Id="rId276" Type="http://schemas.openxmlformats.org/officeDocument/2006/relationships/externalLink" Target="externalLinks/externalLink270.xml"/><Relationship Id="rId297" Type="http://schemas.openxmlformats.org/officeDocument/2006/relationships/externalLink" Target="externalLinks/externalLink291.xml"/><Relationship Id="rId40" Type="http://schemas.openxmlformats.org/officeDocument/2006/relationships/externalLink" Target="externalLinks/externalLink34.xml"/><Relationship Id="rId115" Type="http://schemas.openxmlformats.org/officeDocument/2006/relationships/externalLink" Target="externalLinks/externalLink109.xml"/><Relationship Id="rId136" Type="http://schemas.openxmlformats.org/officeDocument/2006/relationships/externalLink" Target="externalLinks/externalLink130.xml"/><Relationship Id="rId157" Type="http://schemas.openxmlformats.org/officeDocument/2006/relationships/externalLink" Target="externalLinks/externalLink151.xml"/><Relationship Id="rId178" Type="http://schemas.openxmlformats.org/officeDocument/2006/relationships/externalLink" Target="externalLinks/externalLink172.xml"/><Relationship Id="rId301" Type="http://schemas.openxmlformats.org/officeDocument/2006/relationships/externalLink" Target="externalLinks/externalLink295.xml"/><Relationship Id="rId322" Type="http://schemas.openxmlformats.org/officeDocument/2006/relationships/externalLink" Target="externalLinks/externalLink316.xml"/><Relationship Id="rId343" Type="http://schemas.openxmlformats.org/officeDocument/2006/relationships/externalLink" Target="externalLinks/externalLink337.xml"/><Relationship Id="rId364" Type="http://schemas.openxmlformats.org/officeDocument/2006/relationships/externalLink" Target="externalLinks/externalLink358.xml"/><Relationship Id="rId61" Type="http://schemas.openxmlformats.org/officeDocument/2006/relationships/externalLink" Target="externalLinks/externalLink55.xml"/><Relationship Id="rId82" Type="http://schemas.openxmlformats.org/officeDocument/2006/relationships/externalLink" Target="externalLinks/externalLink76.xml"/><Relationship Id="rId199" Type="http://schemas.openxmlformats.org/officeDocument/2006/relationships/externalLink" Target="externalLinks/externalLink193.xml"/><Relationship Id="rId203" Type="http://schemas.openxmlformats.org/officeDocument/2006/relationships/externalLink" Target="externalLinks/externalLink197.xml"/><Relationship Id="rId19" Type="http://schemas.openxmlformats.org/officeDocument/2006/relationships/externalLink" Target="externalLinks/externalLink13.xml"/><Relationship Id="rId224" Type="http://schemas.openxmlformats.org/officeDocument/2006/relationships/externalLink" Target="externalLinks/externalLink218.xml"/><Relationship Id="rId245" Type="http://schemas.openxmlformats.org/officeDocument/2006/relationships/externalLink" Target="externalLinks/externalLink239.xml"/><Relationship Id="rId266" Type="http://schemas.openxmlformats.org/officeDocument/2006/relationships/externalLink" Target="externalLinks/externalLink260.xml"/><Relationship Id="rId287" Type="http://schemas.openxmlformats.org/officeDocument/2006/relationships/externalLink" Target="externalLinks/externalLink281.xml"/><Relationship Id="rId30" Type="http://schemas.openxmlformats.org/officeDocument/2006/relationships/externalLink" Target="externalLinks/externalLink24.xml"/><Relationship Id="rId105" Type="http://schemas.openxmlformats.org/officeDocument/2006/relationships/externalLink" Target="externalLinks/externalLink99.xml"/><Relationship Id="rId126" Type="http://schemas.openxmlformats.org/officeDocument/2006/relationships/externalLink" Target="externalLinks/externalLink120.xml"/><Relationship Id="rId147" Type="http://schemas.openxmlformats.org/officeDocument/2006/relationships/externalLink" Target="externalLinks/externalLink141.xml"/><Relationship Id="rId168" Type="http://schemas.openxmlformats.org/officeDocument/2006/relationships/externalLink" Target="externalLinks/externalLink162.xml"/><Relationship Id="rId312" Type="http://schemas.openxmlformats.org/officeDocument/2006/relationships/externalLink" Target="externalLinks/externalLink306.xml"/><Relationship Id="rId333" Type="http://schemas.openxmlformats.org/officeDocument/2006/relationships/externalLink" Target="externalLinks/externalLink327.xml"/><Relationship Id="rId354" Type="http://schemas.openxmlformats.org/officeDocument/2006/relationships/externalLink" Target="externalLinks/externalLink348.xml"/><Relationship Id="rId51" Type="http://schemas.openxmlformats.org/officeDocument/2006/relationships/externalLink" Target="externalLinks/externalLink45.xml"/><Relationship Id="rId72" Type="http://schemas.openxmlformats.org/officeDocument/2006/relationships/externalLink" Target="externalLinks/externalLink66.xml"/><Relationship Id="rId93" Type="http://schemas.openxmlformats.org/officeDocument/2006/relationships/externalLink" Target="externalLinks/externalLink87.xml"/><Relationship Id="rId189" Type="http://schemas.openxmlformats.org/officeDocument/2006/relationships/externalLink" Target="externalLinks/externalLink183.xml"/><Relationship Id="rId375" Type="http://schemas.openxmlformats.org/officeDocument/2006/relationships/customXml" Target="../customXml/item2.xml"/><Relationship Id="rId3" Type="http://schemas.openxmlformats.org/officeDocument/2006/relationships/worksheet" Target="worksheets/sheet3.xml"/><Relationship Id="rId214" Type="http://schemas.openxmlformats.org/officeDocument/2006/relationships/externalLink" Target="externalLinks/externalLink208.xml"/><Relationship Id="rId235" Type="http://schemas.openxmlformats.org/officeDocument/2006/relationships/externalLink" Target="externalLinks/externalLink229.xml"/><Relationship Id="rId256" Type="http://schemas.openxmlformats.org/officeDocument/2006/relationships/externalLink" Target="externalLinks/externalLink250.xml"/><Relationship Id="rId277" Type="http://schemas.openxmlformats.org/officeDocument/2006/relationships/externalLink" Target="externalLinks/externalLink271.xml"/><Relationship Id="rId298" Type="http://schemas.openxmlformats.org/officeDocument/2006/relationships/externalLink" Target="externalLinks/externalLink292.xml"/><Relationship Id="rId116" Type="http://schemas.openxmlformats.org/officeDocument/2006/relationships/externalLink" Target="externalLinks/externalLink110.xml"/><Relationship Id="rId137" Type="http://schemas.openxmlformats.org/officeDocument/2006/relationships/externalLink" Target="externalLinks/externalLink131.xml"/><Relationship Id="rId158" Type="http://schemas.openxmlformats.org/officeDocument/2006/relationships/externalLink" Target="externalLinks/externalLink152.xml"/><Relationship Id="rId302" Type="http://schemas.openxmlformats.org/officeDocument/2006/relationships/externalLink" Target="externalLinks/externalLink296.xml"/><Relationship Id="rId323" Type="http://schemas.openxmlformats.org/officeDocument/2006/relationships/externalLink" Target="externalLinks/externalLink317.xml"/><Relationship Id="rId344" Type="http://schemas.openxmlformats.org/officeDocument/2006/relationships/externalLink" Target="externalLinks/externalLink338.xml"/><Relationship Id="rId20" Type="http://schemas.openxmlformats.org/officeDocument/2006/relationships/externalLink" Target="externalLinks/externalLink14.xml"/><Relationship Id="rId41" Type="http://schemas.openxmlformats.org/officeDocument/2006/relationships/externalLink" Target="externalLinks/externalLink35.xml"/><Relationship Id="rId62" Type="http://schemas.openxmlformats.org/officeDocument/2006/relationships/externalLink" Target="externalLinks/externalLink56.xml"/><Relationship Id="rId83" Type="http://schemas.openxmlformats.org/officeDocument/2006/relationships/externalLink" Target="externalLinks/externalLink77.xml"/><Relationship Id="rId179" Type="http://schemas.openxmlformats.org/officeDocument/2006/relationships/externalLink" Target="externalLinks/externalLink173.xml"/><Relationship Id="rId365" Type="http://schemas.openxmlformats.org/officeDocument/2006/relationships/externalLink" Target="externalLinks/externalLink359.xml"/><Relationship Id="rId190" Type="http://schemas.openxmlformats.org/officeDocument/2006/relationships/externalLink" Target="externalLinks/externalLink184.xml"/><Relationship Id="rId204" Type="http://schemas.openxmlformats.org/officeDocument/2006/relationships/externalLink" Target="externalLinks/externalLink198.xml"/><Relationship Id="rId225" Type="http://schemas.openxmlformats.org/officeDocument/2006/relationships/externalLink" Target="externalLinks/externalLink219.xml"/><Relationship Id="rId246" Type="http://schemas.openxmlformats.org/officeDocument/2006/relationships/externalLink" Target="externalLinks/externalLink240.xml"/><Relationship Id="rId267" Type="http://schemas.openxmlformats.org/officeDocument/2006/relationships/externalLink" Target="externalLinks/externalLink261.xml"/><Relationship Id="rId288" Type="http://schemas.openxmlformats.org/officeDocument/2006/relationships/externalLink" Target="externalLinks/externalLink282.xml"/><Relationship Id="rId106" Type="http://schemas.openxmlformats.org/officeDocument/2006/relationships/externalLink" Target="externalLinks/externalLink100.xml"/><Relationship Id="rId127" Type="http://schemas.openxmlformats.org/officeDocument/2006/relationships/externalLink" Target="externalLinks/externalLink121.xml"/><Relationship Id="rId313" Type="http://schemas.openxmlformats.org/officeDocument/2006/relationships/externalLink" Target="externalLinks/externalLink307.xml"/><Relationship Id="rId10" Type="http://schemas.openxmlformats.org/officeDocument/2006/relationships/externalLink" Target="externalLinks/externalLink4.xml"/><Relationship Id="rId31" Type="http://schemas.openxmlformats.org/officeDocument/2006/relationships/externalLink" Target="externalLinks/externalLink25.xml"/><Relationship Id="rId52" Type="http://schemas.openxmlformats.org/officeDocument/2006/relationships/externalLink" Target="externalLinks/externalLink46.xml"/><Relationship Id="rId73" Type="http://schemas.openxmlformats.org/officeDocument/2006/relationships/externalLink" Target="externalLinks/externalLink67.xml"/><Relationship Id="rId94" Type="http://schemas.openxmlformats.org/officeDocument/2006/relationships/externalLink" Target="externalLinks/externalLink88.xml"/><Relationship Id="rId148" Type="http://schemas.openxmlformats.org/officeDocument/2006/relationships/externalLink" Target="externalLinks/externalLink142.xml"/><Relationship Id="rId169" Type="http://schemas.openxmlformats.org/officeDocument/2006/relationships/externalLink" Target="externalLinks/externalLink163.xml"/><Relationship Id="rId334" Type="http://schemas.openxmlformats.org/officeDocument/2006/relationships/externalLink" Target="externalLinks/externalLink328.xml"/><Relationship Id="rId355" Type="http://schemas.openxmlformats.org/officeDocument/2006/relationships/externalLink" Target="externalLinks/externalLink349.xml"/><Relationship Id="rId376"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NTR_IMPUESTOS/10%20SET/10.5%20Liquidaci&#243;n%20de%20impuestos/10.5.1%20Impuesto%20a%20la%20Renta%20-%20Comercial/IRENDA/A&#241;o%2009/11.%20Noviembre%20200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Srv-cd1-irs/administracion/Documents%20and%20Settings/jsalinas/Desktop/Informes/Soledad%20Bermejo/ORIGINALES/INFORME%20DICIEMBRE%202004.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https://benitezcodas.sharepoint.com/Users/pablospaini/Documents/Pablo%20Spaini/BCA%20-%20Pablo%20Spaini/Clientes/Clientes%20Actuales/BAT/2017/Archivo%20Gral/Armado%20de%20balance%20aud.31-3-02..xls" TargetMode="External"/></Relationships>
</file>

<file path=xl/externalLinks/_rels/externalLink101.xml.rels><?xml version="1.0" encoding="UTF-8" standalone="yes"?>
<Relationships xmlns="http://schemas.openxmlformats.org/package/2006/relationships"><Relationship Id="rId1" Type="http://schemas.microsoft.com/office/2006/relationships/xlExternalLinkPath/xlPathMissing" Target="CONCILIACION.xls" TargetMode="External"/></Relationships>
</file>

<file path=xl/externalLinks/_rels/externalLink102.xml.rels><?xml version="1.0" encoding="UTF-8" standalone="yes"?>
<Relationships xmlns="http://schemas.openxmlformats.org/package/2006/relationships"><Relationship Id="rId1" Type="http://schemas.microsoft.com/office/2006/relationships/xlExternalLinkPath/xlPathMissing" Target="Worksheet%20in%20(C)%201611%20Preliminary%20Analytical%20Review%20Analysis%20Dic%2008"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https://benitezcodas.sharepoint.com/Users/pablospaini/Documents/Pablo%20Spaini/BCA%20-%20Pablo%20Spaini/Clientes/Clientes%20Actuales/BAT/2017/Archivo%20Gral/PURCHASES%20&amp;%20SERVICES%202010.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https://benitezcodas.sharepoint.com/LA-SSC-Argentina/TEMP/Project%20Diego%20model%20v_57%20-%20Marcelo.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private/var/folders/lp/zn2b51dn4zgdm1hr5sbcv4yr0000gn/T/TemporaryItems/Outlook%20Temp/CBZ%20Pcpal%20ver%20SAP%204.5.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private/var/folders/lp/zn2b51dn4zgdm1hr5sbcv4yr0000gn/T/TemporaryItems/Outlook%20Temp/V&#237;nculoExternoRecuperado3"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Users/lmedina/Library/Caches/TemporaryItems/Outlook%20Temp/V&#237;nculoExternoRecuperado4" TargetMode="External"/></Relationships>
</file>

<file path=xl/externalLinks/_rels/externalLink108.xml.rels><?xml version="1.0" encoding="UTF-8" standalone="yes"?>
<Relationships xmlns="http://schemas.openxmlformats.org/package/2006/relationships"><Relationship Id="rId1" Type="http://schemas.microsoft.com/office/2006/relationships/xlExternalLinkPath/xlPathMissing" Target="803%20-%20Management%20(%20P&amp;L%20)%20-%20Overheads%20Reconciliation10"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LONGSHORT/P&amp;L13-14/P&amp;L2013-06JUN/MKT/MK_MZE.Z1011_061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rv-cd1-irs\administracion\Documents%20and%20Settings\jsalinas\Desktop\Informes\Soledad%20Bermejo\ORIGINALES\INFORME%20DICIEMBRE%202004.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E/apc36/plp%202000/PLP%202000-2002%20uruguay.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Users/lcoronel/Documents/1.%20Clientes/Auditoria/3.%20Grupo%20Altamira/Final/2.%20Corporacion%20-%20Ycua%20Sati/PT/Auxiliar%20de%20Activos%20Fijos%20Q1-05.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private/var/folders/lp/zn2b51dn4zgdm1hr5sbcv4yr0000gn/T/TemporaryItems/Outlook%20Temp/Modelo.Ocorr&#234;ncias.xls-03-02"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PwC/TARSHOP/REVISI&#211;N%20FINAL%20PARA%20DELOITTE/APSA%20-%20SUD%20Iron%20Curtain%20al%2006-07%20local%20gaap%20Tarshop%203.8.2007.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P:\Mis%20Documentos\Informes%20Mensuales\Gestion%20de%20Cobro%20Dic_00.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BETA\c\Excel\Beta!\Grupo%20body\Estados%20financieros\2006\Fitco\Fitness%20estados%20financieros%202005.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BETA/c/Excel/Beta!/Grupo%20body/Estados%20financieros/2006/Fitco/Fitness%20estados%20financieros%202005.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Users/abalvarez/Desktop/1%20Clientes/Grupo%20Timbo/Magno/2020/Papeles%20de%20Trabajo/Paraguay_GR_IR_20151231-CIERRE.xlsx"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https://benitezcodas.sharepoint.com/Users/rcoronel/Documents/CLIENTES/BRITISH%20AMERICAN%20TOBACCO/2016/VISITA%20PRELIMINAR%20OCTUBRE/Declaracion%2031-12-2002%20Seg%20La%20Fed.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private/var/folders/lp/zn2b51dn4zgdm1hr5sbcv4yr0000gn/T/TemporaryItems/Outlook%20Temp/Produto%20Retid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ADMINIST/CONTADUR/EXCEL/BALANCE%20MARZO%2005/CACTUS/Cactus%20armado%20bce%2003-05.xls" TargetMode="External"/></Relationships>
</file>

<file path=xl/externalLinks/_rels/externalLink120.xml.rels><?xml version="1.0" encoding="UTF-8" standalone="yes"?>
<Relationships xmlns="http://schemas.openxmlformats.org/package/2006/relationships"><Relationship Id="rId1" Type="http://schemas.microsoft.com/office/2006/relationships/xlExternalLinkPath/xlPathMissing" Target="DDAR%20Input%20Template26(main).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https://benitezcodas.sharepoint.com/LA-SSC-Argentina/WINNT/Temp/C.Documents%20and%20Settings.roveranoa.My%20Documents.Notes/PBC/Auditor&#237;a/Armado%20Balance%20CV%2006-02%20intangibles.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P:\Meus%20documentos\SMC\Planfreq\PARAMETR\teste\PF201100.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Documents%20and%20Settings/AESPOSITO/Desktop/CRESUD%20CONSO%2003-06%20copia.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Srv-clr2-adm/Administracion/Documents%20and%20Settings/mtenca/My%20Documents/31.03.08/Grupo%20IRSA/IRSA/BS%20DE%20CAMBIO.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Srv-clr2-adm\Administracion\Documents%20and%20Settings\mtenca\My%20Documents\31.03.08\Grupo%20IRSA\IRSA\BS%20DE%20CAMBIO.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Users/lcoronel/Documents/1.%20Clientes/Auditoria/3.%20Grupo%20Altamira/Final/2.%20Corporacion%20-%20Ycua%20Sati/PT/Previsiones/Regional%20hierarchy%20from%20Oneworld%20(M&#233;xico).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https://benitezcodas.sharepoint.com/Users/lmedina/Library/Caches/TemporaryItems/Outlook%20Temp/Balance.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Users/gbenitez/Desktop/Backup%20Giselle%20/CLIENTES/Equipo%20MM/GLT/AG/HL%202020/VARJUN.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P:\WINDOWS\Temporary%20Internet%20Files\OLK80E2\BSC01_1_7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Srv_cd1_pdm/ADMINISTRA/WINDOWS/TEMP/DARIO/BCE0498/PBC2.XLS" TargetMode="External"/></Relationships>
</file>

<file path=xl/externalLinks/_rels/externalLink130.xml.rels><?xml version="1.0" encoding="UTF-8" standalone="yes"?>
<Relationships xmlns="http://schemas.openxmlformats.org/package/2006/relationships"><Relationship Id="rId2" Type="http://schemas.microsoft.com/office/2019/04/relationships/externalLinkLongPath" Target="file:///Z:\Users\lperez\Desktop\Clientes\Periodo%202020\3.%20Fundacio&#769;n%20Tesai\Archivo%20General\https\benitezcodas.sharepoint.com\Documents%20and%20Settings\nrobalo\Desktop\1611%20Realizar%20Libro%20de%20Trabajo%20de%20Revisi&#243;n%20Anal&#237;tica%20Preliminar%20GS%20al%2031.12.06.xls?CB4FBB25" TargetMode="External"/><Relationship Id="rId1" Type="http://schemas.openxmlformats.org/officeDocument/2006/relationships/externalLinkPath" Target="file:///\\CB4FBB25\1611%20Realizar%20Libro%20de%20Trabajo%20de%20Revisi&#243;n%20Anal&#237;tica%20Preliminar%20GS%20al%2031.12.06.xls" TargetMode="External"/></Relationships>
</file>

<file path=xl/externalLinks/_rels/externalLink131.xml.rels><?xml version="1.0" encoding="UTF-8" standalone="yes"?>
<Relationships xmlns="http://schemas.openxmlformats.org/package/2006/relationships"><Relationship Id="rId1" Type="http://schemas.microsoft.com/office/2006/relationships/xlExternalLinkPath/xlPathMissing" Target="Worksheet%20in%201611%20Preliminary%20Analytical%20Procedures%20Analysis%20-%20Mortgage%20Banking%20(11-05)%20%20SMB%20"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https://benitezcodas.sharepoint.com/Users/pspaini/AppData/Local/Microsoft/Windows/INetCache/Content.Outlook/1CJN2J6R/Worksheet%20in%201611%20Revisi&#243;n%20anal&#237;tica%20al%2031-12-05"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https://benitezcodas.sharepoint.com/Users/pspaini/AppData/Local/Microsoft/Windows/INetCache/Content.Outlook/1CJN2J6R/Worksheet%20in%202321%20Revisi&#243;n%20de%20estados%20financiero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My%20Documents/Clientes/IRSA/Dic09/Cyrsa/PPC/ANTICIPO%20Y%20DESACOPIOS%20AL%2029.12.09.xlsx"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https://benitezcodas.sharepoint.com/Users/pablospaini/Documents/Pablo%20Spaini/BCA%20-%20Pablo%20Spaini/Clientes/HUAWEI/2014/Informe/proveedores%2030-09-2008.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https://benitezcodas.sharepoint.com/LA-SSC-Argentina/PABLO/PROMAS/DIARIO.WQ1"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Documents%20and%20Settings/mcaamano.IRSA/Local%20Settings/Temporary%20Internet%20Files/OLK8/HISTORICO%20IRSA.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Documents%20and%20Settings/avazquez/Local%20Settings/Temp/wz5c17/Combined%20Targeted%20Testing%20and%20Nonstat%20Sampling%20Template.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Users/wilfridobenitez/Desktop/CLIENTES/2020/GRUPO%20TIMBO/MAGNO%20S.A/2019/Ventas/V.1/V%201-%20An&#225;lisis%20de%20antig&#252;edad%20de%20cuentas%20a%20cobrar/Budget%202003%20TBN%20ver0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rv_cd1_pdm\ADMINISTRA\WINDOWS\TEMP\DARIO\BCE0498\PBC2.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MGARRIGA/EXCEL/Bce_1999_2000/Bce_10_1999/Insumos/Consumos_03.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Users/aherrero/Downloads/Auxiliar%20de%20Activos%20Fijos%20Q2-04.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https://benitezcodas.sharepoint.com/LA-SSC-Argentina/Documents%20and%20Settings/gbortot.CALA/My%20Documents/Gaby/Analisis/275100%20Arg/275100%20sep04.xls" TargetMode="External"/></Relationships>
</file>

<file path=xl/externalLinks/_rels/externalLink143.xml.rels><?xml version="1.0" encoding="UTF-8" standalone="yes"?>
<Relationships xmlns="http://schemas.openxmlformats.org/package/2006/relationships"><Relationship Id="rId1" Type="http://schemas.microsoft.com/office/2006/relationships/xlExternalLinkPath/xlPathMissing" Target="%20Fletes%20exportaci&#243;n%20de%20MUSA%20-%20Mensaje%20(Texto%20enriquecido)%20"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A:\0999rev%20bs.%20uso.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Users/mperalta/Desktop/Clientes/Clientes/CCPA/2018/Preliminar/Archivo%20General/Hoja%20Llave/Carat%20Marzo06%20(HARMONIA)&#173;_DEFINITIVO.xls" TargetMode="External"/></Relationships>
</file>

<file path=xl/externalLinks/_rels/externalLink146.xml.rels><?xml version="1.0" encoding="UTF-8" standalone="yes"?>
<Relationships xmlns="http://schemas.openxmlformats.org/package/2006/relationships"><Relationship Id="rId1" Type="http://schemas.microsoft.com/office/2006/relationships/xlExternalLinkPath/xlPathMissing" Target="6404.1.1%20PPC%20Liquidaci&#243;n%20de%20impuesto%20Abril%202012.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https://benitezcodas.sharepoint.com/Users/lmedina/Library/Caches/TemporaryItems/Outlook%20Temp/Subsidiary%20December%20%20%202008%20%20-%20S.A.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Users/mmartinez/Library/Caches/TemporaryItems/Outlook%20Temp/pm-fsa_time_and_budget_tool.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https://benitezcodas.sharepoint.com/LA-SSC-Argentina/Documents%20and%20Settings/gbortot.CALA/My%20Documents/Gaby/Analisis/150120%20Arg/Abril04/Distribucion%20Fichas%20Abr%20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intranet.bca.com.py:8888/Mis%20documentos/Control%20de%20asistencias%20a&#241;o%202000.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https://benitezcodas.sharepoint.com/LA-SSC-Argentina/Documents%20and%20Settings/gbortot.CALA/My%20Documents/Gaby/Analisis/150120%20Arg/Noviembre03/Retiro%20de%20fichas%20-%20NOVIEMBRE%2003.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Users/lmedina/Library/Caches/TemporaryItems/Outlook%20Temp/APRESClaudio10.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Users/lmedina/Library/Caches/TemporaryItems/Outlook%20Temp/CVsku.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https://benitezcodas.sharepoint.com/LA-SSC-Argentina/Carmen%20Varios/IMPUESTOS%202008/OCTUBRE%202008/Analisis%20Octubre%202008.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E:\datos\Clientes\Impuestos\Trabajos%20en%20curso\CTI\Noviembre_2007\CTI%20-%20Liq.%20IVA%2009-2007.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https://benitezcodas.sharepoint.com/LA-SSC-Argentina/WINDOWS/TEMP/3%20year%20Financial%20ProjectionDec02Version.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private/var/folders/lp/zn2b51dn4zgdm1hr5sbcv4yr0000gn/T/TemporaryItems/Outlook%20Temp/Informe%20Chamizal%2030%2006%2010.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10.65.2.10/fs_clx/Daily%20P&amp;L/Daily%20Platform%20Oilseeds/Daily%20P&amp;L/P&amp;L%20Summary%20Report%20Master1%20(version%203).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10.65.2.10\fs_clx\Daily%20P&amp;L\Daily%20Platform%20Oilseeds\Daily%20P&amp;L\P&amp;L%20Summary%20Report%20Master1%20(version%203).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Users/pablospaini/Downloads/measures%20and%20flows%20missing%20from%20groupings%20finance_V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benitezcodas.sharepoint.com/Users/rcoronel/Documents/CLIENTES/BRITISH%20AMERICAN%20TOBACCO/2016/VISITA%20PRELIMINAR%20OCTUBRE/cf2002devaluacion1.40%2027-01-02.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Users/aherrero/Downloads/FA2%20Package%20Q2%202006.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David\compartido\Empalme\Empalme%2012%2002\EOAF%20Empalme-1202.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David/compartido/Empalme/Empalme%2012%2002/EOAF%20Empalme-1202.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https://benitezcodas.sharepoint.com/LA-SSC-Argentina/Documents%20and%20Settings/gbortot.CALA/My%20Documents/Gaby/Analisis/150120%20Arg/Enero04/Distribuci&#243;n%20enero04.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https://benitezcodas.sharepoint.com/LA-SSC-Argentina/Documents%20and%20Settings/gbortot.CALA/My%20Documents/Gaby/Analisis/150120%20Arg/Mayo04/Distribucion%20Fichas%20May%2004.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Users/afigueredo/Documents/back%20up%20AF/BCA/CLIENTES/Puente/2019/Casa%20de%20Bolsa/Visita%20Final/AG/DBMCRETISLR06051.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Users/lmedina/Library/Caches/TemporaryItems/Outlook%20Temp/Modelo%20Final.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https://benitezcodas.sharepoint.com/Users/pablospaini/Documents/Pablo%20Spaini/BCA%20-%20Pablo%20Spaini/Clientes/Clientes%20Actuales/BAT/2017/Archivo%20Gral/PRIMA%20-%202002-12%20-%20Soporte.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https://benitezcodas.sharepoint.com/Users/Administrador/Documents/CLIENTES/HUAWEI/ARCHIVO%20GENERAL/archivo%20de%20kb/Huawei_Armado_de_EEFF_2012_2011%20ID.xlsx"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Documents%20and%20Settings/ihernand/Application%20Data/Microsoft/Excel/Templates/Accept%20Reject%20Testing%20Template%20US%20v1.2.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benitezcodas.sharepoint.com/Users/lmedina/Library/Caches/TemporaryItems/Outlook%20Temp/Reajuste%20por%20Inflaci&#243;n%202004.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P:\Meus%20documentos\SMC\Planfreq\Apf99\APF221299ddtesteglobal.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https://benitezcodas.sharepoint.com/Users/lmedina/Library/Caches/TemporaryItems/Outlook%20Temp/2262%20Armado%20del%20balance.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https://benitezcodas.sharepoint.com/Users/rcoronel/Documents/CLIENTES/BRITISH%20AMERICAN%20TOBACCO/2016/VISITA%20PRELIMINAR%20OCTUBRE/Inventario%20IT.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Users/juanjoaguayo/Desktop/Juan%20Aguayo/JA/Clientes/Puente%20Hermanos/Casa%20de%20Bolsa/2018/Diciembre/Informe%20de%20Auditor&#237;a%20Financiera/Ajustes/Balance%20y%20Anexos%20a%20JUN%6011.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https://benitezcodas.sharepoint.com/LA-SSC-Argentina/Documents%20and%20Settings/ZAIDA/Mis%20documentos/Analisis%20de%20Cuentas/Analisis%20a&#241;o%20Fiscal%202002-2003/44120000%20(310803).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https://benitezcodas.sharepoint.com/Users/m00280033/Desktop/Analisis%20Mensual/Mapeo/Mapping%20Junio.xlsx"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Users/lmedina/Downloads/Balance%20FNP-respaldo.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N:\Tancaments\2000\IC's\9setembre00.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ADMINIST/CONTADUR/EXCEL/BALANCE%20JUNIO%2011/CRESUD%20CONSOLIDADO/Armadores/Consolidado/CRESUD%20CONSO%2006-11.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ADMINIST/CONTADUR/EXCEL/BALANCE%20JUNIO%2011/CRESUD%20CONSOLIDADO/Armadores/B&#225;sico/CRESUD%20BASICO%2006-11%20SOX.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benitezcodas.sharepoint.com/Users/lmedina/Library/Caches/TemporaryItems/Outlook%20Temp/DeclaracInadeca2003.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Users/lmedina/Library/Caches/TemporaryItems/Outlook%20Temp/Derivativos%20Fora%20do%20Fundo%202003%20xx.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Pypc42/APC42/APC46/Dpto.%20Personal/COMISION%20OSCAR%20MONFREDINI%202003/COMISION%20O.%20MONFREDINI03/resumen%20comisiones(marzo03).xls"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Applications/Microsoft%20Office%202011/Microsoft%20Excel.app/Contents/MacOS/Analise%20ACS%20Fev03.xls"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Users/gbenitez/Desktop/Backup%20Giselle%20/CLIENTES/Equipo%20MM/GLT/AG/HL%202020/ANACON04.XLS"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https://benitezcodas.sharepoint.com/Users/lmedina/Library/Caches/TemporaryItems/Outlook%20Temp/amortizacion%20database-VENEZUELA_BSK.xls"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https://benitezcodas.sharepoint.com/LA-SSC-Argentina/Documents%20and%20Settings/gbortot.CALA/My%20Documents/Gaby/Analisis/150120%20Arg/Marzo04/Distribucion%20Fichas%20Mar%2004.xls"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private/var/folders/lp/zn2b51dn4zgdm1hr5sbcv4yr0000gn/T/TemporaryItems/Outlook%20Temp/Resultado%20Carteiras%2010.04.xls" TargetMode="External"/></Relationships>
</file>

<file path=xl/externalLinks/_rels/externalLink187.xml.rels><?xml version="1.0" encoding="UTF-8" standalone="yes"?>
<Relationships xmlns="http://schemas.openxmlformats.org/package/2006/relationships"><Relationship Id="rId1" Type="http://schemas.microsoft.com/office/2006/relationships/xlExternalLinkPath/xlPathMissing" Target="BRAZ0306.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https://benitezcodas.sharepoint.com/LA-SSC-Argentina/Documents%20and%20Settings/racevedo003/Desktop/AMANCO_EEFF.xls"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https://benitezcodas.sharepoint.com/Users/pablospaini/Documents/Pablo%20Spaini/BCA%20-%20Pablo%20Spaini/Clientes/HUAWEI/2014/Informe/DDJJ%20GCIAS%2012%20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benitezcodas.sharepoint.com/Users/rcoronel/Documents/CLIENTES/BRITISH%20AMERICAN%20TOBACCO/2016/VISITA%20PRELIMINAR%20OCTUBRE/INDICES.XLS"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https://benitezcodas.sharepoint.com/Users/pablospaini/Documents/Pablo%20Spaini/BCA%20-%20Pablo%20Spaini/Clientes/Clientes%20Actuales/BAT/2017/Archivo%20Gral/Base%20Hyperion.xls"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10.65.2.10/fs_clx/R&#233;alis&#233;/R&#233;alis&#233;%202007/Real-03-2007/05.%20Group%20P&amp;L%20and%20G&amp;A%20files%202007.03/Group%20monthly%20G&amp;A%202007.03.xls"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file:///\\10.65.2.10\fs_clx\R&#233;alis&#233;\R&#233;alis&#233;%202007\Real-03-2007\05.%20Group%20P&amp;L%20and%20G&amp;A%20files%202007.03\Group%20monthly%20G&amp;A%202007.03.xls"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Ciceros/ciceros/CiceroS/outsour-fixo.xls"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file:///\\Ciceros\ciceros\CiceroS\outsour-fixo.xls"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https://benitezcodas.sharepoint.com/Users/rcoronel/Documents/CLIENTES/BRITISH%20AMERICAN%20TOBACCO/2016/VISITA%20PRELIMINAR%20OCTUBRE/Modelo%20formato%20proyeccion%20USA.xls"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Users/gbenitez/Desktop/Backup%20Giselle%20/CLIENTES/Equipo%20MM/GLT/AG/HL%202020/schroder_smallcaps.xls" TargetMode="External"/></Relationships>
</file>

<file path=xl/externalLinks/_rels/externalLink197.xml.rels><?xml version="1.0" encoding="UTF-8" standalone="yes"?>
<Relationships xmlns="http://schemas.openxmlformats.org/package/2006/relationships"><Relationship Id="rId1" Type="http://schemas.openxmlformats.org/officeDocument/2006/relationships/externalLinkPath" Target="https://benitezcodas.sharepoint.com/Users/rcoronel/Documents/CLIENTES/BRITISH%20AMERICAN%20TOBACCO/2016/VISITA%20PRELIMINAR%20OCTUBRE/06%20Junio%20New.xls" TargetMode="External"/></Relationships>
</file>

<file path=xl/externalLinks/_rels/externalLink198.xml.rels><?xml version="1.0" encoding="UTF-8" standalone="yes"?>
<Relationships xmlns="http://schemas.openxmlformats.org/package/2006/relationships"><Relationship Id="rId1" Type="http://schemas.openxmlformats.org/officeDocument/2006/relationships/externalLinkPath" Target="https://benitezcodas.sharepoint.com/Users/pspaini/AppData/Local/Microsoft/Windows/INetCache/Content.Outlook/1CJN2J6R/Worksheet%20in%206233%20Provisi&#243;n%20para%20juicios%2030%2009%2007" TargetMode="External"/></Relationships>
</file>

<file path=xl/externalLinks/_rels/externalLink199.xml.rels><?xml version="1.0" encoding="UTF-8" standalone="yes"?>
<Relationships xmlns="http://schemas.openxmlformats.org/package/2006/relationships"><Relationship Id="rId1" Type="http://schemas.openxmlformats.org/officeDocument/2006/relationships/externalLinkPath" Target="https://benitezcodas.sharepoint.com/Users/pablospaini/Documents/Pablo%20Spaini/BCA%20-%20Pablo%20Spaini/Clientes/Clientes%20Actuales/BAT/2017/Archivo%20Gral/WN_Conciliaci&#243;n%20de%20Renta_0908%20(Sin%20Link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pplications/Microsoft%20Office%202011/Microsoft%20Excel.app/Contents/MacOS/A10A&#209;OS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benitezcodas.sharepoint.com/Users/lmedina/Library/Caches/TemporaryItems/Outlook%20Temp/inadeca%20reaj99.xls" TargetMode="External"/></Relationships>
</file>

<file path=xl/externalLinks/_rels/externalLink200.xml.rels><?xml version="1.0" encoding="UTF-8" standalone="yes"?>
<Relationships xmlns="http://schemas.openxmlformats.org/package/2006/relationships"><Relationship Id="rId1" Type="http://schemas.openxmlformats.org/officeDocument/2006/relationships/externalLinkPath" Target="/Users/lmedina/Library/Caches/TemporaryItems/Outlook%20Temp/V&#237;nculoExternoRecuperado5"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https://benitezcodas.sharepoint.com/Users/rcoronel/Documents/CLIENTES/BRITISH%20AMERICAN%20TOBACCO/2016/VISITA%20PRELIMINAR%20OCTUBRE/Check%20sales.xls" TargetMode="External"/></Relationships>
</file>

<file path=xl/externalLinks/_rels/externalLink202.xml.rels><?xml version="1.0" encoding="UTF-8" standalone="yes"?>
<Relationships xmlns="http://schemas.openxmlformats.org/package/2006/relationships"><Relationship Id="rId1" Type="http://schemas.openxmlformats.org/officeDocument/2006/relationships/externalLinkPath" Target="/Applications/Microsoft%20Office%202011/Microsoft%20Excel.app/Contents/MacOS/Precios.xls" TargetMode="External"/></Relationships>
</file>

<file path=xl/externalLinks/_rels/externalLink203.xml.rels><?xml version="1.0" encoding="UTF-8" standalone="yes"?>
<Relationships xmlns="http://schemas.openxmlformats.org/package/2006/relationships"><Relationship Id="rId1" Type="http://schemas.openxmlformats.org/officeDocument/2006/relationships/externalLinkPath" Target="file:///\\Srv-cd1-irs\Administracion\Documents%20and%20Settings\jsalinas\Desktop\Informes\SOLEDAD%20BERMEJO%202&#186;\0305%20Llao%20Llao.xls" TargetMode="External"/></Relationships>
</file>

<file path=xl/externalLinks/_rels/externalLink204.xml.rels><?xml version="1.0" encoding="UTF-8" standalone="yes"?>
<Relationships xmlns="http://schemas.openxmlformats.org/package/2006/relationships"><Relationship Id="rId1" Type="http://schemas.openxmlformats.org/officeDocument/2006/relationships/externalLinkPath" Target="/Srv-cd1-irs/Administracion/Documents%20and%20Settings/jsalinas/Desktop/Informes/SOLEDAD%20BERMEJO%202&#186;/0305%20Llao%20Llao.xls" TargetMode="External"/></Relationships>
</file>

<file path=xl/externalLinks/_rels/externalLink205.xml.rels><?xml version="1.0" encoding="UTF-8" standalone="yes"?>
<Relationships xmlns="http://schemas.openxmlformats.org/package/2006/relationships"><Relationship Id="rId1" Type="http://schemas.openxmlformats.org/officeDocument/2006/relationships/externalLinkPath" Target="https://benitezcodas.sharepoint.com/Users/pablospaini/Documents/Pablo%20Spaini/BCA%20-%20Pablo%20Spaini/Clientes/HUAWEI/2014/Informe/Reajuste%20por%20Inflaci&#243;n%20Inventarios99.xls" TargetMode="External"/></Relationships>
</file>

<file path=xl/externalLinks/_rels/externalLink206.xml.rels><?xml version="1.0" encoding="UTF-8" standalone="yes"?>
<Relationships xmlns="http://schemas.openxmlformats.org/package/2006/relationships"><Relationship Id="rId1" Type="http://schemas.openxmlformats.org/officeDocument/2006/relationships/externalLinkPath" Target="https://benitezcodas.sharepoint.com/Users/pablospaini/Documents/Pablo%20Spaini/BCA%20-%20Pablo%20Spaini/Clientes/HUAWEI/2014/Informe/Ib%20Mayo%202007.xls" TargetMode="External"/></Relationships>
</file>

<file path=xl/externalLinks/_rels/externalLink207.xml.rels><?xml version="1.0" encoding="UTF-8" standalone="yes"?>
<Relationships xmlns="http://schemas.openxmlformats.org/package/2006/relationships"><Relationship Id="rId1" Type="http://schemas.openxmlformats.org/officeDocument/2006/relationships/externalLinkPath" Target="/Users/spaniagua/Desktop/2-Royal%20Energy%20S.A.%20/2019/General/Armado/Expense%20Template%202004%20-%20Oct%2003.xls" TargetMode="External"/></Relationships>
</file>

<file path=xl/externalLinks/_rels/externalLink208.xml.rels><?xml version="1.0" encoding="UTF-8" standalone="yes"?>
<Relationships xmlns="http://schemas.openxmlformats.org/package/2006/relationships"><Relationship Id="rId1" Type="http://schemas.microsoft.com/office/2006/relationships/xlExternalLinkPath/xlPathMissing" Target="Worksheet%20in%205333%20Examen%20Cuentas%20a%20Cobrar%20-%20Cliente%20al%2030-11-99" TargetMode="External"/></Relationships>
</file>

<file path=xl/externalLinks/_rels/externalLink209.xml.rels><?xml version="1.0" encoding="UTF-8" standalone="yes"?>
<Relationships xmlns="http://schemas.openxmlformats.org/package/2006/relationships"><Relationship Id="rId1" Type="http://schemas.openxmlformats.org/officeDocument/2006/relationships/externalLinkPath" Target="/Users/lmedina/Library/Caches/TemporaryItems/Outlook%20Temp/Posici&#243;n%2025.02.20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benitezcodas.sharepoint.com/Users/rcoronel/Documents/CLIENTES/BRITISH%20AMERICAN%20TOBACCO/2016/VISITA%20PRELIMINAR%20OCTUBRE/REAJUSTE%20LATINIAMERICANA.xls" TargetMode="External"/></Relationships>
</file>

<file path=xl/externalLinks/_rels/externalLink210.xml.rels><?xml version="1.0" encoding="UTF-8" standalone="yes"?>
<Relationships xmlns="http://schemas.openxmlformats.org/package/2006/relationships"><Relationship Id="rId1" Type="http://schemas.openxmlformats.org/officeDocument/2006/relationships/externalLinkPath" Target="https://benitezcodas.sharepoint.com/Users/pablospaini/Documents/Pablo%20Spaini/BCA%20-%20Pablo%20Spaini/Clientes/Clientes%20Actuales/BAT/2017/Archivo%20Gral/EJERC97.xls" TargetMode="External"/></Relationships>
</file>

<file path=xl/externalLinks/_rels/externalLink211.xml.rels><?xml version="1.0" encoding="UTF-8" standalone="yes"?>
<Relationships xmlns="http://schemas.openxmlformats.org/package/2006/relationships"><Relationship Id="rId1" Type="http://schemas.openxmlformats.org/officeDocument/2006/relationships/externalLinkPath" Target="https://benitezcodas.sharepoint.com/LA-SSC-Argentina/Documents%20and%20Settings/gbortot.CALA/My%20Documents/Gaby/Analisis/145140%20Arg/A&#241;o%202004/Marzo-04/401130dic%20ene%20feb.xls" TargetMode="External"/></Relationships>
</file>

<file path=xl/externalLinks/_rels/externalLink212.xml.rels><?xml version="1.0" encoding="UTF-8" standalone="yes"?>
<Relationships xmlns="http://schemas.openxmlformats.org/package/2006/relationships"><Relationship Id="rId1" Type="http://schemas.openxmlformats.org/officeDocument/2006/relationships/externalLinkPath" Target="/Users/martinmartinez/Downloads/Citimerca%2031-12-2001.xls" TargetMode="External"/></Relationships>
</file>

<file path=xl/externalLinks/_rels/externalLink213.xml.rels><?xml version="1.0" encoding="UTF-8" standalone="yes"?>
<Relationships xmlns="http://schemas.openxmlformats.org/package/2006/relationships"><Relationship Id="rId1" Type="http://schemas.openxmlformats.org/officeDocument/2006/relationships/externalLinkPath" Target="https://benitezcodas.sharepoint.com/Users/rcoronel/Documents/CLIENTES/BRITISH%20AMERICAN%20TOBACCO/2016/VISITA%20PRELIMINAR%20OCTUBRE/Chrysler2003.xls" TargetMode="External"/></Relationships>
</file>

<file path=xl/externalLinks/_rels/externalLink214.xml.rels><?xml version="1.0" encoding="UTF-8" standalone="yes"?>
<Relationships xmlns="http://schemas.openxmlformats.org/package/2006/relationships"><Relationship Id="rId1" Type="http://schemas.openxmlformats.org/officeDocument/2006/relationships/externalLinkPath" Target="https://benitezcodas.sharepoint.com/Users/rcoronel/Documents/CLIENTES/BRITISH%20AMERICAN%20TOBACCO/2016/VISITA%20PRELIMINAR%20OCTUBRE/DECLARACION%20DEF%202002.xls" TargetMode="External"/></Relationships>
</file>

<file path=xl/externalLinks/_rels/externalLink215.xml.rels><?xml version="1.0" encoding="UTF-8" standalone="yes"?>
<Relationships xmlns="http://schemas.openxmlformats.org/package/2006/relationships"><Relationship Id="rId1" Type="http://schemas.openxmlformats.org/officeDocument/2006/relationships/externalLinkPath" Target="https://benitezcodas.sharepoint.com/Users/rcoronel/Documents/CLIENTES/BRITISH%20AMERICAN%20TOBACCO/2016/VISITA%20PRELIMINAR%20OCTUBRE/Reexpresado%20Activos.xls" TargetMode="External"/></Relationships>
</file>

<file path=xl/externalLinks/_rels/externalLink216.xml.rels><?xml version="1.0" encoding="UTF-8" standalone="yes"?>
<Relationships xmlns="http://schemas.openxmlformats.org/package/2006/relationships"><Relationship Id="rId1" Type="http://schemas.openxmlformats.org/officeDocument/2006/relationships/externalLinkPath" Target="https://benitezcodas.sharepoint.com/LA-SSC-Argentina/Espacio%20Disco/Asesoria%20Tributaria/02%20Papeles%20de%20trabajo/Banco%20Hipotecario%20Latinoamericana/2002/Declaracion%202002/Libro%20Fiscal%20Declaracion%20ISLR%20e%20IAE%20BHL%202002.xls" TargetMode="External"/></Relationships>
</file>

<file path=xl/externalLinks/_rels/externalLink217.xml.rels><?xml version="1.0" encoding="UTF-8" standalone="yes"?>
<Relationships xmlns="http://schemas.openxmlformats.org/package/2006/relationships"><Relationship Id="rId1" Type="http://schemas.openxmlformats.org/officeDocument/2006/relationships/externalLinkPath" Target="https://benitezcodas.sharepoint.com/Users/rcoronel/Documents/CLIENTES/BRITISH%20AMERICAN%20TOBACCO/2016/VISITA%20PRELIMINAR%20OCTUBRE/Proyeccion%20%20SADE%2012-%202003.xls" TargetMode="External"/></Relationships>
</file>

<file path=xl/externalLinks/_rels/externalLink218.xml.rels><?xml version="1.0" encoding="UTF-8" standalone="yes"?>
<Relationships xmlns="http://schemas.openxmlformats.org/package/2006/relationships"><Relationship Id="rId1" Type="http://schemas.microsoft.com/office/2006/relationships/xlExternalLinkPath/xlPathMissing" Target="Declaraci&#243;n%2031-12-2005%20DSD.xls" TargetMode="External"/></Relationships>
</file>

<file path=xl/externalLinks/_rels/externalLink219.xml.rels><?xml version="1.0" encoding="UTF-8" standalone="yes"?>
<Relationships xmlns="http://schemas.openxmlformats.org/package/2006/relationships"><Relationship Id="rId1" Type="http://schemas.openxmlformats.org/officeDocument/2006/relationships/externalLinkPath" Target="https://benitezcodas.sharepoint.com/Users/rcoronel/Documents/CLIENTES/BRITISH%20AMERICAN%20TOBACCO/2016/VISITA%20PRELIMINAR%20OCTUBRE/ISLR%2031.12.05_SASY%20PPC.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benitezcodas.sharepoint.com/Users/pablospaini/Documents/Pablo%20Spaini/BCA%20-%20Pablo%20Spaini/Clientes/Clientes%20Actuales/BAT/2017/Archivo%20Gral/Balance%20SAP%20FY04.xls" TargetMode="External"/></Relationships>
</file>

<file path=xl/externalLinks/_rels/externalLink220.xml.rels><?xml version="1.0" encoding="UTF-8" standalone="yes"?>
<Relationships xmlns="http://schemas.openxmlformats.org/package/2006/relationships"><Relationship Id="rId1" Type="http://schemas.openxmlformats.org/officeDocument/2006/relationships/externalLinkPath" Target="https://benitezcodas.sharepoint.com/Users/rcoronel/Documents/CLIENTES/BRITISH%20AMERICAN%20TOBACCO/2016/VISITA%20PRELIMINAR%20OCTUBRE/reajustes%201998.xls" TargetMode="External"/></Relationships>
</file>

<file path=xl/externalLinks/_rels/externalLink221.xml.rels><?xml version="1.0" encoding="UTF-8" standalone="yes"?>
<Relationships xmlns="http://schemas.openxmlformats.org/package/2006/relationships"><Relationship Id="rId1" Type="http://schemas.openxmlformats.org/officeDocument/2006/relationships/externalLinkPath" Target="https://benitezcodas.sharepoint.com/Users/pablospaini/Documents/Pablo%20Spaini/BCA%20-%20Pablo%20Spaini/Clientes/Clientes%20Actuales/BAT/2017/Archivo%20Gral/REAJUSTE%20X%20INF%2099.xls" TargetMode="External"/></Relationships>
</file>

<file path=xl/externalLinks/_rels/externalLink222.xml.rels><?xml version="1.0" encoding="UTF-8" standalone="yes"?>
<Relationships xmlns="http://schemas.openxmlformats.org/package/2006/relationships"><Relationship Id="rId1" Type="http://schemas.openxmlformats.org/officeDocument/2006/relationships/externalLinkPath" Target="https://benitezcodas.sharepoint.com/Users/lmedina/Library/Caches/TemporaryItems/Outlook%20Temp/BHLDeclaracion2003.xls" TargetMode="External"/></Relationships>
</file>

<file path=xl/externalLinks/_rels/externalLink223.xml.rels><?xml version="1.0" encoding="UTF-8" standalone="yes"?>
<Relationships xmlns="http://schemas.openxmlformats.org/package/2006/relationships"><Relationship Id="rId1" Type="http://schemas.openxmlformats.org/officeDocument/2006/relationships/externalLinkPath" Target="https://benitezcodas.sharepoint.com/LA-SSC-Argentina/Documents%20and%20Settings/emilysabethhernandez/My%20Documents/Pharmacia%20Corporation/Pfizer%20Proyecci&#243;n%202003.xls" TargetMode="External"/></Relationships>
</file>

<file path=xl/externalLinks/_rels/externalLink224.xml.rels><?xml version="1.0" encoding="UTF-8" standalone="yes"?>
<Relationships xmlns="http://schemas.openxmlformats.org/package/2006/relationships"><Relationship Id="rId1" Type="http://schemas.openxmlformats.org/officeDocument/2006/relationships/externalLinkPath" Target="https://benitezcodas.sharepoint.com/Users/pablospaini/Documents/Pablo%20Spaini/BCA%20-%20Pablo%20Spaini/Clientes/Clientes%20Actuales/BAT/2017/Archivo%20Gral/EMERSON%202002-2003.xls" TargetMode="External"/></Relationships>
</file>

<file path=xl/externalLinks/_rels/externalLink225.xml.rels><?xml version="1.0" encoding="UTF-8" standalone="yes"?>
<Relationships xmlns="http://schemas.openxmlformats.org/package/2006/relationships"><Relationship Id="rId1" Type="http://schemas.openxmlformats.org/officeDocument/2006/relationships/externalLinkPath" Target="/Users/lmedina/Library/Caches/TemporaryItems/Outlook%20Temp/Esc0101.xls" TargetMode="External"/></Relationships>
</file>

<file path=xl/externalLinks/_rels/externalLink226.xml.rels><?xml version="1.0" encoding="UTF-8" standalone="yes"?>
<Relationships xmlns="http://schemas.openxmlformats.org/package/2006/relationships"><Relationship Id="rId1" Type="http://schemas.openxmlformats.org/officeDocument/2006/relationships/externalLinkPath" Target="https://benitezcodas.sharepoint.com/Users/rcoronel/Documents/CLIENTES/BRITISH%20AMERICAN%20TOBACCO/2016/VISITA%20PRELIMINAR%20OCTUBRE/Base%20Hyperion%2012-02.xls" TargetMode="External"/></Relationships>
</file>

<file path=xl/externalLinks/_rels/externalLink227.xml.rels><?xml version="1.0" encoding="UTF-8" standalone="yes"?>
<Relationships xmlns="http://schemas.openxmlformats.org/package/2006/relationships"><Relationship Id="rId1" Type="http://schemas.openxmlformats.org/officeDocument/2006/relationships/externalLinkPath" Target="https://benitezcodas.sharepoint.com/Users/mlopez/Documents/Documents/Documents/BCA/CLIENTES/HUAWEI/A&#209;O%202012/diciembre%202012/Pt%60s/ppc%20bienes%20de%20uso/bienes%20de%20uso/Bienes%20de%20uso%20Sistematizado%20GS%20DIAGEO%202010.xls" TargetMode="External"/></Relationships>
</file>

<file path=xl/externalLinks/_rels/externalLink228.xml.rels><?xml version="1.0" encoding="UTF-8" standalone="yes"?>
<Relationships xmlns="http://schemas.openxmlformats.org/package/2006/relationships"><Relationship Id="rId1" Type="http://schemas.openxmlformats.org/officeDocument/2006/relationships/externalLinkPath" Target="https://benitezcodas.sharepoint.com/Users/mlopez/Documents/Documents/Documents/BCA/CLIENTES/HUAWEI/A&#209;O%202012/diciembre%202012/Pt%60s/ppc%20bienes%20de%20uso/bienes%20de%20uso/C30%20Bienes%20de%20Uso%20Sistematizado%20USD%20DIAGEO%202010.xls" TargetMode="External"/></Relationships>
</file>

<file path=xl/externalLinks/_rels/externalLink229.xml.rels><?xml version="1.0" encoding="UTF-8" standalone="yes"?>
<Relationships xmlns="http://schemas.openxmlformats.org/package/2006/relationships"><Relationship Id="rId1" Type="http://schemas.openxmlformats.org/officeDocument/2006/relationships/externalLinkPath" Target="/Users/lmedina/Library/Caches/TemporaryItems/Outlook%20Temp/Detalle%20cuentas%20para%20armado%20EECC.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benitezcodas.sharepoint.com/Users/pablospaini/Documents/Pablo%20Spaini/BCA%20-%20Pablo%20Spaini/Clientes/HUAWEI/2014/Informe/RETENC%20ENE%20MAR%2008.xls" TargetMode="External"/></Relationships>
</file>

<file path=xl/externalLinks/_rels/externalLink230.xml.rels><?xml version="1.0" encoding="UTF-8" standalone="yes"?>
<Relationships xmlns="http://schemas.openxmlformats.org/package/2006/relationships"><Relationship Id="rId1" Type="http://schemas.microsoft.com/office/2006/relationships/xlExternalLinkPath/xlPathMissing" Target="EPM_CostManagementWorkbook.xls" TargetMode="External"/></Relationships>
</file>

<file path=xl/externalLinks/_rels/externalLink231.xml.rels><?xml version="1.0" encoding="UTF-8" standalone="yes"?>
<Relationships xmlns="http://schemas.openxmlformats.org/package/2006/relationships"><Relationship Id="rId1" Type="http://schemas.openxmlformats.org/officeDocument/2006/relationships/externalLinkPath" Target="file:///W:\Consolidacion%20y%20Reporting\CRESUD\ppa%20Junio%202009\Int%20SH\wp&#180;s%20revisados%20por%20PwC\RSU.xls" TargetMode="External"/></Relationships>
</file>

<file path=xl/externalLinks/_rels/externalLink232.xml.rels><?xml version="1.0" encoding="UTF-8" standalone="yes"?>
<Relationships xmlns="http://schemas.openxmlformats.org/package/2006/relationships"><Relationship Id="rId1" Type="http://schemas.openxmlformats.org/officeDocument/2006/relationships/externalLinkPath" Target="https://benitezcodas.sharepoint.com/Users/pablospaini/Documents/Pablo%20Spaini/BCA%20-%20Pablo%20Spaini/Clientes/HUAWEI/2014/Informe/HIDRAN5.XLS" TargetMode="External"/></Relationships>
</file>

<file path=xl/externalLinks/_rels/externalLink233.xml.rels><?xml version="1.0" encoding="UTF-8" standalone="yes"?>
<Relationships xmlns="http://schemas.openxmlformats.org/package/2006/relationships"><Relationship Id="rId1" Type="http://schemas.microsoft.com/office/2006/relationships/xlExternalLinkPath/xlPathMissing" Target="BienDeUso_77_8000lineas.xlsm" TargetMode="External"/></Relationships>
</file>

<file path=xl/externalLinks/_rels/externalLink234.xml.rels><?xml version="1.0" encoding="UTF-8" standalone="yes"?>
<Relationships xmlns="http://schemas.openxmlformats.org/package/2006/relationships"><Relationship Id="rId1" Type="http://schemas.openxmlformats.org/officeDocument/2006/relationships/externalLinkPath" Target="/Contabilidad/Sector%20Contable%20-%20Archivos%20Compartidos/An&#225;lisis%20de%20Rubros%20Contables/Creditos%20por%20Ventas/Previsi&#243;n%20para%20Incobrables/2007/Utilizaci&#243;n%20al%2030-06-07.xls" TargetMode="External"/></Relationships>
</file>

<file path=xl/externalLinks/_rels/externalLink235.xml.rels><?xml version="1.0" encoding="UTF-8" standalone="yes"?>
<Relationships xmlns="http://schemas.openxmlformats.org/package/2006/relationships"><Relationship Id="rId1" Type="http://schemas.openxmlformats.org/officeDocument/2006/relationships/externalLinkPath" Target="/Users/juanjoaguayo/Desktop/Juan%20Aguayo/JA/Clientes/Puente%20Hermanos/Casa%20de%20Bolsa/2018/Diciembre/Informe%20de%20Auditor&#237;a%20Financiera/Ajustes/P&amp;G20-4.xls" TargetMode="External"/></Relationships>
</file>

<file path=xl/externalLinks/_rels/externalLink236.xml.rels><?xml version="1.0" encoding="UTF-8" standalone="yes"?>
<Relationships xmlns="http://schemas.openxmlformats.org/package/2006/relationships"><Relationship Id="rId1" Type="http://schemas.openxmlformats.org/officeDocument/2006/relationships/externalLinkPath" Target="https://benitezcodas.sharepoint.com/LA-SSC-Argentina/Documents%20and%20Settings/gbortot.CALA/My%20Documents/Gaby/Analisis/150120%20Arg/Septiembre03/Distribucion%20Agosto%2003.xls" TargetMode="External"/></Relationships>
</file>

<file path=xl/externalLinks/_rels/externalLink237.xml.rels><?xml version="1.0" encoding="UTF-8" standalone="yes"?>
<Relationships xmlns="http://schemas.openxmlformats.org/package/2006/relationships"><Relationship Id="rId1" Type="http://schemas.openxmlformats.org/officeDocument/2006/relationships/externalLinkPath" Target="https://benitezcodas.sharepoint.com/LA-SSC-Argentina/Documents%20and%20Settings/gbortot.CALA/My%20Documents/Gaby/Analisis/150120%20Arg/Septiembre03/Distribucion%20Septiembre%2003.xls" TargetMode="External"/></Relationships>
</file>

<file path=xl/externalLinks/_rels/externalLink238.xml.rels><?xml version="1.0" encoding="UTF-8" standalone="yes"?>
<Relationships xmlns="http://schemas.openxmlformats.org/package/2006/relationships"><Relationship Id="rId1" Type="http://schemas.openxmlformats.org/officeDocument/2006/relationships/externalLinkPath" Target="/Users/lmedina/Library/Caches/TemporaryItems/Outlook%20Temp/BPMETA97%20Implantacion.xls" TargetMode="External"/></Relationships>
</file>

<file path=xl/externalLinks/_rels/externalLink239.xml.rels><?xml version="1.0" encoding="UTF-8" standalone="yes"?>
<Relationships xmlns="http://schemas.openxmlformats.org/package/2006/relationships"><Relationship Id="rId1" Type="http://schemas.openxmlformats.org/officeDocument/2006/relationships/externalLinkPath" Target="https://benitezcodas.sharepoint.com/Users/pspaini/AppData/Local/Microsoft/Windows/INetCache/Content.Outlook/1CJN2J6R/Presupuesto%209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Mis%20documentos\Control%20de%20asistencias%20a&#241;o%202000.xls" TargetMode="External"/></Relationships>
</file>

<file path=xl/externalLinks/_rels/externalLink240.xml.rels><?xml version="1.0" encoding="UTF-8" standalone="yes"?>
<Relationships xmlns="http://schemas.openxmlformats.org/package/2006/relationships"><Relationship Id="rId1" Type="http://schemas.microsoft.com/office/2006/relationships/xlExternalLinkPath/xlPathMissing" Target="Copy%20of%20Liquidaci&#243;n%20de%20impuesto%20Mayo%202012%20V1.xls" TargetMode="External"/></Relationships>
</file>

<file path=xl/externalLinks/_rels/externalLink241.xml.rels><?xml version="1.0" encoding="UTF-8" standalone="yes"?>
<Relationships xmlns="http://schemas.openxmlformats.org/package/2006/relationships"><Relationship Id="rId1" Type="http://schemas.openxmlformats.org/officeDocument/2006/relationships/externalLinkPath" Target="https://benitezcodas.sharepoint.com/Users/pspaini/AppData/Local/Microsoft/Windows/INetCache/Content.Outlook/1CJN2J6R/Worksheet%20in%20%20Impuesto%20a%20los%20Ingresos%20Brutos%20-%20DECKER" TargetMode="External"/></Relationships>
</file>

<file path=xl/externalLinks/_rels/externalLink242.xml.rels><?xml version="1.0" encoding="UTF-8" standalone="yes"?>
<Relationships xmlns="http://schemas.openxmlformats.org/package/2006/relationships"><Relationship Id="rId1" Type="http://schemas.openxmlformats.org/officeDocument/2006/relationships/externalLinkPath" Target="/Users/lmedina/Library/Caches/TemporaryItems/Outlook%20Temp/Nuevo1.xls" TargetMode="External"/></Relationships>
</file>

<file path=xl/externalLinks/_rels/externalLink243.xml.rels><?xml version="1.0" encoding="UTF-8" standalone="yes"?>
<Relationships xmlns="http://schemas.openxmlformats.org/package/2006/relationships"><Relationship Id="rId1" Type="http://schemas.openxmlformats.org/officeDocument/2006/relationships/externalLinkPath" Target="/Users/aherrero/Downloads/Consolid.xls" TargetMode="External"/></Relationships>
</file>

<file path=xl/externalLinks/_rels/externalLink244.xml.rels><?xml version="1.0" encoding="UTF-8" standalone="yes"?>
<Relationships xmlns="http://schemas.openxmlformats.org/package/2006/relationships"><Relationship Id="rId1" Type="http://schemas.openxmlformats.org/officeDocument/2006/relationships/externalLinkPath" Target="/Nb-jc/work/Clientes/Impuestos/Trabajos%20en%20curso/LPG/Certificaci&#243;n/TRABAJO%20DEFINITIVO/PARA%20INFORME/PGN/A&#241;o%202008/PGN%20-%20Certificaci&#243;n%2000-2008%20(Matriz)_v5.xlsx" TargetMode="External"/></Relationships>
</file>

<file path=xl/externalLinks/_rels/externalLink245.xml.rels><?xml version="1.0" encoding="UTF-8" standalone="yes"?>
<Relationships xmlns="http://schemas.openxmlformats.org/package/2006/relationships"><Relationship Id="rId1" Type="http://schemas.openxmlformats.org/officeDocument/2006/relationships/externalLinkPath" Target="file:///\\Nb-jc\work\Clientes\Impuestos\Trabajos%20en%20curso\LPG\Certificaci&#243;n\TRABAJO%20DEFINITIVO\PARA%20INFORME\PGN\A&#241;o%202008\PGN%20-%20Certificaci&#243;n%2000-2008%20(Matriz)_v5.xlsx" TargetMode="External"/></Relationships>
</file>

<file path=xl/externalLinks/_rels/externalLink246.xml.rels><?xml version="1.0" encoding="UTF-8" standalone="yes"?>
<Relationships xmlns="http://schemas.openxmlformats.org/package/2006/relationships"><Relationship Id="rId1" Type="http://schemas.openxmlformats.org/officeDocument/2006/relationships/externalLinkPath" Target="/Users/mperalta/Desktop/Clientes/Clientes/CCPA/2018/Preliminar/Archivo%20General/Lista%20de%20Tareas/Trade_Corn.xls" TargetMode="External"/></Relationships>
</file>

<file path=xl/externalLinks/_rels/externalLink247.xml.rels><?xml version="1.0" encoding="UTF-8" standalone="yes"?>
<Relationships xmlns="http://schemas.openxmlformats.org/package/2006/relationships"><Relationship Id="rId1" Type="http://schemas.openxmlformats.org/officeDocument/2006/relationships/externalLinkPath" Target="/Users/gbenitez/Desktop/Backup%20Giselle%20/CLIENTES/Equipo%20MM/GLT/AG/HL%202020/emef300405.xls" TargetMode="External"/></Relationships>
</file>

<file path=xl/externalLinks/_rels/externalLink248.xml.rels><?xml version="1.0" encoding="UTF-8" standalone="yes"?>
<Relationships xmlns="http://schemas.openxmlformats.org/package/2006/relationships"><Relationship Id="rId1" Type="http://schemas.openxmlformats.org/officeDocument/2006/relationships/externalLinkPath" Target="file:///F:\STRAD\Baldo\CG\DIEN02.PRN" TargetMode="External"/></Relationships>
</file>

<file path=xl/externalLinks/_rels/externalLink249.xml.rels><?xml version="1.0" encoding="UTF-8" standalone="yes"?>
<Relationships xmlns="http://schemas.openxmlformats.org/package/2006/relationships"><Relationship Id="rId1" Type="http://schemas.openxmlformats.org/officeDocument/2006/relationships/externalLinkPath" Target="/Users/lmedina/Library/Caches/TemporaryItems/Outlook%20Temp/Documents/BCA/CLIENTES/GRUPO%20KRESS/Cierre%20-%20Diciembre/FRUTIKA%20DIC15/Pts%20dic/SC12_AR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lmedina/Library/Caches/TemporaryItems/Outlook%20Temp/An&#225;lise%20Brasilia%20Fev03.xls" TargetMode="External"/></Relationships>
</file>

<file path=xl/externalLinks/_rels/externalLink250.xml.rels><?xml version="1.0" encoding="UTF-8" standalone="yes"?>
<Relationships xmlns="http://schemas.openxmlformats.org/package/2006/relationships"><Relationship Id="rId1" Type="http://schemas.openxmlformats.org/officeDocument/2006/relationships/externalLinkPath" Target="/Users/rportillo/Documents/Ruth%20Portillo/Clientes/Grupo%20Timbo/2018/5%20Z/Diciembre%202018/BASE%20PRODUCTOS%20SAVAL%20dos%20prueba.xls" TargetMode="External"/></Relationships>
</file>

<file path=xl/externalLinks/_rels/externalLink251.xml.rels><?xml version="1.0" encoding="UTF-8" standalone="yes"?>
<Relationships xmlns="http://schemas.openxmlformats.org/package/2006/relationships"><Relationship Id="rId1" Type="http://schemas.openxmlformats.org/officeDocument/2006/relationships/externalLinkPath" Target="/Applications/Microsoft%20Office%202011/Microsoft%20Excel.app/Contents/MacOS/32311%20CCC%201999.XLS" TargetMode="External"/></Relationships>
</file>

<file path=xl/externalLinks/_rels/externalLink252.xml.rels><?xml version="1.0" encoding="UTF-8" standalone="yes"?>
<Relationships xmlns="http://schemas.openxmlformats.org/package/2006/relationships"><Relationship Id="rId1" Type="http://schemas.openxmlformats.org/officeDocument/2006/relationships/externalLinkPath" Target="/Comun/PROYECTO%20HORIZONS%20OBRA/octubre%202008/HISTORICO%20BASE%2031.10.xls" TargetMode="External"/></Relationships>
</file>

<file path=xl/externalLinks/_rels/externalLink253.xml.rels><?xml version="1.0" encoding="UTF-8" standalone="yes"?>
<Relationships xmlns="http://schemas.openxmlformats.org/package/2006/relationships"><Relationship Id="rId1" Type="http://schemas.openxmlformats.org/officeDocument/2006/relationships/externalLinkPath" Target="/Users/pazbobadilla/Documents/BCA%20/CLIENTES/Auditora/Grupo%20Timbo/2019/5Z%20S.A/Worksheet%20in%20%20%20Blank%20Excel%20Workpaper" TargetMode="External"/></Relationships>
</file>

<file path=xl/externalLinks/_rels/externalLink254.xml.rels><?xml version="1.0" encoding="UTF-8" standalone="yes"?>
<Relationships xmlns="http://schemas.openxmlformats.org/package/2006/relationships"><Relationship Id="rId1" Type="http://schemas.openxmlformats.org/officeDocument/2006/relationships/externalLinkPath" Target="/Users/pablospaini/Documents/Pablo%20Spaini/BCA%20-%20Pablo%20Spaini/Clientes/Clientes%20Actuales/GRUPO%20PROSEGUR/2017/Archivo%20Gral%20-%20Grupo/Resumen%20de%20Ajustes/Base%20Real%2012-02.xls" TargetMode="External"/></Relationships>
</file>

<file path=xl/externalLinks/_rels/externalLink255.xml.rels><?xml version="1.0" encoding="UTF-8" standalone="yes"?>
<Relationships xmlns="http://schemas.openxmlformats.org/package/2006/relationships"><Relationship Id="rId1" Type="http://schemas.openxmlformats.org/officeDocument/2006/relationships/externalLinkPath" Target="/Users/gbenitez/Desktop/Backup%20Giselle%20/CLIENTES/Equipo%20MM/GLT/AG/HL%202020/xCDI9.xls" TargetMode="External"/></Relationships>
</file>

<file path=xl/externalLinks/_rels/externalLink256.xml.rels><?xml version="1.0" encoding="UTF-8" standalone="yes"?>
<Relationships xmlns="http://schemas.openxmlformats.org/package/2006/relationships"><Relationship Id="rId1" Type="http://schemas.openxmlformats.org/officeDocument/2006/relationships/externalLinkPath" Target="file:///J:\Users\rcarballo\Desktop\BBVA-Liq_de_Retenciones_A&amp;A_11_2011_Consolidado_v3.xlsx" TargetMode="External"/></Relationships>
</file>

<file path=xl/externalLinks/_rels/externalLink257.xml.rels><?xml version="1.0" encoding="UTF-8" standalone="yes"?>
<Relationships xmlns="http://schemas.openxmlformats.org/package/2006/relationships"><Relationship Id="rId1" Type="http://schemas.openxmlformats.org/officeDocument/2006/relationships/externalLinkPath" Target="/Users/lmedina/Library/Caches/TemporaryItems/Outlook%20Temp/CT0398.XLS" TargetMode="External"/></Relationships>
</file>

<file path=xl/externalLinks/_rels/externalLink258.xml.rels><?xml version="1.0" encoding="UTF-8" standalone="yes"?>
<Relationships xmlns="http://schemas.openxmlformats.org/package/2006/relationships"><Relationship Id="rId1" Type="http://schemas.openxmlformats.org/officeDocument/2006/relationships/externalLinkPath" Target="/Users/lmedina/Library/Caches/TemporaryItems/Outlook%20Temp/RiscoUSD.xls" TargetMode="External"/></Relationships>
</file>

<file path=xl/externalLinks/_rels/externalLink259.xml.rels><?xml version="1.0" encoding="UTF-8" standalone="yes"?>
<Relationships xmlns="http://schemas.openxmlformats.org/package/2006/relationships"><Relationship Id="rId1" Type="http://schemas.openxmlformats.org/officeDocument/2006/relationships/externalLinkPath" Target="/A%20Pwc/Arcor/Revision%20al%2031_12_2000/Provision%20Ganancias/CANDY.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monserratlopez/Desktop/Documents/BCA/CLIENTES/LC%20Risk%20Management%20S.A.E.C.A/2015/Diciembre/Archivo%20gral/A10A&#209;OS1.XLS" TargetMode="External"/></Relationships>
</file>

<file path=xl/externalLinks/_rels/externalLink260.xml.rels><?xml version="1.0" encoding="UTF-8" standalone="yes"?>
<Relationships xmlns="http://schemas.openxmlformats.org/package/2006/relationships"><Relationship Id="rId1" Type="http://schemas.openxmlformats.org/officeDocument/2006/relationships/externalLinkPath" Target="file:///\\Nb-jc\work\Datos\Datos\Clientes\TAX\IRIS\IRACIS%202010\PPC\modelo\BALres173%202005.xls" TargetMode="External"/></Relationships>
</file>

<file path=xl/externalLinks/_rels/externalLink261.xml.rels><?xml version="1.0" encoding="UTF-8" standalone="yes"?>
<Relationships xmlns="http://schemas.openxmlformats.org/package/2006/relationships"><Relationship Id="rId1" Type="http://schemas.openxmlformats.org/officeDocument/2006/relationships/externalLinkPath" Target="/Nb-jc/work/Datos/Datos/Clientes/TAX/IRIS/IRACIS%202010/PPC/modelo/BALres173%202005.xls" TargetMode="External"/></Relationships>
</file>

<file path=xl/externalLinks/_rels/externalLink262.xml.rels><?xml version="1.0" encoding="UTF-8" standalone="yes"?>
<Relationships xmlns="http://schemas.openxmlformats.org/package/2006/relationships"><Relationship Id="rId1" Type="http://schemas.openxmlformats.org/officeDocument/2006/relationships/externalLinkPath" Target="/Volumes/ML-BCA/Responsables.xls" TargetMode="External"/></Relationships>
</file>

<file path=xl/externalLinks/_rels/externalLink263.xml.rels><?xml version="1.0" encoding="UTF-8" standalone="yes"?>
<Relationships xmlns="http://schemas.openxmlformats.org/package/2006/relationships"><Relationship Id="rId1" Type="http://schemas.openxmlformats.org/officeDocument/2006/relationships/externalLinkPath" Target="/CONTR_IMPUESTOS/20%20Puerto%20Union/20.1%20Liquidacion%20de%20Impuestos/Impuesto%20a%20la%20Renta/2009/Documents%20and%20Settings/dserebre/Local%20Settings/Temp/Temporary%20Directory%201%20for%20Planta_Py.xls0.zip/JV%20Asuncion%20port.xls" TargetMode="External"/></Relationships>
</file>

<file path=xl/externalLinks/_rels/externalLink264.xml.rels><?xml version="1.0" encoding="UTF-8" standalone="yes"?>
<Relationships xmlns="http://schemas.openxmlformats.org/package/2006/relationships"><Relationship Id="rId1" Type="http://schemas.openxmlformats.org/officeDocument/2006/relationships/externalLinkPath" Target="/Users/lmedina/Library/Caches/TemporaryItems/Outlook%20Temp/Estoques%2009-2000.xls" TargetMode="External"/></Relationships>
</file>

<file path=xl/externalLinks/_rels/externalLink265.xml.rels><?xml version="1.0" encoding="UTF-8" standalone="yes"?>
<Relationships xmlns="http://schemas.openxmlformats.org/package/2006/relationships"><Relationship Id="rId1" Type="http://schemas.openxmlformats.org/officeDocument/2006/relationships/externalLinkPath" Target="/Users/gbenitez/Desktop/Backup%20Giselle%20/CLIENTES/Equipo%20MM/GLT/AG/HL%202020/CONCILIA.XLK" TargetMode="External"/></Relationships>
</file>

<file path=xl/externalLinks/_rels/externalLink266.xml.rels><?xml version="1.0" encoding="UTF-8" standalone="yes"?>
<Relationships xmlns="http://schemas.openxmlformats.org/package/2006/relationships"><Relationship Id="rId1" Type="http://schemas.openxmlformats.org/officeDocument/2006/relationships/externalLinkPath" Target="https://benitezcodas.sharepoint.com/LA-SSC-Argentina/Espacio%20Disco/Asesoria%20Tributaria/02%20Papeles%20de%20trabajo/guardian/Guardian%20de%20Venezuela/2002/Pt's%20Declaraci&#243;n%20Definitiva%20Guardian%2012-2002.xls" TargetMode="External"/></Relationships>
</file>

<file path=xl/externalLinks/_rels/externalLink267.xml.rels><?xml version="1.0" encoding="UTF-8" standalone="yes"?>
<Relationships xmlns="http://schemas.openxmlformats.org/package/2006/relationships"><Relationship Id="rId1" Type="http://schemas.openxmlformats.org/officeDocument/2006/relationships/externalLinkPath" Target="/Users/aherrero/Downloads/PPCONSCUM2000.xls" TargetMode="External"/></Relationships>
</file>

<file path=xl/externalLinks/_rels/externalLink268.xml.rels><?xml version="1.0" encoding="UTF-8" standalone="yes"?>
<Relationships xmlns="http://schemas.openxmlformats.org/package/2006/relationships"><Relationship Id="rId1" Type="http://schemas.openxmlformats.org/officeDocument/2006/relationships/externalLinkPath" Target="https://benitezcodas.sharepoint.com/Users/rcoronel/Documents/CLIENTES/BRITISH%20AMERICAN%20TOBACCO/2016/VISITA%20PRELIMINAR%20OCTUBRE/AREN1_4.XLS" TargetMode="External"/></Relationships>
</file>

<file path=xl/externalLinks/_rels/externalLink269.xml.rels><?xml version="1.0" encoding="UTF-8" standalone="yes"?>
<Relationships xmlns="http://schemas.openxmlformats.org/package/2006/relationships"><Relationship Id="rId1" Type="http://schemas.openxmlformats.org/officeDocument/2006/relationships/externalLinkPath" Target="/Users/martinmartinez/Downloads/Certificacion%20de%20Gastos%20Integra%20200703%20vf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monserratlopez/Desktop/Documents/BCA/CLIENTES/LC%20Risk%20Management%20S.A.E.C.A/2015/setiembre/Archivo%20gral/VolumesdeProdu&#231;&#227;o.xls" TargetMode="External"/></Relationships>
</file>

<file path=xl/externalLinks/_rels/externalLink270.xml.rels><?xml version="1.0" encoding="UTF-8" standalone="yes"?>
<Relationships xmlns="http://schemas.openxmlformats.org/package/2006/relationships"><Relationship Id="rId1" Type="http://schemas.openxmlformats.org/officeDocument/2006/relationships/externalLinkPath" Target="https://benitezcodas.sharepoint.com/Users/lmedina/Desktop/CLIENTES/BAT/2016/Stat_Pack03.xls" TargetMode="External"/></Relationships>
</file>

<file path=xl/externalLinks/_rels/externalLink271.xml.rels><?xml version="1.0" encoding="UTF-8" standalone="yes"?>
<Relationships xmlns="http://schemas.openxmlformats.org/package/2006/relationships"><Relationship Id="rId1" Type="http://schemas.openxmlformats.org/officeDocument/2006/relationships/externalLinkPath" Target="https://benitezcodas.sharepoint.com/LA-SSC-Argentina/Documents%20and%20Settings/gbortot.CALA/My%20Documents/Gaby/Analisis/AR/Septiembre-04/110138%20Sep04.xls" TargetMode="External"/></Relationships>
</file>

<file path=xl/externalLinks/_rels/externalLink272.xml.rels><?xml version="1.0" encoding="UTF-8" standalone="yes"?>
<Relationships xmlns="http://schemas.openxmlformats.org/package/2006/relationships"><Relationship Id="rId1" Type="http://schemas.openxmlformats.org/officeDocument/2006/relationships/externalLinkPath" Target="https://benitezcodas.sharepoint.com/LA-SSC-Argentina/Documents%20and%20Settings/diego.solis/My%20Documents/Pistrelli/Clientes/Camuzzi/Gesell%20Gas/DGG%20-%20DDJJ%20IG-GMP%2012-03.xls" TargetMode="External"/></Relationships>
</file>

<file path=xl/externalLinks/_rels/externalLink273.xml.rels><?xml version="1.0" encoding="UTF-8" standalone="yes"?>
<Relationships xmlns="http://schemas.openxmlformats.org/package/2006/relationships"><Relationship Id="rId1" Type="http://schemas.openxmlformats.org/officeDocument/2006/relationships/externalLinkPath" Target="https://benitezcodas.sharepoint.com/Users/lmedina/Library/Caches/TemporaryItems/Outlook%20Temp/mod3comFeb1.xls" TargetMode="External"/></Relationships>
</file>

<file path=xl/externalLinks/_rels/externalLink274.xml.rels><?xml version="1.0" encoding="UTF-8" standalone="yes"?>
<Relationships xmlns="http://schemas.openxmlformats.org/package/2006/relationships"><Relationship Id="rId1" Type="http://schemas.openxmlformats.org/officeDocument/2006/relationships/externalLinkPath" Target="/Laura-leyva/finanzas/My%20Documents/2003/Resum&#233;n%20escandallos%202003(1).xls" TargetMode="External"/></Relationships>
</file>

<file path=xl/externalLinks/_rels/externalLink275.xml.rels><?xml version="1.0" encoding="UTF-8" standalone="yes"?>
<Relationships xmlns="http://schemas.openxmlformats.org/package/2006/relationships"><Relationship Id="rId1" Type="http://schemas.openxmlformats.org/officeDocument/2006/relationships/externalLinkPath" Target="file:///\\Laura-leyva\finanzas\My%20Documents\2003\Resum&#233;n%20escandallos%202003(1).xls" TargetMode="External"/></Relationships>
</file>

<file path=xl/externalLinks/_rels/externalLink276.xml.rels><?xml version="1.0" encoding="UTF-8" standalone="yes"?>
<Relationships xmlns="http://schemas.openxmlformats.org/package/2006/relationships"><Relationship Id="rId1" Type="http://schemas.microsoft.com/office/2006/relationships/xlExternalLinkPath/xlPathMissing" Target="Controle%20PL%20exposicao%20ALUMINIO.xls" TargetMode="External"/></Relationships>
</file>

<file path=xl/externalLinks/_rels/externalLink277.xml.rels><?xml version="1.0" encoding="UTF-8" standalone="yes"?>
<Relationships xmlns="http://schemas.openxmlformats.org/package/2006/relationships"><Relationship Id="rId1" Type="http://schemas.openxmlformats.org/officeDocument/2006/relationships/externalLinkPath" Target="/Alejandra%20Candia/Documents/BCA/CLIENTES/GA&amp;W/BienDeUso_62.xls" TargetMode="External"/></Relationships>
</file>

<file path=xl/externalLinks/_rels/externalLink278.xml.rels><?xml version="1.0" encoding="UTF-8" standalone="yes"?>
<Relationships xmlns="http://schemas.openxmlformats.org/package/2006/relationships"><Relationship Id="rId1" Type="http://schemas.openxmlformats.org/officeDocument/2006/relationships/externalLinkPath" Target="https://benitezcodas.sharepoint.com/Users/rcoronel/Documents/CLIENTES/BRITISH%20AMERICAN%20TOBACCO/2016/VISITA%20PRELIMINAR%20OCTUBRE/HCONS.XLS" TargetMode="External"/></Relationships>
</file>

<file path=xl/externalLinks/_rels/externalLink279.xml.rels><?xml version="1.0" encoding="UTF-8" standalone="yes"?>
<Relationships xmlns="http://schemas.openxmlformats.org/package/2006/relationships"><Relationship Id="rId1" Type="http://schemas.openxmlformats.org/officeDocument/2006/relationships/externalLinkPath" Target="/Users/lcoronel/Documents/1.%20Clientes/Auditoria/3.%20Grupo%20Altamira/Final/2.%20Corporacion%20-%20Ycua%20Sati/PT/Brazil_Fev0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lmedina/Library/Caches/TemporaryItems/Outlook%20Temp/Gastos_Fobing_2000_06.xls" TargetMode="External"/></Relationships>
</file>

<file path=xl/externalLinks/_rels/externalLink280.xml.rels><?xml version="1.0" encoding="UTF-8" standalone="yes"?>
<Relationships xmlns="http://schemas.openxmlformats.org/package/2006/relationships"><Relationship Id="rId1" Type="http://schemas.openxmlformats.org/officeDocument/2006/relationships/externalLinkPath" Target="/10.65.2.10/fs_clx/Daily%20P&amp;L/P&amp;L%20Summary%20Report%20Master1%20(version%205).xls" TargetMode="External"/></Relationships>
</file>

<file path=xl/externalLinks/_rels/externalLink281.xml.rels><?xml version="1.0" encoding="UTF-8" standalone="yes"?>
<Relationships xmlns="http://schemas.openxmlformats.org/package/2006/relationships"><Relationship Id="rId1" Type="http://schemas.openxmlformats.org/officeDocument/2006/relationships/externalLinkPath" Target="file:///\\10.65.2.10\fs_clx\Daily%20P&amp;L\P&amp;L%20Summary%20Report%20Master1%20(version%205).xls" TargetMode="External"/></Relationships>
</file>

<file path=xl/externalLinks/_rels/externalLink282.xml.rels><?xml version="1.0" encoding="UTF-8" standalone="yes"?>
<Relationships xmlns="http://schemas.openxmlformats.org/package/2006/relationships"><Relationship Id="rId1" Type="http://schemas.openxmlformats.org/officeDocument/2006/relationships/externalLinkPath" Target="https://benitezcodas.sharepoint.com/Users/pablospaini/Documents/Pablo%20Spaini/BCA%20-%20Pablo%20Spaini/Clientes/HUAWEI/2014/Informe/Analisis30-09-98.xls" TargetMode="External"/></Relationships>
</file>

<file path=xl/externalLinks/_rels/externalLink283.xml.rels><?xml version="1.0" encoding="UTF-8" standalone="yes"?>
<Relationships xmlns="http://schemas.openxmlformats.org/package/2006/relationships"><Relationship Id="rId1" Type="http://schemas.openxmlformats.org/officeDocument/2006/relationships/externalLinkPath" Target="/Users/afigueredo/Documents/back%20up%20AF/BCA/CLIENTES/Puente/2020/Casa%20de%20Bolsa%20/Visita%20Preliminar/PPC/Balance%20Comentado%20Abril%2006%20Ajustes%20.xls" TargetMode="External"/></Relationships>
</file>

<file path=xl/externalLinks/_rels/externalLink284.xml.rels><?xml version="1.0" encoding="UTF-8" standalone="yes"?>
<Relationships xmlns="http://schemas.openxmlformats.org/package/2006/relationships"><Relationship Id="rId1" Type="http://schemas.openxmlformats.org/officeDocument/2006/relationships/externalLinkPath" Target="/tsclient/R/DOCUME~1/tanbc/LOCALS~1/Temp/C.Lotus.Notes.Data/Budget07%20-%20LDINDIA.xls" TargetMode="External"/></Relationships>
</file>

<file path=xl/externalLinks/_rels/externalLink285.xml.rels><?xml version="1.0" encoding="UTF-8" standalone="yes"?>
<Relationships xmlns="http://schemas.openxmlformats.org/package/2006/relationships"><Relationship Id="rId1" Type="http://schemas.openxmlformats.org/officeDocument/2006/relationships/externalLinkPath" Target="file:///\\tsclient\R\DOCUME~1\tanbc\LOCALS~1\Temp\C.Lotus.Notes.Data\Budget07%20-%20LDINDIA.xls" TargetMode="External"/></Relationships>
</file>

<file path=xl/externalLinks/_rels/externalLink286.xml.rels><?xml version="1.0" encoding="UTF-8" standalone="yes"?>
<Relationships xmlns="http://schemas.openxmlformats.org/package/2006/relationships"><Relationship Id="rId1" Type="http://schemas.openxmlformats.org/officeDocument/2006/relationships/externalLinkPath" Target="/tsclient/R/DOCUME~1/tanbc/LOCALS~1/Temp/C.Lotus.Notes.Data/Budget07%20-%20LDSHANGH.xls" TargetMode="External"/></Relationships>
</file>

<file path=xl/externalLinks/_rels/externalLink287.xml.rels><?xml version="1.0" encoding="UTF-8" standalone="yes"?>
<Relationships xmlns="http://schemas.openxmlformats.org/package/2006/relationships"><Relationship Id="rId1" Type="http://schemas.openxmlformats.org/officeDocument/2006/relationships/externalLinkPath" Target="file:///\\tsclient\R\DOCUME~1\tanbc\LOCALS~1\Temp\C.Lotus.Notes.Data\Budget07%20-%20LDSHANGH.xls" TargetMode="External"/></Relationships>
</file>

<file path=xl/externalLinks/_rels/externalLink288.xml.rels><?xml version="1.0" encoding="UTF-8" standalone="yes"?>
<Relationships xmlns="http://schemas.openxmlformats.org/package/2006/relationships"><Relationship Id="rId1" Type="http://schemas.openxmlformats.org/officeDocument/2006/relationships/externalLinkPath" Target="https://benitezcodas.sharepoint.com/LA-SSC-Argentina/Mis%20Documentos/Varios%20DTT/Ejercicios%20y%20papeles%20varios/Mimo%20Rev.%20Analitica.xls" TargetMode="External"/></Relationships>
</file>

<file path=xl/externalLinks/_rels/externalLink289.xml.rels><?xml version="1.0" encoding="UTF-8" standalone="yes"?>
<Relationships xmlns="http://schemas.openxmlformats.org/package/2006/relationships"><Relationship Id="rId1" Type="http://schemas.openxmlformats.org/officeDocument/2006/relationships/externalLinkPath" Target="https://benitezcodas.sharepoint.com/Users/pspaini/AppData/Local/Microsoft/Windows/INetCache/Content.Outlook/1CJN2J6R/Worksheet%20in%205640%20Prueba%20Global%20de%20Bienes%20de%20Uso%20al%2031%2010%2006%20y%2031%2012%2006"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benitezcodas.sharepoint.com/Users/pablospaini/Documents/Pablo%20Spaini/BCA%20-%20Pablo%20Spaini/Clientes/Clientes%20Actuales/BAT/2017/Archivo%20Gral/Reval&#250;o%202001%20RF.xls" TargetMode="External"/></Relationships>
</file>

<file path=xl/externalLinks/_rels/externalLink290.xml.rels><?xml version="1.0" encoding="UTF-8" standalone="yes"?>
<Relationships xmlns="http://schemas.openxmlformats.org/package/2006/relationships"><Relationship Id="rId1" Type="http://schemas.openxmlformats.org/officeDocument/2006/relationships/externalLinkPath" Target="https://benitezcodas.sharepoint.com/Users/pspaini/AppData/Local/Microsoft/Windows/INetCache/Content.Outlook/1CJN2J6R/Worksheet%20in%205460%20An&#225;lisis%20de%20Bienes%20de%20Cambio%2031%2008%2003%20&amp;%2030%2009%2003" TargetMode="External"/></Relationships>
</file>

<file path=xl/externalLinks/_rels/externalLink291.xml.rels><?xml version="1.0" encoding="UTF-8" standalone="yes"?>
<Relationships xmlns="http://schemas.openxmlformats.org/package/2006/relationships"><Relationship Id="rId1" Type="http://schemas.openxmlformats.org/officeDocument/2006/relationships/externalLinkPath" Target="https://benitezcodas.sharepoint.com/Users/pspaini/AppData/Local/Microsoft/Windows/INetCache/Content.Outlook/1CJN2J6R/Worksheet%20in%206233%20Impuesto%20a%20las%20Ganancias" TargetMode="External"/></Relationships>
</file>

<file path=xl/externalLinks/_rels/externalLink292.xml.rels><?xml version="1.0" encoding="UTF-8" standalone="yes"?>
<Relationships xmlns="http://schemas.openxmlformats.org/package/2006/relationships"><Relationship Id="rId1" Type="http://schemas.openxmlformats.org/officeDocument/2006/relationships/externalLinkPath" Target="https://benitezcodas.sharepoint.com/Users/pspaini/AppData/Local/Microsoft/Windows/INetCache/Content.Outlook/1CJN2J6R/Worksheet%20in%205520%20Analisis%20IVA" TargetMode="External"/></Relationships>
</file>

<file path=xl/externalLinks/_rels/externalLink293.xml.rels><?xml version="1.0" encoding="UTF-8" standalone="yes"?>
<Relationships xmlns="http://schemas.openxmlformats.org/package/2006/relationships"><Relationship Id="rId1" Type="http://schemas.openxmlformats.org/officeDocument/2006/relationships/externalLinkPath" Target="https://benitezcodas.sharepoint.com/Users/pspaini/AppData/Local/Microsoft/Windows/INetCache/Content.Outlook/1CJN2J6R/Worksheet%20in%205240.1%20INVERSIONES%20Combined%20Leadsheet" TargetMode="External"/></Relationships>
</file>

<file path=xl/externalLinks/_rels/externalLink294.xml.rels><?xml version="1.0" encoding="UTF-8" standalone="yes"?>
<Relationships xmlns="http://schemas.openxmlformats.org/package/2006/relationships"><Relationship Id="rId1" Type="http://schemas.openxmlformats.org/officeDocument/2006/relationships/externalLinkPath" Target="https://benitezcodas.sharepoint.com/Users/lmedina/Library/Caches/TemporaryItems/Outlook%20Temp/Ib%20Setiembre%202004.xls" TargetMode="External"/></Relationships>
</file>

<file path=xl/externalLinks/_rels/externalLink295.xml.rels><?xml version="1.0" encoding="UTF-8" standalone="yes"?>
<Relationships xmlns="http://schemas.openxmlformats.org/package/2006/relationships"><Relationship Id="rId1" Type="http://schemas.openxmlformats.org/officeDocument/2006/relationships/externalLinkPath" Target="/My%20Documents/Alto%20Palermo%20S.A.%20Group/Alto%20Palermo%20S.A/2010/07.%20Proyecto%20IFRS/Papeles/CRESUD%20CONSO%2006-09%20deprotegido.xls" TargetMode="External"/></Relationships>
</file>

<file path=xl/externalLinks/_rels/externalLink296.xml.rels><?xml version="1.0" encoding="UTF-8" standalone="yes"?>
<Relationships xmlns="http://schemas.openxmlformats.org/package/2006/relationships"><Relationship Id="rId1" Type="http://schemas.openxmlformats.org/officeDocument/2006/relationships/externalLinkPath" Target="/Datos/Datos/Datos/datos/datos/datos/datos/datos/Datos/Datos/Datos/Datos/datos/Buckup1203/Bces%20CTI.xls" TargetMode="External"/></Relationships>
</file>

<file path=xl/externalLinks/_rels/externalLink297.xml.rels><?xml version="1.0" encoding="UTF-8" standalone="yes"?>
<Relationships xmlns="http://schemas.openxmlformats.org/package/2006/relationships"><Relationship Id="rId1" Type="http://schemas.openxmlformats.org/officeDocument/2006/relationships/externalLinkPath" Target="/Users/lcoronel/Documents/1.%20Clientes/Auditoria/3.%20Grupo%20Altamira/Final/2.%20Corporacion%20-%20Ycua%20Sati/PT/MR_MCR0201.xls" TargetMode="External"/></Relationships>
</file>

<file path=xl/externalLinks/_rels/externalLink298.xml.rels><?xml version="1.0" encoding="UTF-8" standalone="yes"?>
<Relationships xmlns="http://schemas.openxmlformats.org/package/2006/relationships"><Relationship Id="rId1" Type="http://schemas.openxmlformats.org/officeDocument/2006/relationships/externalLinkPath" Target="/Users/afigueredo/Documents/back%20up%20AF/BCA/CLIENTES/Puente/2020/Casa%20de%20Bolsa%20/Visita%20Preliminar/PPC/Bal_12Finala&#241;o2004.xls" TargetMode="External"/></Relationships>
</file>

<file path=xl/externalLinks/_rels/externalLink299.xml.rels><?xml version="1.0" encoding="UTF-8" standalone="yes"?>
<Relationships xmlns="http://schemas.openxmlformats.org/package/2006/relationships"><Relationship Id="rId1" Type="http://schemas.microsoft.com/office/2006/relationships/xlExternalLinkPath/xlPathMissing" Target="Varforamendedvarianc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coronel/Documents/1.%20Clientes/Auditoria/3.%20Grupo%20Altamira/Final/2.%20Corporacion%20-%20Ycua%20Sati/PT/rtb_b.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gbenitez/Desktop/Backup%20Giselle%20/CLIENTES/Equipo%20MM/GLT/AG/HL%202020/PRESUP03.XLS" TargetMode="External"/></Relationships>
</file>

<file path=xl/externalLinks/_rels/externalLink300.xml.rels><?xml version="1.0" encoding="UTF-8" standalone="yes"?>
<Relationships xmlns="http://schemas.openxmlformats.org/package/2006/relationships"><Relationship Id="rId1" Type="http://schemas.openxmlformats.org/officeDocument/2006/relationships/externalLinkPath" Target="/10.65.2.10/fs_clx/R&#233;alis&#233;/R&#233;alis&#233;%202006/06Reforecast/Reforecast%20presentation/Macro%20Excel%20Link/OH%20-%20SB%20Draft%202/Restit%20ANA2%20SB.xls" TargetMode="External"/></Relationships>
</file>

<file path=xl/externalLinks/_rels/externalLink301.xml.rels><?xml version="1.0" encoding="UTF-8" standalone="yes"?>
<Relationships xmlns="http://schemas.openxmlformats.org/package/2006/relationships"><Relationship Id="rId1" Type="http://schemas.openxmlformats.org/officeDocument/2006/relationships/externalLinkPath" Target="file:///\\10.65.2.10\fs_clx\R&#233;alis&#233;\R&#233;alis&#233;%202006\06Reforecast\Reforecast%20presentation\Macro%20Excel%20Link\OH%20-%20SB%20Draft%202\Restit%20ANA2%20SB.xls" TargetMode="External"/></Relationships>
</file>

<file path=xl/externalLinks/_rels/externalLink302.xml.rels><?xml version="1.0" encoding="UTF-8" standalone="yes"?>
<Relationships xmlns="http://schemas.openxmlformats.org/package/2006/relationships"><Relationship Id="rId1" Type="http://schemas.openxmlformats.org/officeDocument/2006/relationships/externalLinkPath" Target="/Applications/Microsoft%20Office%202011/Microsoft%20Excel.app/Contents/MacOS/Balance%20Resumen%20al%2028.02.2006%20.xls" TargetMode="External"/></Relationships>
</file>

<file path=xl/externalLinks/_rels/externalLink303.xml.rels><?xml version="1.0" encoding="UTF-8" standalone="yes"?>
<Relationships xmlns="http://schemas.openxmlformats.org/package/2006/relationships"><Relationship Id="rId1" Type="http://schemas.openxmlformats.org/officeDocument/2006/relationships/externalLinkPath" Target="file:///E:\DATA\DRM\clientes\Tradition\CIERRES%20MENSUALES\IVA799.xls" TargetMode="External"/></Relationships>
</file>

<file path=xl/externalLinks/_rels/externalLink304.xml.rels><?xml version="1.0" encoding="UTF-8" standalone="yes"?>
<Relationships xmlns="http://schemas.openxmlformats.org/package/2006/relationships"><Relationship Id="rId1" Type="http://schemas.openxmlformats.org/officeDocument/2006/relationships/externalLinkPath" Target="https://benitezcodas.sharepoint.com/LA-SSC-Argentina/Documents%20and%20Settings/rdespagneyorino/Desktop/test%20transacciones.xls" TargetMode="External"/></Relationships>
</file>

<file path=xl/externalLinks/_rels/externalLink305.xml.rels><?xml version="1.0" encoding="UTF-8" standalone="yes"?>
<Relationships xmlns="http://schemas.openxmlformats.org/package/2006/relationships"><Relationship Id="rId1" Type="http://schemas.openxmlformats.org/officeDocument/2006/relationships/externalLinkPath" Target="/10.65.2.10/fs_clx/Daily%20P&amp;L/Reporting%20Daily%20PnL%20Model.xls" TargetMode="External"/></Relationships>
</file>

<file path=xl/externalLinks/_rels/externalLink306.xml.rels><?xml version="1.0" encoding="UTF-8" standalone="yes"?>
<Relationships xmlns="http://schemas.openxmlformats.org/package/2006/relationships"><Relationship Id="rId1" Type="http://schemas.openxmlformats.org/officeDocument/2006/relationships/externalLinkPath" Target="file:///\\10.65.2.10\fs_clx\Daily%20P&amp;L\Reporting%20Daily%20PnL%20Model.xls" TargetMode="External"/></Relationships>
</file>

<file path=xl/externalLinks/_rels/externalLink307.xml.rels><?xml version="1.0" encoding="UTF-8" standalone="yes"?>
<Relationships xmlns="http://schemas.openxmlformats.org/package/2006/relationships"><Relationship Id="rId1" Type="http://schemas.openxmlformats.org/officeDocument/2006/relationships/externalLinkPath" Target="/10.65.2.10/fs_clx/Daily%20P&amp;L/2006%20Daily%20PnL%20Archive/Platforms%202006/DAILY%20SUGAR%20RESULTS.xls" TargetMode="External"/></Relationships>
</file>

<file path=xl/externalLinks/_rels/externalLink308.xml.rels><?xml version="1.0" encoding="UTF-8" standalone="yes"?>
<Relationships xmlns="http://schemas.openxmlformats.org/package/2006/relationships"><Relationship Id="rId1" Type="http://schemas.openxmlformats.org/officeDocument/2006/relationships/externalLinkPath" Target="file:///\\10.65.2.10\fs_clx\Daily%20P&amp;L\2006%20Daily%20PnL%20Archive\Platforms%202006\DAILY%20SUGAR%20RESULTS.xls" TargetMode="External"/></Relationships>
</file>

<file path=xl/externalLinks/_rels/externalLink309.xml.rels><?xml version="1.0" encoding="UTF-8" standalone="yes"?>
<Relationships xmlns="http://schemas.openxmlformats.org/package/2006/relationships"><Relationship Id="rId1" Type="http://schemas.openxmlformats.org/officeDocument/2006/relationships/externalLinkPath" Target="https://benitezcodas.sharepoint.com/Users/pablospaini/Documents/Pablo%20Spaini/BCA%20-%20Pablo%20Spaini/Clientes/HUAWEI/2014/Informe/Libro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E:\datos\Clientes\Impuestos\Trabajos%20en%20curso\CTI\Noviembre_2007\PPC\Armado%20Balances0907_Py.xls" TargetMode="External"/></Relationships>
</file>

<file path=xl/externalLinks/_rels/externalLink310.xml.rels><?xml version="1.0" encoding="UTF-8" standalone="yes"?>
<Relationships xmlns="http://schemas.openxmlformats.org/package/2006/relationships"><Relationship Id="rId1" Type="http://schemas.openxmlformats.org/officeDocument/2006/relationships/externalLinkPath" Target="file:///D:\Users\dfarina\Documents\PERSONAL\Facultad\Temas%20varios%20de%20investigaci&#243;n\Impuestos%20Diferidos\C&#225;lculo%20del%20Impuesto%20Diferido%20(DF)%20v01.xlsx" TargetMode="External"/></Relationships>
</file>

<file path=xl/externalLinks/_rels/externalLink311.xml.rels><?xml version="1.0" encoding="UTF-8" standalone="yes"?>
<Relationships xmlns="http://schemas.openxmlformats.org/package/2006/relationships"><Relationship Id="rId1" Type="http://schemas.openxmlformats.org/officeDocument/2006/relationships/externalLinkPath" Target="https://benitezcodas.sharepoint.com/Users/pablospaini/Documents/Pablo%20Spaini/BCA%20-%20Pablo%20Spaini/Clientes/Clientes%20Actuales/BAT/2017/Archivo%20Gral/Control%20MTM%20Fwd%20all.xls" TargetMode="External"/></Relationships>
</file>

<file path=xl/externalLinks/_rels/externalLink312.xml.rels><?xml version="1.0" encoding="UTF-8" standalone="yes"?>
<Relationships xmlns="http://schemas.openxmlformats.org/package/2006/relationships"><Relationship Id="rId1" Type="http://schemas.openxmlformats.org/officeDocument/2006/relationships/externalLinkPath" Target="/Users/lmedina/Library/Caches/TemporaryItems/Outlook%20Temp/SDG%20Fabril%20Farol%20Modelo.xls" TargetMode="External"/></Relationships>
</file>

<file path=xl/externalLinks/_rels/externalLink313.xml.rels><?xml version="1.0" encoding="UTF-8" standalone="yes"?>
<Relationships xmlns="http://schemas.openxmlformats.org/package/2006/relationships"><Relationship Id="rId1" Type="http://schemas.openxmlformats.org/officeDocument/2006/relationships/externalLinkPath" Target="file:///\\Srv-cd1-irs\administracion\Control%20de%20Gestion\Controlg\Bce%20Gesti&#243;n%20RT4\Jun-05\Memoria%202004-05\Jun-05\Definitivas\Tabla%20de%20rentas%20Jun-05.xls" TargetMode="External"/></Relationships>
</file>

<file path=xl/externalLinks/_rels/externalLink314.xml.rels><?xml version="1.0" encoding="UTF-8" standalone="yes"?>
<Relationships xmlns="http://schemas.openxmlformats.org/package/2006/relationships"><Relationship Id="rId1" Type="http://schemas.openxmlformats.org/officeDocument/2006/relationships/externalLinkPath" Target="/Srv-cd1-irs/administracion/Control%20de%20Gestion/Controlg/Bce%20Gesti&#243;n%20RT4/Jun-05/Memoria%202004-05/Jun-05/Definitivas/Tabla%20de%20rentas%20Jun-05.xls" TargetMode="External"/></Relationships>
</file>

<file path=xl/externalLinks/_rels/externalLink315.xml.rels><?xml version="1.0" encoding="UTF-8" standalone="yes"?>
<Relationships xmlns="http://schemas.openxmlformats.org/package/2006/relationships"><Relationship Id="rId1" Type="http://schemas.openxmlformats.org/officeDocument/2006/relationships/externalLinkPath" Target="/Users/afigueredo/Documents/back%20up%20AF/BCA/CLIENTES/Puente%20Casa%20de%20Bolsa/2018/Visita%20Final/Casa%20de%20Bolsa%20/PPC/CTmaiz-Z10-03-11.xlsm" TargetMode="External"/></Relationships>
</file>

<file path=xl/externalLinks/_rels/externalLink316.xml.rels><?xml version="1.0" encoding="UTF-8" standalone="yes"?>
<Relationships xmlns="http://schemas.openxmlformats.org/package/2006/relationships"><Relationship Id="rId1" Type="http://schemas.openxmlformats.org/officeDocument/2006/relationships/externalLinkPath" Target="/Users/mmartinez/Library/Application%20Support/Microsoft/Office/Office%202011%20AutoRecovery/Archivo%20General/Hoja%20Llave/CTS-01-12_ZAFR2011.xlsx" TargetMode="External"/></Relationships>
</file>

<file path=xl/externalLinks/_rels/externalLink317.xml.rels><?xml version="1.0" encoding="UTF-8" standalone="yes"?>
<Relationships xmlns="http://schemas.openxmlformats.org/package/2006/relationships"><Relationship Id="rId1" Type="http://schemas.openxmlformats.org/officeDocument/2006/relationships/externalLinkPath" Target="/Users/gbenitez/Desktop/Backup%20Giselle%20/CLIENTES/Equipo%20MM/GLT/AG/HL%202020/SEG99.xls" TargetMode="External"/></Relationships>
</file>

<file path=xl/externalLinks/_rels/externalLink318.xml.rels><?xml version="1.0" encoding="UTF-8" standalone="yes"?>
<Relationships xmlns="http://schemas.openxmlformats.org/package/2006/relationships"><Relationship Id="rId1" Type="http://schemas.openxmlformats.org/officeDocument/2006/relationships/externalLinkPath" Target="/private/var/folders/lp/zn2b51dn4zgdm1hr5sbcv4yr0000gn/T/TemporaryItems/Outlook%20Temp/Antelco%20Febrero_03.XLS" TargetMode="External"/></Relationships>
</file>

<file path=xl/externalLinks/_rels/externalLink319.xml.rels><?xml version="1.0" encoding="UTF-8" standalone="yes"?>
<Relationships xmlns="http://schemas.openxmlformats.org/package/2006/relationships"><Relationship Id="rId1" Type="http://schemas.openxmlformats.org/officeDocument/2006/relationships/externalLinkPath" Target="https://benitezcodas.sharepoint.com/LA-SSC-Argentina/Documents%20and%20Settings/ciceros/Local%20Settings/Temporary%20Internet%20Files/OLK8/BELGIUM%20COMPLETE.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benitezcodas.sharepoint.com/LA-SSC-Argentina/Espacio%20Disco/Asesoria%20Tributaria/02%20Papeles%20de%20trabajo/Banco%20Latinoamericana/2001/1semestre%202001/REAJUSTE%20LATINIAMERICANA.xls" TargetMode="External"/></Relationships>
</file>

<file path=xl/externalLinks/_rels/externalLink320.xml.rels><?xml version="1.0" encoding="UTF-8" standalone="yes"?>
<Relationships xmlns="http://schemas.openxmlformats.org/package/2006/relationships"><Relationship Id="rId1" Type="http://schemas.openxmlformats.org/officeDocument/2006/relationships/externalLinkPath" Target="/Dbkserver/finanzas/Household%20Technologies/PRISCILA/2003%20Budget/plantilla%20HT%20Mexico%202003%20act%20140103.xls" TargetMode="External"/></Relationships>
</file>

<file path=xl/externalLinks/_rels/externalLink321.xml.rels><?xml version="1.0" encoding="UTF-8" standalone="yes"?>
<Relationships xmlns="http://schemas.openxmlformats.org/package/2006/relationships"><Relationship Id="rId1" Type="http://schemas.openxmlformats.org/officeDocument/2006/relationships/externalLinkPath" Target="file:///\\Dbkserver\finanzas\Household%20Technologies\PRISCILA\2003%20Budget\plantilla%20HT%20Mexico%202003%20act%20140103.xls" TargetMode="External"/></Relationships>
</file>

<file path=xl/externalLinks/_rels/externalLink322.xml.rels><?xml version="1.0" encoding="UTF-8" standalone="yes"?>
<Relationships xmlns="http://schemas.openxmlformats.org/package/2006/relationships"><Relationship Id="rId1" Type="http://schemas.openxmlformats.org/officeDocument/2006/relationships/externalLinkPath" Target="/Documents%20and%20Settings/diacosta/Local%20Settings/Temporary%20Internet%20Files/Content.Outlook/CSTB0IC7/52820%20191000_L380_O%20enCurso_02-10%20(2).xlsx" TargetMode="External"/></Relationships>
</file>

<file path=xl/externalLinks/_rels/externalLink323.xml.rels><?xml version="1.0" encoding="UTF-8" standalone="yes"?>
<Relationships xmlns="http://schemas.openxmlformats.org/package/2006/relationships"><Relationship Id="rId1" Type="http://schemas.openxmlformats.org/officeDocument/2006/relationships/externalLinkPath" Target="/DOCUME~1/smontero/LOCALS~1/Temp/notesEA312D/Rummaala%20-%20Altas%20Bienes%20de%20Cambio%2009-2008.xls" TargetMode="External"/></Relationships>
</file>

<file path=xl/externalLinks/_rels/externalLink324.xml.rels><?xml version="1.0" encoding="UTF-8" standalone="yes"?>
<Relationships xmlns="http://schemas.openxmlformats.org/package/2006/relationships"><Relationship Id="rId1" Type="http://schemas.openxmlformats.org/officeDocument/2006/relationships/externalLinkPath" Target="/Users/juanjoaguayo/Desktop/Juan%20Aguayo/JA/Clientes/Cadiem/2015/Archivo%20General/Casa%20de%20Bolsa/Despachos%20Aduaneros.xls" TargetMode="External"/></Relationships>
</file>

<file path=xl/externalLinks/_rels/externalLink325.xml.rels><?xml version="1.0" encoding="UTF-8" standalone="yes"?>
<Relationships xmlns="http://schemas.openxmlformats.org/package/2006/relationships"><Relationship Id="rId1" Type="http://schemas.openxmlformats.org/officeDocument/2006/relationships/externalLinkPath" Target="/private/var/folders/lp/zn2b51dn4zgdm1hr5sbcv4yr0000gn/T/TemporaryItems/Outlook%20Temp/B51.09%20Despachos%20Aduaneros%20Septiembre%202009.xls" TargetMode="External"/></Relationships>
</file>

<file path=xl/externalLinks/_rels/externalLink326.xml.rels><?xml version="1.0" encoding="UTF-8" standalone="yes"?>
<Relationships xmlns="http://schemas.openxmlformats.org/package/2006/relationships"><Relationship Id="rId1" Type="http://schemas.microsoft.com/office/2006/relationships/xlExternalLinkPath/xlPathMissing" Target="Worksheet%20in%206400%20L&#237;mites%20de%20Deducibilidad%2031.12.2008" TargetMode="External"/></Relationships>
</file>

<file path=xl/externalLinks/_rels/externalLink327.xml.rels><?xml version="1.0" encoding="UTF-8" standalone="yes"?>
<Relationships xmlns="http://schemas.openxmlformats.org/package/2006/relationships"><Relationship Id="rId1" Type="http://schemas.openxmlformats.org/officeDocument/2006/relationships/externalLinkPath" Target="/Users/lcoronel/Documents/1.%20Clientes/Auditoria/3.%20Grupo%20Altamira/Final/2.%20Corporacion%20-%20Ycua%20Sati/PT/Previsiones/Worksheet%20in%208236%20Analisis%20de%20gastos" TargetMode="External"/></Relationships>
</file>

<file path=xl/externalLinks/_rels/externalLink328.xml.rels><?xml version="1.0" encoding="UTF-8" standalone="yes"?>
<Relationships xmlns="http://schemas.openxmlformats.org/package/2006/relationships"><Relationship Id="rId1" Type="http://schemas.microsoft.com/office/2006/relationships/xlExternalLinkPath/xlPathMissing" Target="Worksheet%20in%20(C)%205612%20An&#225;lisis%20de%20Activo%20Fijo%20al%2030.06.2004" TargetMode="External"/></Relationships>
</file>

<file path=xl/externalLinks/_rels/externalLink329.xml.rels><?xml version="1.0" encoding="UTF-8" standalone="yes"?>
<Relationships xmlns="http://schemas.openxmlformats.org/package/2006/relationships"><Relationship Id="rId1" Type="http://schemas.microsoft.com/office/2006/relationships/xlExternalLinkPath/xlPathMissing" Target="Worksheet%20in%205620%20Mov.%20de%20activo%20fijo%20y%20depreciaci&#243;n%20acumulada%2030-06-04"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Documents%20and%20Settings/ctorres/My%20Documents/Alto%20Palermo/US%20GAAP%2030%2006%2006/20%20F%202006/Soportes%20s%20C&#237;a/Sector%20Contable%20-%20Archivos%20Compartidos/An&#225;lisis%20de%20Rubros%20Contables/Acreedores%20x%20FPC/Posiciones/Fpc%20-%200605.xls" TargetMode="External"/></Relationships>
</file>

<file path=xl/externalLinks/_rels/externalLink330.xml.rels><?xml version="1.0" encoding="UTF-8" standalone="yes"?>
<Relationships xmlns="http://schemas.openxmlformats.org/package/2006/relationships"><Relationship Id="rId1" Type="http://schemas.openxmlformats.org/officeDocument/2006/relationships/externalLinkPath" Target="file:///F:\Users\mbenitez\Desktop\02-BBVA_Diagnostico%20Tributario%202009loly\BBVA%20-%20Verif.%20IRACIS%20-%202009.xlsx" TargetMode="External"/></Relationships>
</file>

<file path=xl/externalLinks/_rels/externalLink331.xml.rels><?xml version="1.0" encoding="UTF-8" standalone="yes"?>
<Relationships xmlns="http://schemas.openxmlformats.org/package/2006/relationships"><Relationship Id="rId1" Type="http://schemas.openxmlformats.org/officeDocument/2006/relationships/externalLinkPath" Target="https://benitezcodas.sharepoint.com/Users/pablospaini/Documents/Pablo%20Spaini/BCA%20-%20Pablo%20Spaini/Clientes/FIELCO/2016/Junio%202016/Balances/Worksheet%20in%20%20%202212%20Estados%20contables%20al%2031.12.2005" TargetMode="External"/></Relationships>
</file>

<file path=xl/externalLinks/_rels/externalLink332.xml.rels><?xml version="1.0" encoding="UTF-8" standalone="yes"?>
<Relationships xmlns="http://schemas.openxmlformats.org/package/2006/relationships"><Relationship Id="rId1" Type="http://schemas.openxmlformats.org/officeDocument/2006/relationships/externalLinkPath" Target="file:///D:\Users\JAVALOSSANABRIA\CLIENTES\AGRICOLA%20&#209;U%20PORA%20S.A\PPC%20CALCULO%20DE%20IR\6432%20C&#225;lculo%20de%20IR%20al%2031.12.08.xls" TargetMode="External"/></Relationships>
</file>

<file path=xl/externalLinks/_rels/externalLink333.xml.rels><?xml version="1.0" encoding="UTF-8" standalone="yes"?>
<Relationships xmlns="http://schemas.openxmlformats.org/package/2006/relationships"><Relationship Id="rId1" Type="http://schemas.openxmlformats.org/officeDocument/2006/relationships/externalLinkPath" Target="/Users/dsantacruz/Documents/1%20Auditoria/Clientes/Grupo%20Timbo/5z/2019/Visita%20Final/Ventas/ACTIVO%20FIJO%20MUESTRA.xls" TargetMode="External"/></Relationships>
</file>

<file path=xl/externalLinks/_rels/externalLink334.xml.rels><?xml version="1.0" encoding="UTF-8" standalone="yes"?>
<Relationships xmlns="http://schemas.openxmlformats.org/package/2006/relationships"><Relationship Id="rId1" Type="http://schemas.openxmlformats.org/officeDocument/2006/relationships/externalLinkPath" Target="https://benitezcodas.sharepoint.com/Users/pspaini/AppData/Local/Microsoft/Windows/INetCache/Content.Outlook/1CJN2J6R/Worksheet%20in%20%20Impuesto%20al%20Valor%20Agregado%20-%20METACAB" TargetMode="External"/></Relationships>
</file>

<file path=xl/externalLinks/_rels/externalLink335.xml.rels><?xml version="1.0" encoding="UTF-8" standalone="yes"?>
<Relationships xmlns="http://schemas.openxmlformats.org/package/2006/relationships"><Relationship Id="rId1" Type="http://schemas.microsoft.com/office/2006/relationships/xlExternalLinkPath/xlPathMissing" Target="Worksheet%20in%205610.2%20Movimiento%20de%20Activo%20Fijo%20al%2031.12.2007" TargetMode="External"/></Relationships>
</file>

<file path=xl/externalLinks/_rels/externalLink336.xml.rels><?xml version="1.0" encoding="UTF-8" standalone="yes"?>
<Relationships xmlns="http://schemas.openxmlformats.org/package/2006/relationships"><Relationship Id="rId1" Type="http://schemas.openxmlformats.org/officeDocument/2006/relationships/externalLinkPath" Target="file:///D:\Users\abenitez\AppData\Local\Microsoft\Windows\Temporary%20Internet%20Files\Content.Outlook\0P9EYCGT\Impuesto%20Diferido%20al%2031%2012%202011%20v03.xls" TargetMode="External"/></Relationships>
</file>

<file path=xl/externalLinks/_rels/externalLink337.xml.rels><?xml version="1.0" encoding="UTF-8" standalone="yes"?>
<Relationships xmlns="http://schemas.openxmlformats.org/package/2006/relationships"><Relationship Id="rId1" Type="http://schemas.openxmlformats.org/officeDocument/2006/relationships/externalLinkPath" Target="/Users/dvarela/AppData/Local/Microsoft/Windows/Temporary%20Internet%20Files/Content.Outlook/G1F7KD2T/Pepsico%20-%20Calculo%20de%20ID%20Oct_10.xls" TargetMode="External"/></Relationships>
</file>

<file path=xl/externalLinks/_rels/externalLink338.xml.rels><?xml version="1.0" encoding="UTF-8" standalone="yes"?>
<Relationships xmlns="http://schemas.openxmlformats.org/package/2006/relationships"><Relationship Id="rId1" Type="http://schemas.openxmlformats.org/officeDocument/2006/relationships/externalLinkPath" Target="/Documents%20and%20Settings/jacosta3/My%20Documents/PuertoUnion/Finnancial%20Report/Puerto%20Union%20Report%20(2008-09-Setiembre).xls" TargetMode="External"/></Relationships>
</file>

<file path=xl/externalLinks/_rels/externalLink339.xml.rels><?xml version="1.0" encoding="UTF-8" standalone="yes"?>
<Relationships xmlns="http://schemas.openxmlformats.org/package/2006/relationships"><Relationship Id="rId1" Type="http://schemas.openxmlformats.org/officeDocument/2006/relationships/externalLinkPath" Target="/Users/Kath/Documents/Katherine/Encargos/Auditoria/Grupo%20Frutika/2015/junio_2015/Trade_Wheat.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srv-clr2-adm/usuarios/ADMINIST/CONTADUR/EXCEL/BALANCE%20MARZO%2005/CACTUS/Cactus%20armado%20bce%2003-05.xls" TargetMode="External"/></Relationships>
</file>

<file path=xl/externalLinks/_rels/externalLink340.xml.rels><?xml version="1.0" encoding="UTF-8" standalone="yes"?>
<Relationships xmlns="http://schemas.openxmlformats.org/package/2006/relationships"><Relationship Id="rId1" Type="http://schemas.openxmlformats.org/officeDocument/2006/relationships/externalLinkPath" Target="file:///E:\datos\Users\Tenders\America%20Movil\PriceBooking\Rel.4%20Core\MSS%20Pricing%20Proposal%20Customer%20Version_price%20lists_v17-Juho.xls" TargetMode="External"/></Relationships>
</file>

<file path=xl/externalLinks/_rels/externalLink341.xml.rels><?xml version="1.0" encoding="UTF-8" standalone="yes"?>
<Relationships xmlns="http://schemas.openxmlformats.org/package/2006/relationships"><Relationship Id="rId1" Type="http://schemas.microsoft.com/office/2006/relationships/xlExternalLinkPath/xlPathMissing" Target="Escore_FRM_Cerveja_10_01.xls" TargetMode="External"/></Relationships>
</file>

<file path=xl/externalLinks/_rels/externalLink342.xml.rels><?xml version="1.0" encoding="UTF-8" standalone="yes"?>
<Relationships xmlns="http://schemas.openxmlformats.org/package/2006/relationships"><Relationship Id="rId1" Type="http://schemas.microsoft.com/office/2006/relationships/xlExternalLinkPath/xlPathMissing" Target="Carat%20schedules.xls" TargetMode="External"/></Relationships>
</file>

<file path=xl/externalLinks/_rels/externalLink343.xml.rels><?xml version="1.0" encoding="UTF-8" standalone="yes"?>
<Relationships xmlns="http://schemas.openxmlformats.org/package/2006/relationships"><Relationship Id="rId1" Type="http://schemas.openxmlformats.org/officeDocument/2006/relationships/externalLinkPath" Target="/Users/lcoronel/Documents/1.%20Clientes/Auditoria/3.%20Grupo%20Altamira/Final/2.%20Corporacion%20-%20Ycua%20Sati/PT/Previsiones/FA2%20Package%20Q2%202007.xls" TargetMode="External"/></Relationships>
</file>

<file path=xl/externalLinks/_rels/externalLink344.xml.rels><?xml version="1.0" encoding="UTF-8" standalone="yes"?>
<Relationships xmlns="http://schemas.openxmlformats.org/package/2006/relationships"><Relationship Id="rId1" Type="http://schemas.openxmlformats.org/officeDocument/2006/relationships/externalLinkPath" Target="/Users/gbenitez/Desktop/Backup%20Giselle%20/CLIENTES/Equipo%20MM/GLT/AG/HL%202020/BPTend99.xls" TargetMode="External"/></Relationships>
</file>

<file path=xl/externalLinks/_rels/externalLink345.xml.rels><?xml version="1.0" encoding="UTF-8" standalone="yes"?>
<Relationships xmlns="http://schemas.openxmlformats.org/package/2006/relationships"><Relationship Id="rId1" Type="http://schemas.openxmlformats.org/officeDocument/2006/relationships/externalLinkPath" Target="/Users/vsanchez/Documents/empresas/Curso%20de%20BU/VS/R%2020%20Procard%20Sistema%20de%20Bienes%20De%20Uso%2077%20-%20Diciembre%202013%20-%20Version%2016%2001%202014.xlsm" TargetMode="External"/></Relationships>
</file>

<file path=xl/externalLinks/_rels/externalLink346.xml.rels><?xml version="1.0" encoding="UTF-8" standalone="yes"?>
<Relationships xmlns="http://schemas.openxmlformats.org/package/2006/relationships"><Relationship Id="rId1" Type="http://schemas.openxmlformats.org/officeDocument/2006/relationships/externalLinkPath" Target="https://benitezcodas.sharepoint.com/LA-SSC-Argentina/Documents%20and%20Settings/cparedes/My%20Documents/My%20Documents/Ceci/Analisis%20de%20cuentas/Aging/Analisis%20mensuales/Analisis%202002/Abril-02/Analisis%20a%2002-02.xls" TargetMode="External"/></Relationships>
</file>

<file path=xl/externalLinks/_rels/externalLink347.xml.rels><?xml version="1.0" encoding="UTF-8" standalone="yes"?>
<Relationships xmlns="http://schemas.openxmlformats.org/package/2006/relationships"><Relationship Id="rId1" Type="http://schemas.openxmlformats.org/officeDocument/2006/relationships/externalLinkPath" Target="/private/var/folders/lp/zn2b51dn4zgdm1hr5sbcv4yr0000gn/T/TemporaryItems/Outlook%20Temp/Mar%20Caribe%202003.xls" TargetMode="External"/></Relationships>
</file>

<file path=xl/externalLinks/_rels/externalLink348.xml.rels><?xml version="1.0" encoding="UTF-8" standalone="yes"?>
<Relationships xmlns="http://schemas.openxmlformats.org/package/2006/relationships"><Relationship Id="rId1" Type="http://schemas.openxmlformats.org/officeDocument/2006/relationships/externalLinkPath" Target="file:///D:\Documents%20and%20Settings\dfarina\Local%20Settings\Temporary%20Internet%20Files\OLK92\6411%20C&#225;lculo%20IR%20al%2030-06-06%20(3).xls" TargetMode="External"/></Relationships>
</file>

<file path=xl/externalLinks/_rels/externalLink349.xml.rels><?xml version="1.0" encoding="UTF-8" standalone="yes"?>
<Relationships xmlns="http://schemas.openxmlformats.org/package/2006/relationships"><Relationship Id="rId1" Type="http://schemas.openxmlformats.org/officeDocument/2006/relationships/externalLinkPath" Target="https://benitezcodas.sharepoint.com/Users/pspaini/AppData/Local/Microsoft/Windows/INetCache/Content.Outlook/1CJN2J6R/Worksheet%20in%205160%20Conciliaciones%20Bancarias%20al%2031-12-08"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rv-clr2-adm\usuarios\ADMINIST\CONTADUR\EXCEL\BALANCE%20MARZO%2005\CACTUS\Cactus%20armado%20bce%2003-05.xls" TargetMode="External"/></Relationships>
</file>

<file path=xl/externalLinks/_rels/externalLink350.xml.rels><?xml version="1.0" encoding="UTF-8" standalone="yes"?>
<Relationships xmlns="http://schemas.openxmlformats.org/package/2006/relationships"><Relationship Id="rId1" Type="http://schemas.openxmlformats.org/officeDocument/2006/relationships/externalLinkPath" Target="https://benitezcodas.sharepoint.com/Users/pspaini/AppData/Local/Microsoft/Windows/INetCache/Content.Outlook/1CJN2J6R/Worksheet%20in%206220%20Prueba%20Sueldos%20y%20Cargas%20Sociales" TargetMode="External"/></Relationships>
</file>

<file path=xl/externalLinks/_rels/externalLink351.xml.rels><?xml version="1.0" encoding="UTF-8" standalone="yes"?>
<Relationships xmlns="http://schemas.openxmlformats.org/package/2006/relationships"><Relationship Id="rId1" Type="http://schemas.openxmlformats.org/officeDocument/2006/relationships/externalLinkPath" Target="https://benitezcodas.sharepoint.com/Users/pspaini/AppData/Local/Microsoft/Windows/INetCache/Content.Outlook/1CJN2J6R/Worksheet%20in%20(C)%206222%20Ingresos%20Brutos%20a%20Pagar%20y%20prueba%20global" TargetMode="External"/></Relationships>
</file>

<file path=xl/externalLinks/_rels/externalLink352.xml.rels><?xml version="1.0" encoding="UTF-8" standalone="yes"?>
<Relationships xmlns="http://schemas.openxmlformats.org/package/2006/relationships"><Relationship Id="rId1" Type="http://schemas.microsoft.com/office/2006/relationships/xlExternalLinkPath/xlPathMissing" Target="Worksheet%20in%208351%20Test%20de%20Gastos%20al%2031.12.07" TargetMode="External"/></Relationships>
</file>

<file path=xl/externalLinks/_rels/externalLink353.xml.rels><?xml version="1.0" encoding="UTF-8" standalone="yes"?>
<Relationships xmlns="http://schemas.openxmlformats.org/package/2006/relationships"><Relationship Id="rId1" Type="http://schemas.openxmlformats.org/officeDocument/2006/relationships/externalLinkPath" Target="https://benitezcodas.sharepoint.com/LA-SSC-Argentina/Mis%20documentos/LUFKIN%20ARG.%20SA/transito%20-lufkin.xls" TargetMode="External"/></Relationships>
</file>

<file path=xl/externalLinks/_rels/externalLink354.xml.rels><?xml version="1.0" encoding="UTF-8" standalone="yes"?>
<Relationships xmlns="http://schemas.openxmlformats.org/package/2006/relationships"><Relationship Id="rId1" Type="http://schemas.openxmlformats.org/officeDocument/2006/relationships/externalLinkPath" Target="https://benitezcodas.sharepoint.com/Users/pspaini/AppData/Local/Microsoft/Windows/INetCache/Content.Outlook/1CJN2J6R/Worksheet%20in%206250%20Deudas%20Fiscales%20al%2031%2012%2003" TargetMode="External"/></Relationships>
</file>

<file path=xl/externalLinks/_rels/externalLink355.xml.rels><?xml version="1.0" encoding="UTF-8" standalone="yes"?>
<Relationships xmlns="http://schemas.openxmlformats.org/package/2006/relationships"><Relationship Id="rId1" Type="http://schemas.openxmlformats.org/officeDocument/2006/relationships/externalLinkPath" Target="/Users/bmongelos/Downloads/Deudas%20financieras%20Cathay%202020/Worksheet%20in%20(C)%202231%20Estados%20Financieros%20al%2031.10.2009" TargetMode="External"/></Relationships>
</file>

<file path=xl/externalLinks/_rels/externalLink356.xml.rels><?xml version="1.0" encoding="UTF-8" standalone="yes"?>
<Relationships xmlns="http://schemas.openxmlformats.org/package/2006/relationships"><Relationship Id="rId1" Type="http://schemas.openxmlformats.org/officeDocument/2006/relationships/externalLinkPath" Target="https://benitezcodas.sharepoint.com/Users/pspaini/AppData/Local/Microsoft/Windows/INetCache/Content.Outlook/1CJN2J6R/Worksheet%20in%20(C)%206240%20Provisi&#243;n%20SAC%20y%20Vacaciones" TargetMode="External"/></Relationships>
</file>

<file path=xl/externalLinks/_rels/externalLink357.xml.rels><?xml version="1.0" encoding="UTF-8" standalone="yes"?>
<Relationships xmlns="http://schemas.openxmlformats.org/package/2006/relationships"><Relationship Id="rId1" Type="http://schemas.openxmlformats.org/officeDocument/2006/relationships/externalLinkPath" Target="https://benitezcodas.sharepoint.com/Users/pspaini/AppData/Local/Microsoft/Windows/INetCache/Content.Outlook/1CJN2J6R/Worksheet%20in%205640%20An&#225;lisis%20altas%20y%20bajas%20de%20Bs%20de%20Uso" TargetMode="External"/></Relationships>
</file>

<file path=xl/externalLinks/_rels/externalLink358.xml.rels><?xml version="1.0" encoding="UTF-8" standalone="yes"?>
<Relationships xmlns="http://schemas.openxmlformats.org/package/2006/relationships"><Relationship Id="rId1" Type="http://schemas.openxmlformats.org/officeDocument/2006/relationships/externalLinkPath" Target="https://benitezcodas.sharepoint.com/LA-SSC-Argentina/Documents%20and%20Settings/rdespagneyorino/My%20Documents/pg%20bs%20de%20uso%20amanco.xls" TargetMode="External"/></Relationships>
</file>

<file path=xl/externalLinks/_rels/externalLink359.xml.rels><?xml version="1.0" encoding="UTF-8" standalone="yes"?>
<Relationships xmlns="http://schemas.openxmlformats.org/package/2006/relationships"><Relationship Id="rId1" Type="http://schemas.openxmlformats.org/officeDocument/2006/relationships/externalLinkPath" Target="/ADMINIST/CONTADUR/EXCEL/BALANCE%20MARZO%2005/CRESUD/BCE%20PUBLICACION/ARMADO/CRESUD%20CONSO%2003-05.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benitezcodas.sharepoint.com/LA-SSC-Argentina/Carmen%20Varios/BALANCE%2003%2008/RETENC%20ENE%20MAR%2008.xls" TargetMode="External"/></Relationships>
</file>

<file path=xl/externalLinks/_rels/externalLink360.xml.rels><?xml version="1.0" encoding="UTF-8" standalone="yes"?>
<Relationships xmlns="http://schemas.openxmlformats.org/package/2006/relationships"><Relationship Id="rId1" Type="http://schemas.openxmlformats.org/officeDocument/2006/relationships/externalLinkPath" Target="https://benitezcodas.sharepoint.com/Users/rcoronel/Documents/CLIENTES/BRITISH%20AMERICAN%20TOBACCO/2016/VISITA%20PRELIMINAR%20OCTUBRE/Provision%20Citibank%20I%20Sem%202004.xls" TargetMode="External"/></Relationships>
</file>

<file path=xl/externalLinks/_rels/externalLink361.xml.rels><?xml version="1.0" encoding="UTF-8" standalone="yes"?>
<Relationships xmlns="http://schemas.openxmlformats.org/package/2006/relationships"><Relationship Id="rId1" Type="http://schemas.openxmlformats.org/officeDocument/2006/relationships/externalLinkPath" Target="/Datos/Datos/Datos/Datos/datos/datos/datos/datos/datos/Datos/Datos/Datos/Datos/datos/Clientes/Impuestos/Trabajos%20en%20curso/CTI/Noviembre_2007/CTI%20-%20Liq.%20IVA%2009-2007.xls" TargetMode="External"/></Relationships>
</file>

<file path=xl/externalLinks/_rels/externalLink362.xml.rels><?xml version="1.0" encoding="UTF-8" standalone="yes"?>
<Relationships xmlns="http://schemas.openxmlformats.org/package/2006/relationships"><Relationship Id="rId1" Type="http://schemas.microsoft.com/office/2006/relationships/xlExternalLinkPath/xlPathMissing" Target="&#20998;&#26512;&#34920;.XLS" TargetMode="External"/></Relationships>
</file>

<file path=xl/externalLinks/_rels/externalLink363.xml.rels><?xml version="1.0" encoding="UTF-8" standalone="yes"?>
<Relationships xmlns="http://schemas.openxmlformats.org/package/2006/relationships"><Relationship Id="rId1" Type="http://schemas.microsoft.com/office/2006/relationships/xlExternalLinkPath/xlPathMissing" Target="&#31185;&#30446;&#20313;&#39069;&#3492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s/lmedina/Library/Caches/TemporaryItems/Outlook%20Temp/VolumesdeProdu&#231;&#227;o.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Server01/users/IPI%20trimestral.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erver01\users\IPI%20trimestr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benitezcodas.sharepoint.com/Users/rcoronel/Documents/CLIENTES/BRITISH%20AMERICAN%20TOBACCO/2016/VISITA%20PRELIMINAR%20OCTUBRE/TRP2003_draft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beta/Users/Beta/AppData/Local/Microsoft/Windows/Temporary%20Internet%20Files/Content.Outlook/8LE300BU/10-Idee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beta\Users\Beta\AppData\Local\Microsoft\Windows\Temporary%20Internet%20Files\Content.Outlook\8LE300BU\10-Idees.xls" TargetMode="External"/></Relationships>
</file>

<file path=xl/externalLinks/_rels/externalLink42.xml.rels><?xml version="1.0" encoding="UTF-8" standalone="yes"?>
<Relationships xmlns="http://schemas.openxmlformats.org/package/2006/relationships"><Relationship Id="rId1" Type="http://schemas.microsoft.com/office/2006/relationships/xlExternalLinkPath/xlPathMissing" Target="An&#225;lise%20Jo&#227;o%20Pessoa%20Fev03.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lmedina/Library/Caches/TemporaryItems/Outlook%20Temp/An&#225;lise%20Arosuco%20Rolhas%20%20Fev03.xls" TargetMode="External"/></Relationships>
</file>

<file path=xl/externalLinks/_rels/externalLink44.xml.rels><?xml version="1.0" encoding="UTF-8" standalone="yes"?>
<Relationships xmlns="http://schemas.openxmlformats.org/package/2006/relationships"><Relationship Id="rId1" Type="http://schemas.microsoft.com/office/2006/relationships/xlExternalLinkPath/xlPathMissing" Target="Worksheet%20in%20(C)%208432%20%20Test%20de%20N&#243;mina%20al%2031.12.06"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gbenitez/Desktop/Backup%20Giselle%20/CLIENTES/Equipo%20MM/GLT/AG/HL%202020/APA3Q96.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Datos/Datos/Datos/Datos/datos/datos/datos/datos/datos/Datos/Datos/Datos/Datos/datos/Buckup1203/Bces%20CTI.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Users/afigueredo/Documents/back%20up%20AF/BCA/CLIENTES/Puente%20Casa%20de%20Bolsa/2018/Visita%20Final/Casa%20de%20Bolsa%20/AG/EQ_AmBev200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Users/pablospaini/Documents/Pablo%20Spaini/BCA%20-%20Pablo%20Spaini/Clientes/Clientes%20Actuales/GRUPO%20PROSEGUR/2017/Archivo%20Gral%20-%20Grupo/Resumen%20de%20Ajustes/Saldos%20al%2020-03-02%20Prov.xls"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Worksheet%20in%201611%20Revisi&#243;n%20Anal&#237;tica%20Preliminar%20al%2030.09.08"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coronel/Documents/1.%20Clientes/Auditoria/3.%20Grupo%20Altamira/Final/2.%20Corporacion%20-%20Ycua%20Sati/PT/CCONTPLA_MR_MCR082009.xls"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Worksheet%20in%20(C)%201711%20Planning%20Materiality%20Calculations%20(06-08)%20%20S%20"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1611%20Revisi&#243;n%20Anal&#237;tica%20al%2031%2012%2007.xls"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Trade_Sugar.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Applications/Microsoft%20Office%202011/Microsoft%20Excel.app/Contents/MacOS/CURVA%20DE%20FRA.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s://benitezcodas.sharepoint.com/LA-SSC-Argentina/1Peccoris/BMG%20Ariola/DECLARACION%2006-2000-Def.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Users/rportillo/Documents/Ruth%20Portillo/Clientes/Grupo%20Timbo/2018/5%20Z/Diciembre%202018/Archivo%20General/Armado%20EEFF%2031.12.2018/Armado%20EEFF/Worksheet%20in%205340%20Pruebas%20de%20Cuentas%20por%20Cobrar"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https://benitezcodas.sharepoint.com/Users/Administrador/Documents/CLIENTES/HUAWEI/ARCHIVO%20GENERAL/archivo%20de%20kb/Huawei%202010%20Armado%20de%20EEFF.xlsx"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Cuadro%20de%20Bienes%20de%20Uso%20Ejercicio%202001%20hasta%20abri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P:\Meus%20documentos\SMC\Planfreq\PARAMETR\2002\AutCh110702a.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s://benitezcodas.sharepoint.com/LA-SSC-Argentina/DATA/Lartex/DDJJ%20Gcias.%2004-02/DDJJ%20IG%204-2001/DDJJ%20LARTEX%204-2001%20Versi&#243;n%20definitiva%201.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CMVF_adesa_Octubre_11.xlsx" TargetMode="External"/></Relationships>
</file>

<file path=xl/externalLinks/_rels/externalLink60.xml.rels><?xml version="1.0" encoding="UTF-8" standalone="yes"?>
<Relationships xmlns="http://schemas.openxmlformats.org/package/2006/relationships"><Relationship Id="rId1" Type="http://schemas.microsoft.com/office/2006/relationships/xlExternalLinkPath/xlPathMissing" Target="HAML0405.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Users/juanjoaguayo/Library/Caches/TemporaryItems/Outlook%20Temp/Frutika%20Armado%20de%20EEFF%20dic2015%20vjun%2016.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Users/Dise&#241;o/Desktop/JUSTEXW/PLANTILLA%20CONTROL%20DE%20GASTOS/plantilla%20control%20de%20gastos_justexw_v.03.xlsm"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private/var/folders/lp/zn2b51dn4zgdm1hr5sbcv4yr0000gn/T/TemporaryItems/Outlook%20Temp/Valuaci&#243;n%20Bs.%20Cbio.%2008-00.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Users/lmedina/Library/Caches/TemporaryItems/Outlook%20Temp/Vasilhame%20meta.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s://benitezcodas.sharepoint.com/LA-SSC-Argentina/COMPARTIDO%20TCP/Bce1201/BCEGRAL.XLS" TargetMode="External"/></Relationships>
</file>

<file path=xl/externalLinks/_rels/externalLink66.xml.rels><?xml version="1.0" encoding="UTF-8" standalone="yes"?>
<Relationships xmlns="http://schemas.openxmlformats.org/package/2006/relationships"><Relationship Id="rId1" Type="http://schemas.microsoft.com/office/2006/relationships/xlExternalLinkPath/xlPathMissing" Target="Diageo%20Paraguay%20-%20Armado%20del%20Informe%202009.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Users/pspaini/Documents/Pablo%20Spaini/Clientes/ESSENTRA/Cierre%202013/Informes/Users/KBenitez/Documents/BCA/Encargos/Auditoria/Bohemia/Archivo%20General/version%20bohemia/Bohemia_EEFF_dic2013%20dic2012.xls" TargetMode="External"/></Relationships>
</file>

<file path=xl/externalLinks/_rels/externalLink68.xml.rels><?xml version="1.0" encoding="UTF-8" standalone="yes"?>
<Relationships xmlns="http://schemas.openxmlformats.org/package/2006/relationships"><Relationship Id="rId1" Type="http://schemas.microsoft.com/office/2006/relationships/xlExternalLinkPath/xlPathMissing" Target="6403%201-03%20PPC%20Liquidaci&#243;n%20de%20impuesto%20Marzo%202012%2018-03-12%20v5.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https://benitezcodas.sharepoint.com/LA-SSC-Argentina/Carmen%20Varios/IMPUESTOS%202010/DICIEMBRE%202010/Analisis%20Diciembre%20201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An&#225;lisis%20de%20Rubros%20Contables\Inversiones%20VPP\VPP-2007%2006-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http://controllers.unilever.com/corp/a1388712.nsf/e35f5879c53677ea80256a220034d618/c30de12bdf903a2680256f180052a5ab/$FILE/FA1%20Package%20Q1%2020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Users/rportillo/Documents/Ruth%20Portillo/Clientes/VALE%20S.A/2018/Diciembre%202018/RTB%20-%20RTB%20IGU%20NPV.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Users/afigueredo/Documents/back%20up%20AF/BCA/CLIENTES/Puente%20Casa%20de%20Bolsa/2018/Visita%20Preliminar/AG/An&#225;lise%20Iba%20Sudeste%20Fev.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Users/lmedina/Downloads/Plan%20-Transporte%20internacionais.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https://benitezcodas.sharepoint.com/Users/pspaini/Documents/Pablo%20Spaini/Clientes/UNILEVER%20DEL%20PARAGUAY%20S.A/Auditor&#237;a%202015/PT/Accounting_Units_April200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https://benitezcodas.sharepoint.com/LA-SSC-Argentina/Documents%20and%20Settings/gbortot/My%20Documents/Gabriela/My%20Documents/Gaby/InterCompanyArg/Septiembre%2001/Analisis%20T01B%20Sep01.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https://benitezcodas.sharepoint.com/LA-SSC-Argentina/My%20Documents/Gaby/InterCompanyArg/Junio%2001/Acc%20Inter%20Entity%20Jun.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Users/lcoronel/Documents/1.%20Clientes/Auditoria/3.%20Grupo%20Altamira/Final/2.%20Corporacion%20-%20Ycua%20Sati/PT/Previsiones/Actual%20Forecast%20Model%20September%202003.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P:\Meus%20documentos\WAGNER\EXCEL\SMC\Planfreq\RESUMODE\RESUMO-0.XLS" TargetMode="External"/></Relationships>
</file>

<file path=xl/externalLinks/_rels/externalLink79.xml.rels><?xml version="1.0" encoding="UTF-8" standalone="yes"?>
<Relationships xmlns="http://schemas.openxmlformats.org/package/2006/relationships"><Relationship Id="rId1" Type="http://schemas.microsoft.com/office/2006/relationships/xlExternalLinkPath/xlPathMissing" Target="C%2022%20-%20Ecuaci&#243;n%20de%20Stock-%20Sampling%20de%20Compras.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s%20Documentos/BACKUP/Sector%20Contable%20-%20Archivos%20Compartidos/An&#225;lisis%20de%20Rubros%20Contables/Deudas%20Comerciales/CONTROL%20PROVEEDORES/An&#225;lisisi%20proveedores%202006-12%20bce.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E:\datos\Documents%20and%20Settings\harney\Local%20Settings\Temporary%20Internet%20Files\OLK5F\Mejora_Precio_363sitios_CTI.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https://benitezcodas.sharepoint.com/LA-SSC-Argentina/Documents%20and%20Settings/lamelasf/My%20Documents/Archivos%20de%20trabajo/EASA/DDJJ%202002/bce1202-cuadrosAGUA%20NEGRA.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https://benitezcodas.sharepoint.com/Users/pspaini/AppData/Local/Microsoft/Windows/INetCache/Content.Outlook/1CJN2J6R/Worksheet%20in%20%20%20%20%20Plantilla%20de%20Procedimientos%20Anal&#237;ticos%20Sustantivo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CRESUD/SYS/ADMINIST/CONTADUR/EXCEL/BCE0998/BCE1.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CRESUD\SYS\ADMINIST\CONTADUR\EXCEL\BCE0998\BCE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srv-clr2-adm/usuarios/ADMINIST/CONTADUR/EXCEL/BALANCE_SETIEMBRE%2003/CRESUD/BCE%20PUBLICACION%200903/Bce%20Ajustado/BCE%20DE%20PRESENTACION/BCE%20CRESUD%201202%20AJUSTADO.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srv-clr2-adm\usuarios\ADMINIST\CONTADUR\EXCEL\BALANCE_SETIEMBRE%2003\CRESUD\BCE%20PUBLICACION%200903\Bce%20Ajustado\BCE%20DE%20PRESENTACION\BCE%20CRESUD%201202%20AJUSTADO.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Users/gbenitez/Desktop/Backup%20Giselle%20/CLIENTES/Equipo%20MM/GLT/AG/HL%202020/Curve%20Comparisons.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private/var/folders/lp/zn2b51dn4zgdm1hr5sbcv4yr0000gn/T/TemporaryItems/Outlook%20Temp/V&#237;nculoExternoRecuperado1"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Users/lmedina/Library/Caches/TemporaryItems/Outlook%20Temp/V&#237;nculoExternoRecuperado2"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ocuments%20and%20Settings\ibraghini\Local%20Settings\Temporary%20Internet%20Files\OLK3C\EOAF%20Individual-0607%20(2).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10.65.2.10\fs_clx\R&#233;alis&#233;%202005\Real%2011-2005\Base%20de%20donn&#233;es\Brazil\Copy%20of%20November%202005%20Brazil.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10.65.2.10/fs_clx/R&#233;alis&#233;%202005/Real%2011-2005/Base%20de%20donn&#233;es/Brazil/Copy%20of%20November%202005%20Brazil.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10.65.2.10/fs_clx/R&#233;alis&#233;/R&#233;alis&#233;%202006/Real-01-2006/Base%20de%20donn&#233;es/Brazil/Asia%20monthly%20review.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10.65.2.10\fs_clx\R&#233;alis&#233;\R&#233;alis&#233;%202006\Real-01-2006\Base%20de%20donn&#233;es\Brazil\Asia%20monthly%20review.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10.65.2.10/fs_clx/R&#233;alis&#233;/R&#233;alis&#233;%202006/Real-01-2006/Base%20de%20donn&#233;es/Brazil/NA%20Nov%20monthly%20review.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10.65.2.10\fs_clx\R&#233;alis&#233;\R&#233;alis&#233;%202006\Real-01-2006\Base%20de%20donn&#233;es\Brazil\NA%20Nov%20monthly%20review.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https://benitezcodas.sharepoint.com/LA-SSC-Argentina/DATA/Merial/REPORTING%20PACKAGE%20FILES/COOPHAVET.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Datos/Datos/Clientes/TAX/IRIS/IRACIS%202010/PPC/modelo/BALres173%202005.xls" TargetMode="External"/></Relationships>
</file>

<file path=xl/externalLinks/_rels/externalLink98.xml.rels><?xml version="1.0" encoding="UTF-8" standalone="yes"?>
<Relationships xmlns="http://schemas.openxmlformats.org/package/2006/relationships"><Relationship Id="rId1" Type="http://schemas.microsoft.com/office/2006/relationships/xlExternalLinkPath/xlPathMissing" Target="CATHAY%20RES.%20173_2014.%20DEFINITIVOxls.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Users/wilfridobenitez/Desktop/CLIENTES/2020/GRUPO%20TIMBO/MAGNO%20S.A/2019/Ventas/V.1/V%201-%20An&#225;lisis%20de%20antig&#252;edad%20de%20cuentas%20a%20cobrar/Costos%20Mantenimiento%20v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tan"/>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rmiento 517"/>
      <sheetName val="Reconquista 823"/>
    </sheetNames>
    <sheetDataSet>
      <sheetData sheetId="0" refreshError="1"/>
      <sheetData sheetId="1"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x A-B"/>
      <sheetName val="Aj Post SyS"/>
      <sheetName val="ESP"/>
      <sheetName val="ER"/>
      <sheetName val="EEPN"/>
      <sheetName val="N2"/>
      <sheetName val="N5"/>
      <sheetName val="N8"/>
      <sheetName val="N10"/>
      <sheetName val="Ax C-D"/>
      <sheetName val="Ax E"/>
      <sheetName val="Ax F"/>
      <sheetName val="Ax G"/>
      <sheetName val="Ax H"/>
      <sheetName val="aclaraciones"/>
      <sheetName val="B.BUSINESS"/>
      <sheetName val="INICIO"/>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
      <sheetName val="Plano Ctas"/>
      <sheetName val="Plano Brasil"/>
      <sheetName val="MASTER"/>
      <sheetName val="TABELAS"/>
      <sheetName val="Plan1"/>
      <sheetName val="Macro1"/>
      <sheetName val="donaciones"/>
      <sheetName val="PRESUP_AJUSTADO"/>
      <sheetName val="PPC Provis.Varias"/>
      <sheetName val="INTRODUCTION"/>
    </sheetNames>
    <sheetDataSet>
      <sheetData sheetId="0" refreshError="1"/>
      <sheetData sheetId="1" refreshError="1"/>
      <sheetData sheetId="2" refreshError="1"/>
      <sheetData sheetId="3">
        <row r="5">
          <cell r="A5">
            <v>1</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Anexo I"/>
      <sheetName val="Anexo II"/>
      <sheetName val="Anexo III"/>
      <sheetName val="Anexo IV"/>
      <sheetName val="Ratios"/>
      <sheetName val="Cartera"/>
      <sheetName val="Depositos"/>
      <sheetName val="Evolucion PN y Resutados"/>
      <sheetName val="Tickmark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C"/>
      <sheetName val="DATA BASE"/>
      <sheetName val="CONTROL SHEET"/>
      <sheetName val="TAX DESCRIPTION"/>
      <sheetName val="PUBLIC SERVICES"/>
      <sheetName val="Tax Code"/>
      <sheetName val="WTH TAX B"/>
      <sheetName val="20090610"/>
      <sheetName val="20100121"/>
      <sheetName val="20091021"/>
      <sheetName val="Tax Code (2)"/>
      <sheetName val="20091021 (2)"/>
      <sheetName val="English"/>
      <sheetName val="Sheet1"/>
      <sheetName val="Tax Code SUC"/>
      <sheetName val="Tax Code S.A."/>
      <sheetName val="APPROVER LIST"/>
      <sheetName val="APPROVER JUL 10"/>
      <sheetName val="TAX DESCRIPTION temporales"/>
      <sheetName val="Sheet1 (2)"/>
      <sheetName val="OTROS"/>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refreshError="1"/>
      <sheetData sheetId="14" refreshError="1"/>
      <sheetData sheetId="15" refreshError="1"/>
      <sheetData sheetId="16"/>
      <sheetData sheetId="17" refreshError="1"/>
      <sheetData sheetId="18"/>
      <sheetData sheetId="19"/>
      <sheetData sheetId="20"/>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Presentation Format"/>
      <sheetName val="Summary Pesos$"/>
      <sheetName val="Summary US$"/>
      <sheetName val="Capital Sensitivities"/>
      <sheetName val="Capital Structure"/>
      <sheetName val="For B&amp;M (Bullet)"/>
      <sheetName val="MVD"/>
      <sheetName val="Argentina"/>
      <sheetName val="Uruguay "/>
      <sheetName val="Paraguay "/>
      <sheetName val="Results and Balance Sheet"/>
      <sheetName val="Income Statement"/>
      <sheetName val="Balance Sheet"/>
      <sheetName val="Cash Flow"/>
      <sheetName val="Macroeconomic Assumptions"/>
    </sheetNames>
    <sheetDataSet>
      <sheetData sheetId="0" refreshError="1">
        <row r="6">
          <cell r="B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lula2"/>
    </sheetNames>
    <sheetDataSet>
      <sheetData sheetId="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s>
    <sheetDataSet>
      <sheetData sheetId="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I"/>
      <sheetName val="Feriados"/>
      <sheetName val="Bloomberg"/>
    </sheetNames>
    <sheetDataSet>
      <sheetData sheetId="0" refreshError="1"/>
      <sheetData sheetId="1" refreshError="1"/>
      <sheetData sheetId="2"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PMFormattingSheet"/>
      <sheetName val="Report"/>
      <sheetName val="OVH"/>
      <sheetName val="803 - Management ( P&amp;L ) - Over"/>
      <sheetName val="CDI"/>
      <sheetName val="Feriados"/>
      <sheetName val="Bloomberg"/>
    </sheetNames>
    <sheetDataSet>
      <sheetData sheetId="0"/>
      <sheetData sheetId="1">
        <row r="17">
          <cell r="K17" t="b">
            <v>0</v>
          </cell>
        </row>
      </sheetData>
      <sheetData sheetId="2">
        <row r="1">
          <cell r="D1" t="str">
            <v>hide Column</v>
          </cell>
        </row>
      </sheetData>
      <sheetData sheetId="3" refreshError="1"/>
      <sheetData sheetId="4" refreshError="1"/>
      <sheetData sheetId="5" refreshError="1"/>
      <sheetData sheetId="6"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ercado"/>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
      <sheetName val="Coef-Cotiz"/>
      <sheetName val="Laminar"/>
      <sheetName val="Maipu 1300"/>
      <sheetName val="Libertador 498"/>
      <sheetName val="Madero 1020"/>
      <sheetName val="Costero A"/>
      <sheetName val="Costero B"/>
      <sheetName val="Costero Dique 4"/>
      <sheetName val="Reconquista 823"/>
      <sheetName val="Suipacha 664"/>
      <sheetName val="Av. de Mayo 589"/>
      <sheetName val="Av. Madero 940"/>
      <sheetName val="Libertador 602"/>
      <sheetName val="Sarmiento 517"/>
      <sheetName val="Intercontinental Plaza"/>
      <sheetName val="Alsina 934"/>
      <sheetName val="Constitucion 1111"/>
      <sheetName val="Rivadavia  2774"/>
      <sheetName val="Abril"/>
      <sheetName val="Thames"/>
      <sheetName val="A.P. Park"/>
      <sheetName val="Comodatos"/>
      <sheetName val="Coch Maipu 1300"/>
      <sheetName val="CochLibertador"/>
      <sheetName val="Coch Madero1020"/>
      <sheetName val="Coch Costero &quot;A&quot;"/>
      <sheetName val="Coch Suipacha 664 "/>
      <sheetName val="Coch Av. Mayo 589"/>
      <sheetName val="Coch Inter"/>
      <sheetName val="Prevision"/>
      <sheetName val="ANEXO A"/>
      <sheetName val="2113000002"/>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fras Clave"/>
      <sheetName val="DATOS"/>
      <sheetName val="G&amp;P Global"/>
    </sheetNames>
    <sheetDataSet>
      <sheetData sheetId="0" refreshError="1"/>
      <sheetData sheetId="1" refreshError="1"/>
      <sheetData sheetId="2"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s>
    <sheetDataSet>
      <sheetData sheetId="0"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s>
    <sheetDataSet>
      <sheetData sheetId="0"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erminación de calculos"/>
      <sheetName val="30-6-2006"/>
      <sheetName val="30-6-2007"/>
      <sheetName val="Overview"/>
      <sheetName val="Básico"/>
      <sheetName val="Consolidado"/>
      <sheetName val="Consolidado (2)"/>
      <sheetName val="Sheet2"/>
      <sheetName val="Cifras Clave"/>
      <sheetName val="DATOS"/>
      <sheetName val="G&amp;P Global"/>
    </sheetNames>
    <sheetDataSet>
      <sheetData sheetId="0"/>
      <sheetData sheetId="1"/>
      <sheetData sheetId="2"/>
      <sheetData sheetId="3"/>
      <sheetData sheetId="4">
        <row r="3">
          <cell r="J3" t="str">
            <v>MET</v>
          </cell>
        </row>
        <row r="4">
          <cell r="J4">
            <v>38961</v>
          </cell>
        </row>
      </sheetData>
      <sheetData sheetId="5"/>
      <sheetData sheetId="6"/>
      <sheetData sheetId="7"/>
      <sheetData sheetId="8" refreshError="1"/>
      <sheetData sheetId="9" refreshError="1"/>
      <sheetData sheetId="10"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a"/>
      <sheetName val="Judicial"/>
      <sheetName val="Arreglo"/>
      <sheetName val="Cuadre"/>
      <sheetName val="INFCGC_Dic"/>
      <sheetName val="Altas"/>
      <sheetName val="Bajas"/>
      <sheetName val="Tablas"/>
      <sheetName val="Resumen"/>
      <sheetName val="Resumen Analistas"/>
      <sheetName val="Básico"/>
    </sheetNames>
    <sheetDataSet>
      <sheetData sheetId="0"/>
      <sheetData sheetId="1"/>
      <sheetData sheetId="2"/>
      <sheetData sheetId="3" refreshError="1"/>
      <sheetData sheetId="4" refreshError="1"/>
      <sheetData sheetId="5"/>
      <sheetData sheetId="6"/>
      <sheetData sheetId="7" refreshError="1"/>
      <sheetData sheetId="8" refreshError="1"/>
      <sheetData sheetId="9" refreshError="1"/>
      <sheetData sheetId="10"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Gral."/>
      <sheetName val="Resultados"/>
      <sheetName val="Flujo"/>
      <sheetName val="Var.P.N."/>
      <sheetName val="Auxiliar Flujo"/>
      <sheetName val="Solo Grav."/>
      <sheetName val="Calculo Imp. a la Renta"/>
      <sheetName val="Balance_Gral_"/>
      <sheetName val="Var_P_N_"/>
      <sheetName val="Auxiliar_Flujo"/>
      <sheetName val="Solo_Grav_"/>
      <sheetName val="Calculo_Imp__a_la_Renta"/>
      <sheetName val="Balance_Gral_2"/>
      <sheetName val="Var_P_N_2"/>
      <sheetName val="Auxiliar_Flujo2"/>
      <sheetName val="Solo_Grav_2"/>
      <sheetName val="Calculo_Imp__a_la_Renta2"/>
      <sheetName val="Balance_Gral_1"/>
      <sheetName val="Var_P_N_1"/>
      <sheetName val="Auxiliar_Flujo1"/>
      <sheetName val="Solo_Grav_1"/>
      <sheetName val="Calculo_Imp__a_la_Renta1"/>
      <sheetName val="Balance_Gral_4"/>
      <sheetName val="Var_P_N_4"/>
      <sheetName val="Auxiliar_Flujo4"/>
      <sheetName val="Solo_Grav_4"/>
      <sheetName val="Calculo_Imp__a_la_Renta4"/>
      <sheetName val="Balance_Gral_3"/>
      <sheetName val="Var_P_N_3"/>
      <sheetName val="Auxiliar_Flujo3"/>
      <sheetName val="Solo_Grav_3"/>
      <sheetName val="Calculo_Imp__a_la_Rent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Gral."/>
    </sheetNames>
    <sheetDataSet>
      <sheetData sheetId="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y Info"/>
    </sheetNames>
    <sheetDataSet>
      <sheetData sheetId="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sheetNames>
    <sheetDataSet>
      <sheetData sheetId="0"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Datos del Balance"/>
      <sheetName val="Armador"/>
      <sheetName val="Saldos"/>
      <sheetName val="Bce Patrim"/>
      <sheetName val="EEPN"/>
      <sheetName val="EOAF"/>
      <sheetName val="EOAF (2)"/>
      <sheetName val="PT EOAF"/>
      <sheetName val="Armado nota numérica"/>
      <sheetName val="nota numérica"/>
      <sheetName val="RT12"/>
      <sheetName val="RT12-apertura"/>
      <sheetName val="ANEXO A"/>
      <sheetName val="ANEXO C"/>
      <sheetName val="ANEXO E"/>
      <sheetName val="ANEXO G"/>
      <sheetName val="ANEXO F"/>
      <sheetName val="Edo Rdos"/>
      <sheetName val="ANEXO H"/>
      <sheetName val="INDICES"/>
    </sheetNames>
    <sheetDataSet>
      <sheetData sheetId="0"/>
      <sheetData sheetId="1" refreshError="1">
        <row r="8">
          <cell r="B8">
            <v>38442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inancial Statement Input"/>
      <sheetName val="Risk Analysis (DDAR)"/>
      <sheetName val="Enterprise Value Analysis (EVA)"/>
      <sheetName val="Controls"/>
      <sheetName val="Breakpoints"/>
    </sheetNames>
    <sheetDataSet>
      <sheetData sheetId="0">
        <row r="1">
          <cell r="D1" t="str">
            <v>Delta Airlines, Inc.</v>
          </cell>
        </row>
      </sheetData>
      <sheetData sheetId="1" refreshError="1">
        <row r="1">
          <cell r="D1" t="str">
            <v>Delta Airlines, Inc.</v>
          </cell>
        </row>
        <row r="2">
          <cell r="D2">
            <v>38077</v>
          </cell>
        </row>
      </sheetData>
      <sheetData sheetId="2"/>
      <sheetData sheetId="3"/>
      <sheetData sheetId="4"/>
      <sheetData sheetId="5"/>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004"/>
      <sheetName val="F-0005"/>
      <sheetName val="Patrimonial"/>
      <sheetName val="Resultado"/>
      <sheetName val="Cuadro de gastos"/>
    </sheetNames>
    <sheetDataSet>
      <sheetData sheetId="0" refreshError="1"/>
      <sheetData sheetId="1"/>
      <sheetData sheetId="2" refreshError="1"/>
      <sheetData sheetId="3"/>
      <sheetData sheetId="4"/>
      <sheetData sheetId="5"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ordenadas"/>
      <sheetName val="endereço MIC-27-03-2000"/>
      <sheetName val="endereço ERBs-27-03-2000"/>
      <sheetName val="cell"/>
      <sheetName val="auxiliar"/>
      <sheetName val="mcc000411"/>
      <sheetName val="mvc000411"/>
      <sheetName val="mdcc000411"/>
      <sheetName val="mdvc000411"/>
      <sheetName val="freq"/>
      <sheetName val="banda A"/>
      <sheetName val="PARAM-27-03-00 TIM"/>
      <sheetName val="Sercomtel-27.03.2000 TIM"/>
      <sheetName val="Sctl-canais-27.03.2000 TIM"/>
      <sheetName val="Emissão.a02.02.2000.wjo."/>
      <sheetName val="PARAM-15-06-00teste290600"/>
      <sheetName val="DVCC"/>
      <sheetName val="Sercomtel-15.06.2000"/>
      <sheetName val="Sctl-canais-27.03.2000"/>
      <sheetName val="Telepar-01.11.1999"/>
      <sheetName val="AUX"/>
      <sheetName val="DADOS  DA APF 02-02-2000"/>
      <sheetName val="cl000327"/>
      <sheetName val="MTCLP221299aaaa"/>
      <sheetName val="CUENTAS SAP"/>
      <sheetName val="Precio"/>
    </sheetNames>
    <sheetDataSet>
      <sheetData sheetId="0"/>
      <sheetData sheetId="1"/>
      <sheetData sheetId="2"/>
      <sheetData sheetId="3" refreshError="1"/>
      <sheetData sheetId="4" refreshError="1"/>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sheetData sheetId="21" refreshError="1"/>
      <sheetData sheetId="22" refreshError="1"/>
      <sheetData sheetId="23"/>
      <sheetData sheetId="24" refreshError="1"/>
      <sheetData sheetId="25"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langana"/>
      <sheetName val="ESTADO"/>
      <sheetName val="Adaptación p-20F"/>
      <sheetName val="EBITDA"/>
      <sheetName val="EBITDA(Vtas establecim.eoaf)"/>
      <sheetName val="elim interco"/>
      <sheetName val="eliminaciones vpp"/>
      <sheetName val="controles"/>
      <sheetName val="Datos del Balance"/>
      <sheetName val="Bce Resumido AIF"/>
      <sheetName val="Bce Patrim"/>
      <sheetName val="RDOS elim interco"/>
      <sheetName val="Edo Rdos"/>
      <sheetName val="EOAF"/>
      <sheetName val="Edo Rdos (cactus)"/>
      <sheetName val="nota numérica cactus"/>
      <sheetName val="nota numérica"/>
      <sheetName val="rt12 activos"/>
      <sheetName val="rt12 act 12-2004"/>
      <sheetName val="rt12 pasivos"/>
      <sheetName val="rtdo por acción"/>
      <sheetName val="info por segmento"/>
      <sheetName val="ANEXO A"/>
      <sheetName val="ANEXO B"/>
      <sheetName val="ANEXO C  cactus"/>
      <sheetName val="ANEXO C"/>
      <sheetName val="ANEXO E"/>
      <sheetName val="Anexo F cactus"/>
      <sheetName val="ANEXO G (cactus)"/>
      <sheetName val="ANEXO F"/>
      <sheetName val="ANEXO G"/>
      <sheetName val="ANEXO H"/>
      <sheetName val="Reseña cuadros"/>
      <sheetName val="Anexo H (Cactus)"/>
      <sheetName val="INDICES"/>
    </sheetNames>
    <sheetDataSet>
      <sheetData sheetId="0"/>
      <sheetData sheetId="1"/>
      <sheetData sheetId="2"/>
      <sheetData sheetId="3"/>
      <sheetData sheetId="4"/>
      <sheetData sheetId="5"/>
      <sheetData sheetId="6"/>
      <sheetData sheetId="7"/>
      <sheetData sheetId="8" refreshError="1">
        <row r="8">
          <cell r="B8">
            <v>38807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osto venta "/>
      <sheetName val="Hoja1"/>
      <sheetName val="Hoja1 (7)"/>
    </sheetNames>
    <sheetDataSet>
      <sheetData sheetId="0"/>
      <sheetData sheetId="1"/>
      <sheetData sheetId="2" refreshError="1">
        <row r="2">
          <cell r="I2">
            <v>0</v>
          </cell>
        </row>
        <row r="3">
          <cell r="I3">
            <v>0</v>
          </cell>
        </row>
        <row r="4">
          <cell r="I4">
            <v>0</v>
          </cell>
        </row>
        <row r="5">
          <cell r="I5">
            <v>0</v>
          </cell>
        </row>
        <row r="6">
          <cell r="I6">
            <v>0</v>
          </cell>
        </row>
        <row r="7">
          <cell r="I7">
            <v>0</v>
          </cell>
        </row>
        <row r="8">
          <cell r="I8" t="str">
            <v>GL1500</v>
          </cell>
        </row>
        <row r="9">
          <cell r="I9">
            <v>0</v>
          </cell>
        </row>
        <row r="10">
          <cell r="I10">
            <v>0</v>
          </cell>
        </row>
        <row r="11">
          <cell r="I11">
            <v>0</v>
          </cell>
        </row>
        <row r="12">
          <cell r="I12">
            <v>0</v>
          </cell>
        </row>
        <row r="13">
          <cell r="I13">
            <v>0</v>
          </cell>
        </row>
        <row r="14">
          <cell r="I14">
            <v>0</v>
          </cell>
        </row>
        <row r="15">
          <cell r="I15">
            <v>0</v>
          </cell>
        </row>
        <row r="16">
          <cell r="I16">
            <v>0</v>
          </cell>
        </row>
        <row r="17">
          <cell r="I17">
            <v>0</v>
          </cell>
        </row>
        <row r="18">
          <cell r="I18">
            <v>0</v>
          </cell>
        </row>
        <row r="19">
          <cell r="I19">
            <v>0</v>
          </cell>
        </row>
        <row r="20">
          <cell r="I20">
            <v>0</v>
          </cell>
        </row>
        <row r="21">
          <cell r="I21">
            <v>0</v>
          </cell>
        </row>
        <row r="22">
          <cell r="I22">
            <v>0</v>
          </cell>
        </row>
        <row r="23">
          <cell r="I23">
            <v>0</v>
          </cell>
        </row>
        <row r="24">
          <cell r="I24">
            <v>0</v>
          </cell>
        </row>
      </sheetData>
      <sheetData sheetId="3"/>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og"/>
    </sheetNames>
    <sheetDataSet>
      <sheetData sheetId="0"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AS"/>
      <sheetName val="PATRIMONIAL"/>
      <sheetName val="RESULTADOS "/>
      <sheetName val="EEPN"/>
      <sheetName val="E.O.A.F."/>
      <sheetName val="ANEXO A "/>
      <sheetName val="ANEXO B"/>
      <sheetName val="ANEXO C"/>
      <sheetName val="ANEXO D"/>
      <sheetName val="ANEXO E"/>
      <sheetName val="ANEXO F"/>
      <sheetName val="ANEXO G "/>
      <sheetName val="ANEXO 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P CUADRO 1"/>
    </sheetNames>
    <sheetDataSet>
      <sheetData sheetId="0"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TRO"/>
      <sheetName val="ROLLOUT"/>
      <sheetName val="BSC2i ETSI"/>
      <sheetName val="BSC2i ANSI"/>
      <sheetName val="BSC2"/>
      <sheetName val="TCSM2"/>
      <sheetName val="OPTIONAL FEATURES, ETSI"/>
      <sheetName val="OPTIONAL FEATURES, ANSI"/>
      <sheetName val="DOC"/>
      <sheetName val="HW_UPGRADES"/>
      <sheetName val="DIMENSION"/>
      <sheetName val="SPARE"/>
      <sheetName val="GLP-DISCOUNT"/>
      <sheetName val="CURRENCY"/>
      <sheetName val="REVISION"/>
      <sheetName val="Module1"/>
      <sheetName val="GLP 2001"/>
      <sheetName val="Macro1"/>
      <sheetName val="Macro2"/>
      <sheetName val="Macro3"/>
      <sheetName val="Module2"/>
      <sheetName val="Module3"/>
      <sheetName val="Coordenad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row r="5">
          <cell r="E5">
            <v>0</v>
          </cell>
        </row>
      </sheetData>
      <sheetData sheetId="14" refreshError="1">
        <row r="1">
          <cell r="E1" t="str">
            <v>EUR</v>
          </cell>
        </row>
      </sheetData>
      <sheetData sheetId="15"/>
      <sheetData sheetId="16"/>
      <sheetData sheetId="17" refreshError="1">
        <row r="7">
          <cell r="A7">
            <v>1000074</v>
          </cell>
          <cell r="B7" t="str">
            <v>128 TRX Large Functionality</v>
          </cell>
          <cell r="C7">
            <v>330483.27</v>
          </cell>
        </row>
        <row r="8">
          <cell r="A8">
            <v>1000093</v>
          </cell>
          <cell r="B8" t="str">
            <v>16 TRX Basic Functionality</v>
          </cell>
          <cell r="C8">
            <v>25293.71</v>
          </cell>
        </row>
        <row r="9">
          <cell r="A9">
            <v>1000110</v>
          </cell>
          <cell r="B9" t="str">
            <v>Upgrade</v>
          </cell>
          <cell r="C9">
            <v>7238.01</v>
          </cell>
        </row>
        <row r="10">
          <cell r="A10">
            <v>1000111</v>
          </cell>
          <cell r="B10" t="str">
            <v>Upgrade</v>
          </cell>
          <cell r="C10">
            <v>21125.1</v>
          </cell>
        </row>
        <row r="11">
          <cell r="A11">
            <v>1000115</v>
          </cell>
          <cell r="B11" t="str">
            <v>Upgrade</v>
          </cell>
          <cell r="C11">
            <v>21125.1</v>
          </cell>
        </row>
        <row r="12">
          <cell r="A12">
            <v>1000116</v>
          </cell>
          <cell r="B12" t="str">
            <v>High Capacity Common Units for BSCi</v>
          </cell>
          <cell r="C12">
            <v>28664.66</v>
          </cell>
        </row>
        <row r="13">
          <cell r="A13">
            <v>1000118</v>
          </cell>
          <cell r="B13" t="str">
            <v>Upgrade</v>
          </cell>
          <cell r="C13">
            <v>7238.01</v>
          </cell>
        </row>
        <row r="14">
          <cell r="A14">
            <v>1000119</v>
          </cell>
          <cell r="B14" t="str">
            <v>Upgrade</v>
          </cell>
          <cell r="C14">
            <v>7238.01</v>
          </cell>
        </row>
        <row r="15">
          <cell r="A15">
            <v>1000120</v>
          </cell>
          <cell r="B15" t="str">
            <v>High Capacity Common Units for BSCi</v>
          </cell>
          <cell r="C15">
            <v>28664.66</v>
          </cell>
        </row>
        <row r="16">
          <cell r="A16">
            <v>1000192</v>
          </cell>
          <cell r="B16" t="str">
            <v>BSC2i 64 TRX Basic Functionality</v>
          </cell>
          <cell r="C16">
            <v>84578.25</v>
          </cell>
        </row>
        <row r="17">
          <cell r="A17">
            <v>1000193</v>
          </cell>
          <cell r="B17" t="str">
            <v>BSCi/2i 128 TRX Basic High Capacity Functionality</v>
          </cell>
          <cell r="C17">
            <v>169156.38</v>
          </cell>
        </row>
        <row r="18">
          <cell r="A18">
            <v>1000800</v>
          </cell>
          <cell r="B18" t="str">
            <v>NMS Link G.703</v>
          </cell>
          <cell r="C18">
            <v>1660.88</v>
          </cell>
        </row>
        <row r="19">
          <cell r="A19">
            <v>1000805</v>
          </cell>
          <cell r="B19" t="str">
            <v>NMS Link G.703 BSC2A</v>
          </cell>
          <cell r="C19">
            <v>1660.88</v>
          </cell>
        </row>
        <row r="20">
          <cell r="A20">
            <v>1000850</v>
          </cell>
          <cell r="B20" t="str">
            <v>NMS Link X.21</v>
          </cell>
          <cell r="C20">
            <v>826.54</v>
          </cell>
        </row>
        <row r="21">
          <cell r="A21">
            <v>1000860</v>
          </cell>
          <cell r="B21" t="str">
            <v>NMS Link X.24</v>
          </cell>
          <cell r="C21">
            <v>826.54</v>
          </cell>
        </row>
        <row r="22">
          <cell r="A22">
            <v>1000870</v>
          </cell>
          <cell r="B22" t="str">
            <v>NMS Link V.35</v>
          </cell>
          <cell r="C22">
            <v>826.54</v>
          </cell>
        </row>
        <row r="23">
          <cell r="A23">
            <v>1000880</v>
          </cell>
          <cell r="B23" t="str">
            <v>NMS Link COCEN</v>
          </cell>
          <cell r="C23">
            <v>1579.5</v>
          </cell>
        </row>
        <row r="24">
          <cell r="A24">
            <v>1000885</v>
          </cell>
          <cell r="B24" t="str">
            <v>NMS Link G.703</v>
          </cell>
          <cell r="C24">
            <v>4504.2700000000004</v>
          </cell>
        </row>
        <row r="25">
          <cell r="A25">
            <v>1000886</v>
          </cell>
          <cell r="B25" t="str">
            <v>NMS Link G.703</v>
          </cell>
          <cell r="C25">
            <v>4504.2700000000004</v>
          </cell>
        </row>
        <row r="26">
          <cell r="A26">
            <v>1000900</v>
          </cell>
          <cell r="B26" t="str">
            <v>Alarm Lamp Panel and  cable CYK 20m</v>
          </cell>
          <cell r="C26">
            <v>917.02</v>
          </cell>
        </row>
        <row r="27">
          <cell r="A27">
            <v>1000906</v>
          </cell>
          <cell r="B27" t="str">
            <v>Adapter for CCITT no 7</v>
          </cell>
          <cell r="C27">
            <v>1660.88</v>
          </cell>
        </row>
        <row r="28">
          <cell r="A28">
            <v>1000910</v>
          </cell>
          <cell r="B28" t="str">
            <v>Alarm Lamp Panel and  cable CYK 30m</v>
          </cell>
          <cell r="C28">
            <v>917.02</v>
          </cell>
        </row>
        <row r="29">
          <cell r="A29">
            <v>1000920</v>
          </cell>
          <cell r="B29" t="str">
            <v>Alarm Lamp Panel and  cable CYK 40m</v>
          </cell>
          <cell r="C29">
            <v>917.02</v>
          </cell>
        </row>
        <row r="30">
          <cell r="A30">
            <v>1000930</v>
          </cell>
          <cell r="B30" t="str">
            <v>Alarm Lamp Panel and  cable CYK 50m</v>
          </cell>
          <cell r="C30">
            <v>917.02</v>
          </cell>
        </row>
        <row r="31">
          <cell r="A31">
            <v>1000936</v>
          </cell>
          <cell r="B31" t="str">
            <v>Line Printer</v>
          </cell>
          <cell r="C31">
            <v>1093.17</v>
          </cell>
        </row>
        <row r="32">
          <cell r="A32">
            <v>1000942</v>
          </cell>
          <cell r="B32" t="str">
            <v>Display Controller</v>
          </cell>
          <cell r="C32">
            <v>1093.17</v>
          </cell>
        </row>
        <row r="33">
          <cell r="A33">
            <v>1000963</v>
          </cell>
          <cell r="B33" t="str">
            <v>DAT Recorder to SD3C-S</v>
          </cell>
          <cell r="C33">
            <v>2301.2600000000002</v>
          </cell>
        </row>
        <row r="34">
          <cell r="A34">
            <v>1001002</v>
          </cell>
          <cell r="B34" t="str">
            <v>DAT12G</v>
          </cell>
          <cell r="C34">
            <v>2301.2600000000002</v>
          </cell>
        </row>
        <row r="35">
          <cell r="A35">
            <v>1001003</v>
          </cell>
          <cell r="B35" t="str">
            <v>DAT12G</v>
          </cell>
          <cell r="C35">
            <v>2301.2600000000002</v>
          </cell>
        </row>
        <row r="36">
          <cell r="A36">
            <v>2000011</v>
          </cell>
          <cell r="B36" t="str">
            <v>BSC2E/A Extra Cartridge (ET5C 4)</v>
          </cell>
          <cell r="C36">
            <v>1433.64</v>
          </cell>
        </row>
        <row r="37">
          <cell r="A37">
            <v>2000030</v>
          </cell>
          <cell r="B37" t="str">
            <v>BSC2E/A Extra Cartridge (ET5C 4)</v>
          </cell>
          <cell r="C37">
            <v>1433.64</v>
          </cell>
        </row>
        <row r="38">
          <cell r="A38">
            <v>2000031</v>
          </cell>
          <cell r="B38" t="str">
            <v>BSC2E/A Extra Cartridge (ET5C 5-6)</v>
          </cell>
          <cell r="C38">
            <v>2867.28</v>
          </cell>
        </row>
        <row r="39">
          <cell r="A39">
            <v>2000032</v>
          </cell>
          <cell r="B39" t="str">
            <v>BSC2E/A Extra Cartridge (ET5C 7-8)</v>
          </cell>
          <cell r="C39">
            <v>2867.28</v>
          </cell>
        </row>
        <row r="40">
          <cell r="A40">
            <v>2000035</v>
          </cell>
          <cell r="B40" t="str">
            <v>NEBS3 Kit for BSC2i, ANSI (two racks)</v>
          </cell>
          <cell r="C40">
            <v>12200.899814999997</v>
          </cell>
        </row>
        <row r="41">
          <cell r="A41">
            <v>2000040</v>
          </cell>
          <cell r="B41" t="str">
            <v>GSWB Upgrade for BSC</v>
          </cell>
          <cell r="C41">
            <v>11675.17</v>
          </cell>
        </row>
        <row r="42">
          <cell r="A42">
            <v>2000041</v>
          </cell>
          <cell r="B42" t="str">
            <v>GSWB Upgrade for BSC2</v>
          </cell>
          <cell r="C42">
            <v>11675.17</v>
          </cell>
        </row>
        <row r="43">
          <cell r="A43">
            <v>2000044</v>
          </cell>
          <cell r="B43" t="str">
            <v>CP4HL Upgrade</v>
          </cell>
          <cell r="C43">
            <v>5947.11</v>
          </cell>
        </row>
        <row r="44">
          <cell r="A44">
            <v>2000045</v>
          </cell>
          <cell r="B44" t="str">
            <v>GSWB Upgrade for BSCi</v>
          </cell>
          <cell r="C44">
            <v>11675.17</v>
          </cell>
        </row>
        <row r="45">
          <cell r="A45">
            <v>2000046</v>
          </cell>
          <cell r="B45" t="str">
            <v>Commission kit for BSCi/BSC2E  CP4HL</v>
          </cell>
          <cell r="C45">
            <v>19940.310000000001</v>
          </cell>
        </row>
        <row r="46">
          <cell r="A46">
            <v>2000047</v>
          </cell>
          <cell r="B46" t="str">
            <v>GSWB Upgrade from GSW to GSWB</v>
          </cell>
          <cell r="C46">
            <v>11675.17</v>
          </cell>
        </row>
        <row r="47">
          <cell r="A47">
            <v>2000048</v>
          </cell>
          <cell r="B47" t="str">
            <v>GSWB Extension from 128 to 192 PCMs</v>
          </cell>
          <cell r="C47">
            <v>6274.84</v>
          </cell>
        </row>
        <row r="48">
          <cell r="A48">
            <v>2000051</v>
          </cell>
          <cell r="B48" t="str">
            <v>GSWB Upgrade from GSW to GSWB</v>
          </cell>
          <cell r="C48">
            <v>11675.17</v>
          </cell>
        </row>
        <row r="49">
          <cell r="A49">
            <v>2000052</v>
          </cell>
          <cell r="B49" t="str">
            <v>GSWB Extension from 128 to 192 PCMs</v>
          </cell>
          <cell r="C49">
            <v>6274.84</v>
          </cell>
        </row>
        <row r="50">
          <cell r="A50">
            <v>2000053</v>
          </cell>
          <cell r="B50" t="str">
            <v>GSWB Upgrade for BSCi</v>
          </cell>
          <cell r="C50">
            <v>11675.17</v>
          </cell>
        </row>
        <row r="51">
          <cell r="A51">
            <v>2000068</v>
          </cell>
          <cell r="B51" t="str">
            <v>BCSU 16TRX Etsi</v>
          </cell>
          <cell r="C51">
            <v>12039.17</v>
          </cell>
        </row>
        <row r="52">
          <cell r="A52">
            <v>2000069</v>
          </cell>
          <cell r="B52" t="str">
            <v>BCSU 16 TRX BSC2A</v>
          </cell>
          <cell r="C52">
            <v>12039.17</v>
          </cell>
        </row>
        <row r="53">
          <cell r="A53">
            <v>2000070</v>
          </cell>
          <cell r="B53" t="str">
            <v>Exchange Terminal for BSC2A</v>
          </cell>
          <cell r="C53">
            <v>1104</v>
          </cell>
        </row>
        <row r="54">
          <cell r="A54">
            <v>2000071</v>
          </cell>
          <cell r="B54" t="str">
            <v>BCSU 64TRX Etsi</v>
          </cell>
          <cell r="C54">
            <v>21081.96</v>
          </cell>
        </row>
        <row r="55">
          <cell r="A55">
            <v>2000072</v>
          </cell>
          <cell r="B55" t="str">
            <v>BCSU 64TRX Ansi</v>
          </cell>
          <cell r="C55">
            <v>21081.96</v>
          </cell>
        </row>
        <row r="56">
          <cell r="A56">
            <v>2000073</v>
          </cell>
          <cell r="B56" t="str">
            <v>BCSU (GPRS) 16TRX  Etsi</v>
          </cell>
          <cell r="C56">
            <v>17706.18</v>
          </cell>
        </row>
        <row r="57">
          <cell r="A57">
            <v>2000075</v>
          </cell>
          <cell r="B57" t="str">
            <v>BCSU (GPRS) 16TRX  Ansi</v>
          </cell>
          <cell r="C57">
            <v>17706.18</v>
          </cell>
        </row>
        <row r="58">
          <cell r="A58">
            <v>2000076</v>
          </cell>
          <cell r="B58" t="str">
            <v>BCSU 64TRX  Ansi</v>
          </cell>
          <cell r="C58">
            <v>21081.96</v>
          </cell>
        </row>
        <row r="59">
          <cell r="A59">
            <v>2000077</v>
          </cell>
          <cell r="B59" t="str">
            <v>BCSU (GPRS) 64TRX Ansi</v>
          </cell>
          <cell r="C59">
            <v>26748.98</v>
          </cell>
        </row>
        <row r="60">
          <cell r="A60">
            <v>2000078</v>
          </cell>
          <cell r="B60" t="str">
            <v>BCSU (GPRS) 64TRX Etsi</v>
          </cell>
          <cell r="C60">
            <v>26748.98</v>
          </cell>
        </row>
        <row r="61">
          <cell r="A61">
            <v>2000079</v>
          </cell>
          <cell r="B61" t="str">
            <v>Upgrade</v>
          </cell>
          <cell r="C61">
            <v>21125.1</v>
          </cell>
        </row>
        <row r="62">
          <cell r="A62">
            <v>2000082</v>
          </cell>
          <cell r="B62" t="str">
            <v>High Capacity Upgrade</v>
          </cell>
          <cell r="C62">
            <v>21125.1</v>
          </cell>
        </row>
        <row r="63">
          <cell r="A63">
            <v>2000084</v>
          </cell>
          <cell r="B63" t="str">
            <v>High Capacity Upgrade</v>
          </cell>
          <cell r="C63">
            <v>21125.1</v>
          </cell>
        </row>
        <row r="64">
          <cell r="A64">
            <v>2000085</v>
          </cell>
          <cell r="B64" t="str">
            <v>High Capacity Upgrade if SMLC included;BCSU</v>
          </cell>
          <cell r="C64">
            <v>19958.099999999999</v>
          </cell>
        </row>
        <row r="65">
          <cell r="A65">
            <v>2000109</v>
          </cell>
          <cell r="B65" t="str">
            <v>Rack 1 BCBE</v>
          </cell>
          <cell r="C65">
            <v>69590.820000000007</v>
          </cell>
        </row>
        <row r="66">
          <cell r="A66">
            <v>2000116</v>
          </cell>
          <cell r="B66" t="str">
            <v>Rack 2 BCEE</v>
          </cell>
          <cell r="C66">
            <v>19001.97</v>
          </cell>
        </row>
        <row r="67">
          <cell r="A67">
            <v>2000151</v>
          </cell>
          <cell r="B67" t="str">
            <v>Sym.Exchange Terminal for Etsi BSC</v>
          </cell>
          <cell r="C67">
            <v>1104</v>
          </cell>
        </row>
        <row r="68">
          <cell r="A68">
            <v>2000161</v>
          </cell>
          <cell r="B68" t="str">
            <v>Coax.Exchange Terminal for Etsi BSC</v>
          </cell>
          <cell r="C68">
            <v>1104</v>
          </cell>
        </row>
        <row r="69">
          <cell r="A69">
            <v>2000165</v>
          </cell>
          <cell r="B69" t="str">
            <v>CL1TG Default</v>
          </cell>
          <cell r="C69">
            <v>2400.06</v>
          </cell>
        </row>
        <row r="70">
          <cell r="A70">
            <v>2000166</v>
          </cell>
          <cell r="B70" t="str">
            <v>CL3TG  Optional</v>
          </cell>
          <cell r="C70">
            <v>3916.38</v>
          </cell>
        </row>
        <row r="71">
          <cell r="A71">
            <v>2000168</v>
          </cell>
          <cell r="B71" t="str">
            <v>PCU Packet Control Unit Upgrade kit</v>
          </cell>
          <cell r="C71">
            <v>5667.01</v>
          </cell>
        </row>
        <row r="72">
          <cell r="A72">
            <v>2000171</v>
          </cell>
          <cell r="B72" t="str">
            <v>Winchester for Spare use</v>
          </cell>
          <cell r="C72">
            <v>1441.96</v>
          </cell>
        </row>
        <row r="73">
          <cell r="A73">
            <v>2000172</v>
          </cell>
          <cell r="B73" t="str">
            <v>Winchester Upgrade to WDDC</v>
          </cell>
          <cell r="C73">
            <v>2883.92</v>
          </cell>
        </row>
        <row r="74">
          <cell r="A74">
            <v>2000173</v>
          </cell>
          <cell r="B74" t="str">
            <v>Winchester Upgrade to 3D3C-S</v>
          </cell>
          <cell r="C74">
            <v>2883.92</v>
          </cell>
        </row>
        <row r="75">
          <cell r="A75">
            <v>2000174</v>
          </cell>
          <cell r="B75" t="str">
            <v>Winchester Upgrade to BSC2i</v>
          </cell>
          <cell r="C75">
            <v>2883.92</v>
          </cell>
        </row>
        <row r="76">
          <cell r="A76">
            <v>2000181</v>
          </cell>
          <cell r="B76" t="str">
            <v>Cabling Conduit if Raised Floor BSC2 TCSM2</v>
          </cell>
          <cell r="C76">
            <v>739.18</v>
          </cell>
        </row>
        <row r="77">
          <cell r="A77">
            <v>2000182</v>
          </cell>
          <cell r="B77" t="str">
            <v>Cabling Rack if Raised Floor  BSC2 TCSM2</v>
          </cell>
          <cell r="C77">
            <v>2133.9499999999998</v>
          </cell>
        </row>
        <row r="78">
          <cell r="A78">
            <v>2000212</v>
          </cell>
          <cell r="B78" t="str">
            <v>Rack1 BCBE Etsi</v>
          </cell>
          <cell r="C78">
            <v>86634.69</v>
          </cell>
        </row>
        <row r="79">
          <cell r="A79">
            <v>2000213</v>
          </cell>
          <cell r="B79" t="str">
            <v>Rack2 BCEE</v>
          </cell>
          <cell r="C79">
            <v>20108.27</v>
          </cell>
        </row>
        <row r="80">
          <cell r="A80">
            <v>2000214</v>
          </cell>
          <cell r="B80" t="str">
            <v>Rack 1 BCBE</v>
          </cell>
          <cell r="C80">
            <v>69590.820000000007</v>
          </cell>
        </row>
        <row r="81">
          <cell r="A81">
            <v>2000215</v>
          </cell>
          <cell r="B81" t="str">
            <v>Rack1 BCBE  Ansi</v>
          </cell>
          <cell r="C81">
            <v>86634.69</v>
          </cell>
        </row>
        <row r="82">
          <cell r="A82">
            <v>2000216</v>
          </cell>
          <cell r="B82" t="str">
            <v>Rack 1 BCBE</v>
          </cell>
          <cell r="C82">
            <v>69590.820000000007</v>
          </cell>
        </row>
        <row r="83">
          <cell r="A83">
            <v>2000217</v>
          </cell>
          <cell r="B83" t="str">
            <v>Rack 1 BCBE</v>
          </cell>
          <cell r="C83">
            <v>69590.820000000007</v>
          </cell>
        </row>
        <row r="84">
          <cell r="A84">
            <v>2000218</v>
          </cell>
          <cell r="B84" t="str">
            <v>Rack 1 (GPRS) BCBE</v>
          </cell>
          <cell r="C84">
            <v>81095.3</v>
          </cell>
        </row>
        <row r="85">
          <cell r="A85">
            <v>2000219</v>
          </cell>
          <cell r="B85" t="str">
            <v>Rack1 BCBE  Ansi</v>
          </cell>
          <cell r="C85">
            <v>86634.69</v>
          </cell>
        </row>
        <row r="86">
          <cell r="A86">
            <v>2000220</v>
          </cell>
          <cell r="B86" t="str">
            <v>Rack1 (GPRS) BCBE</v>
          </cell>
          <cell r="C86">
            <v>92301.7</v>
          </cell>
        </row>
        <row r="87">
          <cell r="A87">
            <v>2000221</v>
          </cell>
          <cell r="B87" t="str">
            <v>Rack 1 (GPRS) BCBE</v>
          </cell>
          <cell r="C87">
            <v>81095.3</v>
          </cell>
        </row>
        <row r="88">
          <cell r="A88">
            <v>2000222</v>
          </cell>
          <cell r="B88" t="str">
            <v>Rack1 (GPRS) BCBE</v>
          </cell>
          <cell r="C88">
            <v>92301.7</v>
          </cell>
        </row>
        <row r="89">
          <cell r="A89">
            <v>2000226</v>
          </cell>
          <cell r="B89" t="str">
            <v>PCU Upgrade kit for GPRS/EDGE</v>
          </cell>
          <cell r="C89">
            <v>5667.01</v>
          </cell>
        </row>
        <row r="90">
          <cell r="A90">
            <v>2000227</v>
          </cell>
          <cell r="B90" t="str">
            <v>GSWB Extension from 192 to 256 PCMs</v>
          </cell>
          <cell r="C90">
            <v>6274.84</v>
          </cell>
        </row>
        <row r="91">
          <cell r="A91">
            <v>2000228</v>
          </cell>
          <cell r="B91" t="str">
            <v>GPRS GSM BSS Functionality per PCU (24*64kbps)ANSI</v>
          </cell>
          <cell r="C91">
            <v>15600</v>
          </cell>
        </row>
        <row r="92">
          <cell r="A92">
            <v>2001000</v>
          </cell>
          <cell r="B92" t="str">
            <v>BSC S9+ NED CD ETSI 10 CD inc. Licence</v>
          </cell>
          <cell r="C92">
            <v>3279.64</v>
          </cell>
        </row>
        <row r="93">
          <cell r="A93">
            <v>2001100</v>
          </cell>
          <cell r="B93" t="str">
            <v>BSC S9+ NED CD ETSI 1 CD Media only</v>
          </cell>
          <cell r="C93">
            <v>819.91</v>
          </cell>
        </row>
        <row r="94">
          <cell r="A94">
            <v>2001110</v>
          </cell>
          <cell r="B94" t="str">
            <v>TCSM S9+ NED CD ETSI 10 CD inc. Licence</v>
          </cell>
          <cell r="C94">
            <v>1093.17</v>
          </cell>
        </row>
        <row r="95">
          <cell r="A95">
            <v>2001120</v>
          </cell>
          <cell r="B95" t="str">
            <v>TCSM S9+ NED CD ETSI 1 CD Media only</v>
          </cell>
          <cell r="C95">
            <v>273.26</v>
          </cell>
        </row>
        <row r="96">
          <cell r="A96">
            <v>2001130</v>
          </cell>
          <cell r="B96" t="str">
            <v>BSC S9+ NED CD ANSI 10 CD inc. Licence</v>
          </cell>
          <cell r="C96">
            <v>3279.64</v>
          </cell>
        </row>
        <row r="97">
          <cell r="A97">
            <v>2001140</v>
          </cell>
          <cell r="B97" t="str">
            <v>BSC S9+ NED CD ANSI 1 CD Media only</v>
          </cell>
          <cell r="C97">
            <v>819.91</v>
          </cell>
        </row>
        <row r="98">
          <cell r="A98">
            <v>2001150</v>
          </cell>
          <cell r="B98" t="str">
            <v>TCSM S9+ NED CD ANSI 10 CD inc. Licence</v>
          </cell>
          <cell r="C98">
            <v>1093.17</v>
          </cell>
        </row>
        <row r="99">
          <cell r="A99">
            <v>2001160</v>
          </cell>
          <cell r="B99" t="str">
            <v>TCSM S9+ NED CD ANSI 1 CD Media only</v>
          </cell>
          <cell r="C99">
            <v>273.26</v>
          </cell>
        </row>
        <row r="100">
          <cell r="A100">
            <v>2001250</v>
          </cell>
          <cell r="B100" t="str">
            <v>BSC S9+ ETSI Documentation Paper Update</v>
          </cell>
          <cell r="C100">
            <v>6559.8</v>
          </cell>
        </row>
        <row r="101">
          <cell r="A101">
            <v>2001260</v>
          </cell>
          <cell r="B101" t="str">
            <v>TCSM2 S9+ ETSI Documentation Paper Update</v>
          </cell>
          <cell r="C101">
            <v>1311.7</v>
          </cell>
        </row>
        <row r="102">
          <cell r="A102">
            <v>2001270</v>
          </cell>
          <cell r="B102" t="str">
            <v>BSC S9+ ANSI Documentation Paper Update</v>
          </cell>
          <cell r="C102">
            <v>6559.8</v>
          </cell>
        </row>
        <row r="103">
          <cell r="A103">
            <v>2001280</v>
          </cell>
          <cell r="B103" t="str">
            <v>TCSM2 S9+ ANSI Documentation Pape Update</v>
          </cell>
          <cell r="C103">
            <v>1311.7</v>
          </cell>
        </row>
        <row r="104">
          <cell r="A104">
            <v>2002530</v>
          </cell>
          <cell r="B104" t="str">
            <v>BSC_TCSM S10 NED Documentation</v>
          </cell>
          <cell r="C104">
            <v>4373.2</v>
          </cell>
        </row>
        <row r="105">
          <cell r="A105">
            <v>2003105</v>
          </cell>
          <cell r="B105" t="str">
            <v>Memory Upgrade MM32M-S</v>
          </cell>
          <cell r="C105">
            <v>514.79999999999995</v>
          </cell>
        </row>
        <row r="106">
          <cell r="A106">
            <v>2003106</v>
          </cell>
          <cell r="B106" t="str">
            <v>Memory Upgrade MS64M</v>
          </cell>
          <cell r="C106">
            <v>97.8</v>
          </cell>
        </row>
        <row r="107">
          <cell r="A107">
            <v>2003107</v>
          </cell>
          <cell r="B107" t="str">
            <v>Memory Upgrade MS128M</v>
          </cell>
          <cell r="C107">
            <v>197.5</v>
          </cell>
        </row>
        <row r="108">
          <cell r="A108">
            <v>2003112</v>
          </cell>
          <cell r="B108" t="str">
            <v>NMS Link G.703 BSC2A</v>
          </cell>
          <cell r="C108">
            <v>4504.2660000000005</v>
          </cell>
        </row>
        <row r="109">
          <cell r="A109">
            <v>2003115</v>
          </cell>
          <cell r="B109" t="str">
            <v>High Capacity Common Units for BSC2i</v>
          </cell>
          <cell r="C109">
            <v>28664.66</v>
          </cell>
        </row>
        <row r="110">
          <cell r="A110">
            <v>2003118</v>
          </cell>
          <cell r="B110" t="str">
            <v>Alarm Lamp Panel and  cable CYL 35m</v>
          </cell>
          <cell r="C110">
            <v>917.02</v>
          </cell>
        </row>
        <row r="111">
          <cell r="A111">
            <v>2003119</v>
          </cell>
          <cell r="B111" t="str">
            <v>GPRS GSM BSS Functionality per PCU (31*64kbps)ETSI</v>
          </cell>
          <cell r="C111">
            <v>19500</v>
          </cell>
        </row>
        <row r="112">
          <cell r="A112">
            <v>2003120</v>
          </cell>
          <cell r="B112" t="str">
            <v>GPRS Interface Functionality</v>
          </cell>
          <cell r="C112">
            <v>4810</v>
          </cell>
        </row>
        <row r="113">
          <cell r="A113">
            <v>2003137</v>
          </cell>
          <cell r="B113" t="str">
            <v>BCSU 64TRX  Ansi</v>
          </cell>
          <cell r="C113">
            <v>21081.96</v>
          </cell>
        </row>
        <row r="114">
          <cell r="A114">
            <v>2003138</v>
          </cell>
          <cell r="B114" t="str">
            <v>BCSU 64TRX  Ansi  GPRS</v>
          </cell>
          <cell r="C114">
            <v>26748.98</v>
          </cell>
        </row>
        <row r="115">
          <cell r="A115">
            <v>2003139</v>
          </cell>
          <cell r="B115" t="str">
            <v>BCSU 64TRX  Ansi EDGE</v>
          </cell>
          <cell r="C115">
            <v>32415.99</v>
          </cell>
        </row>
        <row r="116">
          <cell r="A116">
            <v>2003140</v>
          </cell>
          <cell r="B116" t="str">
            <v>BCSU 64TRX  Etsi</v>
          </cell>
          <cell r="C116">
            <v>21081.96</v>
          </cell>
        </row>
        <row r="117">
          <cell r="A117">
            <v>2003141</v>
          </cell>
          <cell r="B117" t="str">
            <v>BCSU 64TRX  Etsi GPRS</v>
          </cell>
          <cell r="C117">
            <v>26748.98</v>
          </cell>
        </row>
        <row r="118">
          <cell r="A118">
            <v>2003142</v>
          </cell>
          <cell r="B118" t="str">
            <v>BCSU 64TRX Etsi EDGE</v>
          </cell>
          <cell r="C118">
            <v>32415.99</v>
          </cell>
        </row>
        <row r="119">
          <cell r="A119">
            <v>2003143</v>
          </cell>
          <cell r="B119" t="str">
            <v>Rack1 BCBE</v>
          </cell>
          <cell r="C119">
            <v>86634.69</v>
          </cell>
        </row>
        <row r="120">
          <cell r="A120">
            <v>2003144</v>
          </cell>
          <cell r="B120" t="str">
            <v>Rack1 BCBE GPRS</v>
          </cell>
          <cell r="C120">
            <v>92301.7</v>
          </cell>
        </row>
        <row r="121">
          <cell r="A121">
            <v>2003145</v>
          </cell>
          <cell r="B121" t="str">
            <v>Rack1 BCBE EDGE</v>
          </cell>
          <cell r="C121">
            <v>97968.71</v>
          </cell>
        </row>
        <row r="122">
          <cell r="A122">
            <v>2003146</v>
          </cell>
          <cell r="B122" t="str">
            <v>Rack1 BCBE</v>
          </cell>
          <cell r="C122">
            <v>86634.69</v>
          </cell>
        </row>
        <row r="123">
          <cell r="A123">
            <v>2003147</v>
          </cell>
          <cell r="B123" t="str">
            <v>Rack1 BCBE Ansi GPRS</v>
          </cell>
          <cell r="C123">
            <v>92301.7</v>
          </cell>
        </row>
        <row r="124">
          <cell r="A124">
            <v>2003148</v>
          </cell>
          <cell r="B124" t="str">
            <v>Rack1 BCBE Ansi EDGE</v>
          </cell>
          <cell r="C124">
            <v>97968.71</v>
          </cell>
        </row>
        <row r="125">
          <cell r="A125">
            <v>2003149</v>
          </cell>
          <cell r="B125" t="str">
            <v>Rack2 BCEE</v>
          </cell>
          <cell r="C125">
            <v>20108.27</v>
          </cell>
        </row>
        <row r="126">
          <cell r="A126">
            <v>2003150</v>
          </cell>
          <cell r="B126" t="str">
            <v>Network Element Documents for BSC2 S10</v>
          </cell>
          <cell r="C126">
            <v>0</v>
          </cell>
        </row>
        <row r="127">
          <cell r="A127">
            <v>2003156</v>
          </cell>
          <cell r="B127" t="str">
            <v>SMLC Common kit for BSCi BSC2i</v>
          </cell>
          <cell r="C127">
            <v>17940</v>
          </cell>
        </row>
        <row r="128">
          <cell r="A128">
            <v>2003157</v>
          </cell>
          <cell r="B128" t="str">
            <v>MBIF-UA BCSU kit for SMCL in BSCE/BSC2E/A</v>
          </cell>
          <cell r="C128">
            <v>1167.4000000000001</v>
          </cell>
        </row>
        <row r="129">
          <cell r="A129">
            <v>2003159</v>
          </cell>
          <cell r="B129" t="str">
            <v>High Capacity Common Units for BSC2Ai</v>
          </cell>
          <cell r="C129">
            <v>28664.66</v>
          </cell>
        </row>
        <row r="130">
          <cell r="A130">
            <v>2003160</v>
          </cell>
          <cell r="B130" t="str">
            <v>SMLC Common kit for BSCE&amp;BSC2E/A</v>
          </cell>
          <cell r="C130">
            <v>21442.2</v>
          </cell>
        </row>
        <row r="131">
          <cell r="A131">
            <v>2003161</v>
          </cell>
          <cell r="B131" t="str">
            <v>High Capacity Common Units for BSC2Ai</v>
          </cell>
          <cell r="C131">
            <v>28664.66</v>
          </cell>
        </row>
        <row r="132">
          <cell r="A132">
            <v>2003162</v>
          </cell>
          <cell r="B132" t="str">
            <v>High Capacity Common Units for BSC2Ei</v>
          </cell>
          <cell r="C132">
            <v>28664.66</v>
          </cell>
        </row>
        <row r="133">
          <cell r="A133">
            <v>2003163</v>
          </cell>
          <cell r="B133" t="str">
            <v>GPRS/EDGE  GSM BSS Functionality per PCU (31*64kbps)ETSI</v>
          </cell>
          <cell r="C133">
            <v>19500</v>
          </cell>
        </row>
        <row r="134">
          <cell r="A134">
            <v>2003164</v>
          </cell>
          <cell r="B134" t="str">
            <v>GPRS/EDGE GSM BSS Functionality per PCU (24*64kbps)ANSI</v>
          </cell>
          <cell r="C134">
            <v>15600</v>
          </cell>
        </row>
        <row r="135">
          <cell r="A135">
            <v>2003171</v>
          </cell>
          <cell r="B135" t="str">
            <v>High Capacity Common Units for BSC2Ei if SMLC</v>
          </cell>
          <cell r="C135">
            <v>11683.46</v>
          </cell>
        </row>
        <row r="136">
          <cell r="A136">
            <v>5000016</v>
          </cell>
          <cell r="B136" t="str">
            <v>Rack TC2E</v>
          </cell>
          <cell r="C136">
            <v>13569.66</v>
          </cell>
        </row>
        <row r="137">
          <cell r="A137">
            <v>5000031</v>
          </cell>
          <cell r="B137" t="str">
            <v>NEBS3 Kit for TCSM2A</v>
          </cell>
          <cell r="C137">
            <v>6980.4513089999991</v>
          </cell>
        </row>
        <row r="138">
          <cell r="A138">
            <v>5000301</v>
          </cell>
          <cell r="B138" t="str">
            <v>Basic Units TC1C Sym</v>
          </cell>
          <cell r="C138">
            <v>5906.42</v>
          </cell>
        </row>
        <row r="139">
          <cell r="A139">
            <v>5000302</v>
          </cell>
          <cell r="B139" t="str">
            <v>Basic Units TC1C Sym</v>
          </cell>
          <cell r="C139">
            <v>5906.42</v>
          </cell>
        </row>
        <row r="140">
          <cell r="A140">
            <v>5000303</v>
          </cell>
          <cell r="B140" t="str">
            <v>Basic Units TC1C Sym - Half Rate</v>
          </cell>
          <cell r="C140">
            <v>6803.68</v>
          </cell>
        </row>
        <row r="141">
          <cell r="A141">
            <v>5000351</v>
          </cell>
          <cell r="B141" t="str">
            <v>Basic Units TC1C Coax</v>
          </cell>
          <cell r="C141">
            <v>5906.42</v>
          </cell>
        </row>
        <row r="142">
          <cell r="A142">
            <v>5000352</v>
          </cell>
          <cell r="B142" t="str">
            <v>Basic Units TC1C Coax</v>
          </cell>
          <cell r="C142">
            <v>5906.42</v>
          </cell>
        </row>
        <row r="143">
          <cell r="A143">
            <v>5000453</v>
          </cell>
          <cell r="B143" t="str">
            <v>Basic Units TC1C Ansi</v>
          </cell>
          <cell r="C143">
            <v>5906.42</v>
          </cell>
        </row>
        <row r="144">
          <cell r="A144">
            <v>5000454</v>
          </cell>
          <cell r="B144" t="str">
            <v>Basic Units TC1C Sym.TCSM2A-C</v>
          </cell>
          <cell r="C144">
            <v>5906.42</v>
          </cell>
        </row>
        <row r="145">
          <cell r="A145">
            <v>5000455</v>
          </cell>
          <cell r="B145" t="str">
            <v>Basic Units TC1C CoaxTCSM2A-C</v>
          </cell>
          <cell r="C145">
            <v>5906.42</v>
          </cell>
        </row>
        <row r="146">
          <cell r="A146">
            <v>5000500</v>
          </cell>
          <cell r="B146" t="str">
            <v>30 Transcoding Channels</v>
          </cell>
          <cell r="C146">
            <v>4939.32</v>
          </cell>
        </row>
        <row r="147">
          <cell r="A147">
            <v>5000600</v>
          </cell>
          <cell r="B147" t="str">
            <v>24 Transcoding Channels Ansi</v>
          </cell>
          <cell r="C147">
            <v>3951.48</v>
          </cell>
        </row>
        <row r="148">
          <cell r="A148">
            <v>5000651</v>
          </cell>
          <cell r="B148" t="str">
            <v>Rack TCSM2A</v>
          </cell>
          <cell r="C148">
            <v>13569.66</v>
          </cell>
        </row>
        <row r="149">
          <cell r="A149">
            <v>5000652</v>
          </cell>
          <cell r="B149" t="str">
            <v>Rack TCSM2A-C</v>
          </cell>
          <cell r="C149">
            <v>13569.66</v>
          </cell>
        </row>
        <row r="150">
          <cell r="A150" t="str">
            <v>BSC.1000</v>
          </cell>
          <cell r="B150" t="str">
            <v>S10 OPT. FEAT PACK</v>
          </cell>
          <cell r="C150">
            <v>139502.60999999999</v>
          </cell>
        </row>
        <row r="151">
          <cell r="A151" t="str">
            <v>BSC.1000.A</v>
          </cell>
          <cell r="B151" t="str">
            <v>S10 OPT. FEAT PACK</v>
          </cell>
          <cell r="C151">
            <v>139502.60999999999</v>
          </cell>
        </row>
        <row r="152">
          <cell r="A152" t="str">
            <v>BSC.1000.B</v>
          </cell>
          <cell r="B152" t="str">
            <v>S10 OPT. FEAT PACK</v>
          </cell>
          <cell r="C152">
            <v>115089.65</v>
          </cell>
        </row>
        <row r="153">
          <cell r="A153" t="str">
            <v>BSC.1000.C</v>
          </cell>
          <cell r="B153" t="str">
            <v>S10 OPT. FEAT PACK</v>
          </cell>
          <cell r="C153">
            <v>94164.27</v>
          </cell>
        </row>
        <row r="154">
          <cell r="A154" t="str">
            <v>BSC.1000.D</v>
          </cell>
          <cell r="B154" t="str">
            <v>S10 OPT. FEAT PACK</v>
          </cell>
          <cell r="C154">
            <v>69751.31</v>
          </cell>
        </row>
        <row r="155">
          <cell r="A155" t="str">
            <v>BSC.1000.E</v>
          </cell>
          <cell r="B155" t="str">
            <v>S10 OPT. FEAT PACK</v>
          </cell>
          <cell r="C155">
            <v>0</v>
          </cell>
        </row>
        <row r="156">
          <cell r="A156" t="str">
            <v>BSC.133</v>
          </cell>
          <cell r="B156" t="str">
            <v>Directed Retry</v>
          </cell>
          <cell r="C156">
            <v>6456.84</v>
          </cell>
        </row>
        <row r="157">
          <cell r="A157" t="str">
            <v>BSC.133.A</v>
          </cell>
          <cell r="B157" t="str">
            <v>Directed Retry</v>
          </cell>
          <cell r="C157">
            <v>6456.84</v>
          </cell>
        </row>
        <row r="158">
          <cell r="A158" t="str">
            <v>BSC.133.B</v>
          </cell>
          <cell r="B158" t="str">
            <v>Directed Retry</v>
          </cell>
          <cell r="C158">
            <v>5326.88</v>
          </cell>
        </row>
        <row r="159">
          <cell r="A159" t="str">
            <v>BSC.133.C</v>
          </cell>
          <cell r="B159" t="str">
            <v>Directed Retry</v>
          </cell>
          <cell r="C159">
            <v>4358.51</v>
          </cell>
        </row>
        <row r="160">
          <cell r="A160" t="str">
            <v>BSC.133.D</v>
          </cell>
          <cell r="B160" t="str">
            <v>Directed Retry</v>
          </cell>
          <cell r="C160">
            <v>3228.55</v>
          </cell>
        </row>
        <row r="161">
          <cell r="A161" t="str">
            <v>BSC.133.E</v>
          </cell>
          <cell r="B161" t="str">
            <v>Directed Retry</v>
          </cell>
          <cell r="C161">
            <v>0</v>
          </cell>
        </row>
        <row r="162">
          <cell r="A162" t="str">
            <v>BSC.144</v>
          </cell>
          <cell r="B162" t="str">
            <v>Queuing and Priority</v>
          </cell>
          <cell r="C162">
            <v>5022.03</v>
          </cell>
        </row>
        <row r="163">
          <cell r="A163" t="str">
            <v>BSC.144.A</v>
          </cell>
          <cell r="B163" t="str">
            <v>Queuing and Priority</v>
          </cell>
          <cell r="C163">
            <v>5022.03</v>
          </cell>
        </row>
        <row r="164">
          <cell r="A164" t="str">
            <v>BSC.144.B</v>
          </cell>
          <cell r="B164" t="str">
            <v>Queuing and Priority</v>
          </cell>
          <cell r="C164">
            <v>4143.1000000000004</v>
          </cell>
        </row>
        <row r="165">
          <cell r="A165" t="str">
            <v>BSC.144.C</v>
          </cell>
          <cell r="B165" t="str">
            <v>Queuing and Priority</v>
          </cell>
          <cell r="C165">
            <v>3389.88</v>
          </cell>
        </row>
        <row r="166">
          <cell r="A166" t="str">
            <v>BSC.144.D</v>
          </cell>
          <cell r="B166" t="str">
            <v>Queuing and Priority</v>
          </cell>
          <cell r="C166">
            <v>2510.9499999999998</v>
          </cell>
        </row>
        <row r="167">
          <cell r="A167" t="str">
            <v>BSC.144.E</v>
          </cell>
          <cell r="B167" t="str">
            <v>Queuing and Priority</v>
          </cell>
          <cell r="C167">
            <v>0</v>
          </cell>
        </row>
        <row r="168">
          <cell r="A168" t="str">
            <v>BSC.153</v>
          </cell>
          <cell r="B168" t="str">
            <v>Proms Voice Vol. Adj.+0dB Upl. Adapt Downlk.</v>
          </cell>
          <cell r="C168">
            <v>65.650000000000006</v>
          </cell>
        </row>
        <row r="169">
          <cell r="A169" t="str">
            <v>BSC.177</v>
          </cell>
          <cell r="B169" t="str">
            <v>Transmission management</v>
          </cell>
          <cell r="C169">
            <v>0</v>
          </cell>
        </row>
        <row r="170">
          <cell r="A170" t="str">
            <v>BSC.185</v>
          </cell>
          <cell r="B170" t="str">
            <v>Intelligent BTS Shutdown due to mains break</v>
          </cell>
          <cell r="C170">
            <v>4776.07</v>
          </cell>
        </row>
        <row r="171">
          <cell r="A171" t="str">
            <v>BSC.185.A</v>
          </cell>
          <cell r="B171" t="str">
            <v>Intelligent BTS Shutdown due to mains break</v>
          </cell>
          <cell r="C171">
            <v>4776.07</v>
          </cell>
        </row>
        <row r="172">
          <cell r="A172" t="str">
            <v>BSC.185.B</v>
          </cell>
          <cell r="B172" t="str">
            <v>Intelligent BTS Shutdown due to mains break</v>
          </cell>
          <cell r="C172">
            <v>3940.17</v>
          </cell>
        </row>
        <row r="173">
          <cell r="A173" t="str">
            <v>BSC.185.C</v>
          </cell>
          <cell r="B173" t="str">
            <v>Intelligent BTS Shutdown due to mains break</v>
          </cell>
          <cell r="C173">
            <v>3223.87</v>
          </cell>
        </row>
        <row r="174">
          <cell r="A174" t="str">
            <v>BSC.185.D</v>
          </cell>
          <cell r="B174" t="str">
            <v>Intelligent BTS Shutdown due to mains break</v>
          </cell>
          <cell r="C174">
            <v>2387.9699999999998</v>
          </cell>
        </row>
        <row r="175">
          <cell r="A175" t="str">
            <v>BSC.185.E</v>
          </cell>
          <cell r="B175" t="str">
            <v>Intelligent BTS Shutdown due to mains break</v>
          </cell>
          <cell r="C175">
            <v>0</v>
          </cell>
        </row>
        <row r="176">
          <cell r="A176" t="str">
            <v>BSC.198</v>
          </cell>
          <cell r="B176" t="str">
            <v>BTS Remote MMI from BSC</v>
          </cell>
          <cell r="C176">
            <v>3587.09</v>
          </cell>
        </row>
        <row r="177">
          <cell r="A177" t="str">
            <v>BSC.198.A</v>
          </cell>
          <cell r="B177" t="str">
            <v>BTS Remote MMI from BSC</v>
          </cell>
          <cell r="C177">
            <v>3587.09</v>
          </cell>
        </row>
        <row r="178">
          <cell r="A178" t="str">
            <v>BSC.198.B</v>
          </cell>
          <cell r="B178" t="str">
            <v>BTS Remote MMI from BSC</v>
          </cell>
          <cell r="C178">
            <v>2959.32</v>
          </cell>
        </row>
        <row r="179">
          <cell r="A179" t="str">
            <v>BSC.198.C</v>
          </cell>
          <cell r="B179" t="str">
            <v>BTS Remote MMI from BSC</v>
          </cell>
          <cell r="C179">
            <v>2421.25</v>
          </cell>
        </row>
        <row r="180">
          <cell r="A180" t="str">
            <v>BSC.198.D</v>
          </cell>
          <cell r="B180" t="str">
            <v>BTS Remote MMI from BSC</v>
          </cell>
          <cell r="C180">
            <v>1793.48</v>
          </cell>
        </row>
        <row r="181">
          <cell r="A181" t="str">
            <v>BSC.198.E</v>
          </cell>
          <cell r="B181" t="str">
            <v>BTS Remote MMI from BSC</v>
          </cell>
          <cell r="C181">
            <v>0</v>
          </cell>
        </row>
        <row r="182">
          <cell r="A182" t="str">
            <v>BSC.215</v>
          </cell>
          <cell r="B182" t="str">
            <v>Proms Voice Vol. Adj.Uplk. &amp; Dwlk(fix.gain)</v>
          </cell>
          <cell r="C182">
            <v>65.650000000000006</v>
          </cell>
        </row>
        <row r="183">
          <cell r="A183" t="str">
            <v>BSC.220</v>
          </cell>
          <cell r="B183" t="str">
            <v>C/I based handover candidate evaluation</v>
          </cell>
          <cell r="C183">
            <v>5964.79</v>
          </cell>
        </row>
        <row r="184">
          <cell r="A184" t="str">
            <v>BSC.220.A</v>
          </cell>
          <cell r="B184" t="str">
            <v>C/I based handover candidate evaluation</v>
          </cell>
          <cell r="C184">
            <v>5964.79</v>
          </cell>
        </row>
        <row r="185">
          <cell r="A185" t="str">
            <v>BSC.220.B</v>
          </cell>
          <cell r="B185" t="str">
            <v>C/I based handover candidate evaluation</v>
          </cell>
          <cell r="C185">
            <v>4921.0200000000004</v>
          </cell>
        </row>
        <row r="186">
          <cell r="A186" t="str">
            <v>BSC.220.C</v>
          </cell>
          <cell r="B186" t="str">
            <v>C/I based handover candidate evaluation</v>
          </cell>
          <cell r="C186">
            <v>4026.36</v>
          </cell>
        </row>
        <row r="187">
          <cell r="A187" t="str">
            <v>BSC.220.D</v>
          </cell>
          <cell r="B187" t="str">
            <v>C/I based handover candidate evaluation</v>
          </cell>
          <cell r="C187">
            <v>2982.59</v>
          </cell>
        </row>
        <row r="188">
          <cell r="A188" t="str">
            <v>BSC.220.E</v>
          </cell>
          <cell r="B188" t="str">
            <v>C/I based handover candidate evaluation</v>
          </cell>
          <cell r="C188">
            <v>0</v>
          </cell>
        </row>
        <row r="189">
          <cell r="A189" t="str">
            <v>BSC.223</v>
          </cell>
          <cell r="B189" t="str">
            <v>Extended cell radius</v>
          </cell>
          <cell r="C189">
            <v>1503.19</v>
          </cell>
        </row>
        <row r="190">
          <cell r="A190" t="str">
            <v>BSC.224</v>
          </cell>
          <cell r="B190" t="str">
            <v>Intelligent Underlay Overlay</v>
          </cell>
          <cell r="C190">
            <v>35871.42</v>
          </cell>
        </row>
        <row r="191">
          <cell r="A191" t="str">
            <v>BSC.224.A</v>
          </cell>
          <cell r="B191" t="str">
            <v>Intelligent Underlay Overlay</v>
          </cell>
          <cell r="C191">
            <v>35871.42</v>
          </cell>
        </row>
        <row r="192">
          <cell r="A192" t="str">
            <v>BSC.224.B</v>
          </cell>
          <cell r="B192" t="str">
            <v>Intelligent Underlay Overlay</v>
          </cell>
          <cell r="C192">
            <v>29593.98</v>
          </cell>
        </row>
        <row r="193">
          <cell r="A193" t="str">
            <v>BSC.224.C</v>
          </cell>
          <cell r="B193" t="str">
            <v>Intelligent Underlay Overlay</v>
          </cell>
          <cell r="C193">
            <v>24213.15</v>
          </cell>
        </row>
        <row r="194">
          <cell r="A194" t="str">
            <v>BSC.224.D</v>
          </cell>
          <cell r="B194" t="str">
            <v>Intelligent Underlay Overlay</v>
          </cell>
          <cell r="C194">
            <v>17935.580000000002</v>
          </cell>
        </row>
        <row r="195">
          <cell r="A195" t="str">
            <v>BSC.224.E</v>
          </cell>
          <cell r="B195" t="str">
            <v>Intelligent Underlay Overlay</v>
          </cell>
          <cell r="C195">
            <v>0</v>
          </cell>
        </row>
        <row r="196">
          <cell r="A196" t="str">
            <v>BSC.227</v>
          </cell>
          <cell r="B196" t="str">
            <v>Satellite A-bis</v>
          </cell>
          <cell r="C196">
            <v>265.72000000000003</v>
          </cell>
        </row>
        <row r="197">
          <cell r="A197" t="str">
            <v>BSC.227.A</v>
          </cell>
          <cell r="B197" t="str">
            <v>Satellite A-bis</v>
          </cell>
          <cell r="C197">
            <v>265.72000000000003</v>
          </cell>
        </row>
        <row r="198">
          <cell r="A198" t="str">
            <v>BSC.252</v>
          </cell>
          <cell r="B198" t="str">
            <v>Satellite A-ter</v>
          </cell>
          <cell r="C198">
            <v>265.72000000000003</v>
          </cell>
        </row>
        <row r="199">
          <cell r="A199" t="str">
            <v>BSC.252.A</v>
          </cell>
          <cell r="B199" t="str">
            <v>Satellite A-ter</v>
          </cell>
          <cell r="C199">
            <v>265.72000000000003</v>
          </cell>
        </row>
        <row r="200">
          <cell r="A200" t="str">
            <v>BSC.260</v>
          </cell>
          <cell r="B200" t="str">
            <v>Radionetwork optimization statistics</v>
          </cell>
          <cell r="C200">
            <v>5964.79</v>
          </cell>
        </row>
        <row r="201">
          <cell r="A201" t="str">
            <v>BSC.260.A</v>
          </cell>
          <cell r="B201" t="str">
            <v>Radionetwork optimization statistics</v>
          </cell>
          <cell r="C201">
            <v>5964.79</v>
          </cell>
        </row>
        <row r="202">
          <cell r="A202" t="str">
            <v>BSC.260.B</v>
          </cell>
          <cell r="B202" t="str">
            <v>Radionetwork optimization statistics</v>
          </cell>
          <cell r="C202">
            <v>4921.0200000000004</v>
          </cell>
        </row>
        <row r="203">
          <cell r="A203" t="str">
            <v>BSC.260.C</v>
          </cell>
          <cell r="B203" t="str">
            <v>Radionetwork optimization statistics</v>
          </cell>
          <cell r="C203">
            <v>4026.36</v>
          </cell>
        </row>
        <row r="204">
          <cell r="A204" t="str">
            <v>BSC.260.D</v>
          </cell>
          <cell r="B204" t="str">
            <v>Radionetwork optimization statistics</v>
          </cell>
          <cell r="C204">
            <v>2982.59</v>
          </cell>
        </row>
        <row r="205">
          <cell r="A205" t="str">
            <v>BSC.260.E</v>
          </cell>
          <cell r="B205" t="str">
            <v>Radionetwork optimization statistics</v>
          </cell>
          <cell r="C205">
            <v>0</v>
          </cell>
        </row>
        <row r="206">
          <cell r="A206" t="str">
            <v>BSC.266</v>
          </cell>
          <cell r="B206" t="str">
            <v>Large Capacity BSC</v>
          </cell>
          <cell r="C206">
            <v>0</v>
          </cell>
        </row>
        <row r="207">
          <cell r="A207" t="str">
            <v>BSC.276</v>
          </cell>
          <cell r="B207" t="str">
            <v>Impr. sol. for ext. cell radius (includes 223)</v>
          </cell>
          <cell r="C207">
            <v>1503.19</v>
          </cell>
        </row>
        <row r="208">
          <cell r="A208" t="str">
            <v>BSC.276.A</v>
          </cell>
          <cell r="B208" t="str">
            <v>Impr. sol. for ext. cell radius (includes 223)</v>
          </cell>
          <cell r="C208">
            <v>1503.19</v>
          </cell>
        </row>
        <row r="209">
          <cell r="A209" t="str">
            <v>BSC.277.A</v>
          </cell>
          <cell r="B209" t="str">
            <v>Enhanced Full Rate Codec ETSI</v>
          </cell>
          <cell r="C209">
            <v>6559.28</v>
          </cell>
        </row>
        <row r="210">
          <cell r="A210" t="str">
            <v>BSC.277.B</v>
          </cell>
          <cell r="B210" t="str">
            <v>Enhanced Full Rate Codec ETSI</v>
          </cell>
          <cell r="C210">
            <v>5247.45</v>
          </cell>
        </row>
        <row r="211">
          <cell r="A211" t="str">
            <v>BSC.277.C</v>
          </cell>
          <cell r="B211" t="str">
            <v>Enhanced Full Rate Codec ETSI</v>
          </cell>
          <cell r="C211">
            <v>3935.62</v>
          </cell>
        </row>
        <row r="212">
          <cell r="A212" t="str">
            <v>BSC.277.D</v>
          </cell>
          <cell r="B212" t="str">
            <v>Enhanced Full Rate Codec ETSI</v>
          </cell>
          <cell r="C212">
            <v>2623.79</v>
          </cell>
        </row>
        <row r="213">
          <cell r="A213" t="str">
            <v>BSC.277.E</v>
          </cell>
          <cell r="B213" t="str">
            <v>Enhanced Full Rate Codec ETSI</v>
          </cell>
          <cell r="C213">
            <v>1311.83</v>
          </cell>
        </row>
        <row r="214">
          <cell r="A214" t="str">
            <v>BSC.277.F</v>
          </cell>
          <cell r="B214" t="str">
            <v>Enhanced Full Rate Codec ETSI</v>
          </cell>
          <cell r="C214">
            <v>0</v>
          </cell>
        </row>
        <row r="215">
          <cell r="A215" t="str">
            <v>BSC.278</v>
          </cell>
          <cell r="B215" t="str">
            <v>MS Speed Detection</v>
          </cell>
          <cell r="C215">
            <v>3279.64</v>
          </cell>
        </row>
        <row r="216">
          <cell r="A216" t="str">
            <v>BSC.278.A</v>
          </cell>
          <cell r="B216" t="str">
            <v>MS Speed Detection</v>
          </cell>
          <cell r="C216">
            <v>3279.64</v>
          </cell>
        </row>
        <row r="217">
          <cell r="A217" t="str">
            <v>BSC.278.B</v>
          </cell>
          <cell r="B217" t="str">
            <v>MS Speed Detection</v>
          </cell>
          <cell r="C217">
            <v>2705.69</v>
          </cell>
        </row>
        <row r="218">
          <cell r="A218" t="str">
            <v>BSC.278.C</v>
          </cell>
          <cell r="B218" t="str">
            <v>MS Speed Detection</v>
          </cell>
          <cell r="C218">
            <v>2213.77</v>
          </cell>
        </row>
        <row r="219">
          <cell r="A219" t="str">
            <v>BSC.278.D</v>
          </cell>
          <cell r="B219" t="str">
            <v>MS Speed Detection</v>
          </cell>
          <cell r="C219">
            <v>1639.82</v>
          </cell>
        </row>
        <row r="220">
          <cell r="A220" t="str">
            <v>BSC.278.E</v>
          </cell>
          <cell r="B220" t="str">
            <v>MS Speed Detection</v>
          </cell>
          <cell r="C220">
            <v>0</v>
          </cell>
        </row>
        <row r="221">
          <cell r="A221" t="str">
            <v>BSC.280</v>
          </cell>
          <cell r="B221" t="str">
            <v>C2 Cell reselection parameter (old BSS5590)</v>
          </cell>
          <cell r="C221">
            <v>2869.75</v>
          </cell>
        </row>
        <row r="222">
          <cell r="A222" t="str">
            <v>BSC.280.A</v>
          </cell>
          <cell r="B222" t="str">
            <v>C2 Cell reselection parameter (old BSS5590)</v>
          </cell>
          <cell r="C222">
            <v>2869.75</v>
          </cell>
        </row>
        <row r="223">
          <cell r="A223" t="str">
            <v>BSC.280.B</v>
          </cell>
          <cell r="B223" t="str">
            <v>C2 Cell reselection parameter (old BSS5590)</v>
          </cell>
          <cell r="C223">
            <v>2367.4299999999998</v>
          </cell>
        </row>
        <row r="224">
          <cell r="A224" t="str">
            <v>BSC.280.C</v>
          </cell>
          <cell r="B224" t="str">
            <v>C2 Cell reselection parameter (old BSS5590)</v>
          </cell>
          <cell r="C224">
            <v>1937</v>
          </cell>
        </row>
        <row r="225">
          <cell r="A225" t="str">
            <v>BSC.280.D</v>
          </cell>
          <cell r="B225" t="str">
            <v>C2 Cell reselection parameter (old BSS5590)</v>
          </cell>
          <cell r="C225">
            <v>1434.94</v>
          </cell>
        </row>
        <row r="226">
          <cell r="A226" t="str">
            <v>BSC.280.E</v>
          </cell>
          <cell r="B226" t="str">
            <v>C2 Cell reselection parameter (old BSS5590)</v>
          </cell>
          <cell r="C226">
            <v>0</v>
          </cell>
        </row>
        <row r="227">
          <cell r="A227" t="str">
            <v>BSC.290</v>
          </cell>
          <cell r="B227" t="str">
            <v>Dual band GSM/DCS</v>
          </cell>
          <cell r="C227">
            <v>52474.63</v>
          </cell>
        </row>
        <row r="228">
          <cell r="A228" t="str">
            <v>BSC.290.A</v>
          </cell>
          <cell r="B228" t="str">
            <v>Dual band GSM/DCS</v>
          </cell>
          <cell r="C228">
            <v>52474.63</v>
          </cell>
        </row>
        <row r="229">
          <cell r="A229" t="str">
            <v>BSC.290.B</v>
          </cell>
          <cell r="B229" t="str">
            <v>Dual band GSM/DCS</v>
          </cell>
          <cell r="C229">
            <v>43291.56</v>
          </cell>
        </row>
        <row r="230">
          <cell r="A230" t="str">
            <v>BSC.290.C</v>
          </cell>
          <cell r="B230" t="str">
            <v>Dual band GSM/DCS</v>
          </cell>
          <cell r="C230">
            <v>35420.32</v>
          </cell>
        </row>
        <row r="231">
          <cell r="A231" t="str">
            <v>BSC.290.D</v>
          </cell>
          <cell r="B231" t="str">
            <v>Dual band GSM/DCS</v>
          </cell>
          <cell r="C231">
            <v>26237.38</v>
          </cell>
        </row>
        <row r="232">
          <cell r="A232" t="str">
            <v>BSC.290.E</v>
          </cell>
          <cell r="B232" t="str">
            <v>Dual band GSM/DCS</v>
          </cell>
          <cell r="C232">
            <v>0</v>
          </cell>
        </row>
        <row r="233">
          <cell r="A233" t="str">
            <v>BSC.300</v>
          </cell>
          <cell r="B233" t="str">
            <v>Half Rate</v>
          </cell>
          <cell r="C233">
            <v>3279.64</v>
          </cell>
        </row>
        <row r="234">
          <cell r="A234" t="str">
            <v>BSC.300.A</v>
          </cell>
          <cell r="B234" t="str">
            <v>Half Rate</v>
          </cell>
          <cell r="C234">
            <v>3279.67</v>
          </cell>
        </row>
        <row r="235">
          <cell r="A235" t="str">
            <v>BSC.300.B</v>
          </cell>
          <cell r="B235" t="str">
            <v>Half Rate</v>
          </cell>
          <cell r="C235">
            <v>2733.12</v>
          </cell>
        </row>
        <row r="236">
          <cell r="A236" t="str">
            <v>BSC.300.C</v>
          </cell>
          <cell r="B236" t="str">
            <v>Half Rate</v>
          </cell>
          <cell r="C236">
            <v>2186.4699999999998</v>
          </cell>
        </row>
        <row r="237">
          <cell r="A237" t="str">
            <v>BSC.300.D</v>
          </cell>
          <cell r="B237" t="str">
            <v>Half Rate</v>
          </cell>
          <cell r="C237">
            <v>1639.82</v>
          </cell>
        </row>
        <row r="238">
          <cell r="A238" t="str">
            <v>BSC.310</v>
          </cell>
          <cell r="B238" t="str">
            <v>Enhanced Full Rate Codec ANSI</v>
          </cell>
          <cell r="C238">
            <v>5247.45</v>
          </cell>
        </row>
        <row r="239">
          <cell r="A239" t="str">
            <v>BSC.310.A</v>
          </cell>
          <cell r="B239" t="str">
            <v>Enhanced Full Rate Codec ANSI</v>
          </cell>
          <cell r="C239">
            <v>5247.45</v>
          </cell>
        </row>
        <row r="240">
          <cell r="A240" t="str">
            <v>BSC.310.B</v>
          </cell>
          <cell r="B240" t="str">
            <v>Enhanced Full Rate Codec ANSI</v>
          </cell>
          <cell r="C240">
            <v>4197.96</v>
          </cell>
        </row>
        <row r="241">
          <cell r="A241" t="str">
            <v>BSC.310.C</v>
          </cell>
          <cell r="B241" t="str">
            <v>Enhanced Full Rate Codec ANSI</v>
          </cell>
          <cell r="C241">
            <v>3148.47</v>
          </cell>
        </row>
        <row r="242">
          <cell r="A242" t="str">
            <v>BSC.310.D</v>
          </cell>
          <cell r="B242" t="str">
            <v>Enhanced Full Rate Codec ANSI</v>
          </cell>
          <cell r="C242">
            <v>2098.98</v>
          </cell>
        </row>
        <row r="243">
          <cell r="A243" t="str">
            <v>BSC.310.E</v>
          </cell>
          <cell r="B243" t="str">
            <v>Enhanced Full Rate Codec ANSI</v>
          </cell>
          <cell r="C243">
            <v>1049.49</v>
          </cell>
        </row>
        <row r="244">
          <cell r="A244" t="str">
            <v>BSC.310.F</v>
          </cell>
          <cell r="B244" t="str">
            <v>Enhanced Full Rate Codec ANSI</v>
          </cell>
          <cell r="C244">
            <v>0</v>
          </cell>
        </row>
        <row r="245">
          <cell r="A245" t="str">
            <v>BSC.330</v>
          </cell>
          <cell r="B245" t="str">
            <v>Accoustic Echo Canceller (Etsi)</v>
          </cell>
          <cell r="C245">
            <v>1950</v>
          </cell>
        </row>
        <row r="246">
          <cell r="A246" t="str">
            <v>BSC.330.A</v>
          </cell>
          <cell r="B246" t="str">
            <v>Accoustic Echo Canceller (Etsi)</v>
          </cell>
          <cell r="C246">
            <v>1950</v>
          </cell>
        </row>
        <row r="247">
          <cell r="A247" t="str">
            <v>BSC.330.B</v>
          </cell>
          <cell r="B247" t="str">
            <v>Accoustic Echo Canceller (Etsi)</v>
          </cell>
          <cell r="C247">
            <v>1560</v>
          </cell>
        </row>
        <row r="248">
          <cell r="A248" t="str">
            <v>BSC.330.C</v>
          </cell>
          <cell r="B248" t="str">
            <v>Accoustic Echo Canceller (Etsi)</v>
          </cell>
          <cell r="C248">
            <v>1170</v>
          </cell>
        </row>
        <row r="249">
          <cell r="A249" t="str">
            <v>BSC.330.D</v>
          </cell>
          <cell r="B249" t="str">
            <v>Accoustic Echo Canceller (Etsi)</v>
          </cell>
          <cell r="C249">
            <v>780</v>
          </cell>
        </row>
        <row r="250">
          <cell r="A250" t="str">
            <v>BSC.330.E</v>
          </cell>
          <cell r="B250" t="str">
            <v>Accoustic Echo Canceller (Etsi)</v>
          </cell>
          <cell r="C250">
            <v>390</v>
          </cell>
        </row>
        <row r="251">
          <cell r="A251" t="str">
            <v>BSC.330.F</v>
          </cell>
          <cell r="B251" t="str">
            <v>Accoustic Echo Canceller (Etsi)</v>
          </cell>
          <cell r="C251">
            <v>0</v>
          </cell>
        </row>
        <row r="252">
          <cell r="A252" t="str">
            <v>BSC.335</v>
          </cell>
          <cell r="B252" t="str">
            <v>Accoustic Echo Canceller (Ansi)</v>
          </cell>
          <cell r="C252">
            <v>1560</v>
          </cell>
        </row>
        <row r="253">
          <cell r="A253" t="str">
            <v>BSC.335.A</v>
          </cell>
          <cell r="B253" t="str">
            <v>Accoustic Echo Canceller (Ansi)</v>
          </cell>
          <cell r="C253">
            <v>1560</v>
          </cell>
        </row>
        <row r="254">
          <cell r="A254" t="str">
            <v>BSC.335.B</v>
          </cell>
          <cell r="B254" t="str">
            <v>Accoustic Echo Canceller (Ansi)</v>
          </cell>
          <cell r="C254">
            <v>1248</v>
          </cell>
        </row>
        <row r="255">
          <cell r="A255" t="str">
            <v>BSC.335.C</v>
          </cell>
          <cell r="B255" t="str">
            <v>Accoustic Echo Canceller (Ansi)</v>
          </cell>
          <cell r="C255">
            <v>936</v>
          </cell>
        </row>
        <row r="256">
          <cell r="A256" t="str">
            <v>BSC.335.D</v>
          </cell>
          <cell r="B256" t="str">
            <v>Accoustic Echo Canceller (Ansi)</v>
          </cell>
          <cell r="C256">
            <v>624</v>
          </cell>
        </row>
        <row r="257">
          <cell r="A257" t="str">
            <v>BSC.335.E</v>
          </cell>
          <cell r="B257" t="str">
            <v>Accoustic Echo Canceller (Ansi)</v>
          </cell>
          <cell r="C257">
            <v>312</v>
          </cell>
        </row>
        <row r="258">
          <cell r="A258" t="str">
            <v>BSC.335.F</v>
          </cell>
          <cell r="B258" t="str">
            <v>Accoustic Echo Canceller (Ansi)</v>
          </cell>
          <cell r="C258">
            <v>0</v>
          </cell>
        </row>
        <row r="259">
          <cell r="A259" t="str">
            <v>BSC.360</v>
          </cell>
          <cell r="B259" t="str">
            <v>High speed circuit switched data (Etsi)</v>
          </cell>
          <cell r="C259">
            <v>15305.16</v>
          </cell>
        </row>
        <row r="260">
          <cell r="A260" t="str">
            <v>BSC.360.A</v>
          </cell>
          <cell r="B260" t="str">
            <v>High speed circuit switched data (Etsi) per A PCM</v>
          </cell>
          <cell r="C260">
            <v>15305.16</v>
          </cell>
        </row>
        <row r="261">
          <cell r="A261" t="str">
            <v>BSC.365</v>
          </cell>
          <cell r="B261" t="str">
            <v>High speed circuit switched data (Ansi)</v>
          </cell>
          <cell r="C261">
            <v>12244.05</v>
          </cell>
        </row>
        <row r="262">
          <cell r="A262" t="str">
            <v>BSC.365.A</v>
          </cell>
          <cell r="B262" t="str">
            <v>High speed circuit switched data (Ansi) per A PCM</v>
          </cell>
          <cell r="C262">
            <v>12244.05</v>
          </cell>
        </row>
        <row r="263">
          <cell r="A263" t="str">
            <v>BSC.370</v>
          </cell>
          <cell r="B263" t="str">
            <v>Intelligent frequency hopping (IFH)</v>
          </cell>
          <cell r="C263">
            <v>6559.28</v>
          </cell>
        </row>
        <row r="264">
          <cell r="A264" t="str">
            <v>BSC.370.A</v>
          </cell>
          <cell r="B264" t="str">
            <v>Intelligent frequency hopping (IFH)</v>
          </cell>
          <cell r="C264">
            <v>6559.28</v>
          </cell>
        </row>
        <row r="265">
          <cell r="A265" t="str">
            <v>BSC.370.B</v>
          </cell>
          <cell r="B265" t="str">
            <v>Intelligent frequency hopping (IFH)</v>
          </cell>
          <cell r="C265">
            <v>5411.51</v>
          </cell>
        </row>
        <row r="266">
          <cell r="A266" t="str">
            <v>BSC.370.C</v>
          </cell>
          <cell r="B266" t="str">
            <v>Intelligent frequency hopping (IFH)</v>
          </cell>
          <cell r="C266">
            <v>4427.54</v>
          </cell>
        </row>
        <row r="267">
          <cell r="A267" t="str">
            <v>BSC.370.D</v>
          </cell>
          <cell r="B267" t="str">
            <v>Intelligent frequency hopping (IFH)</v>
          </cell>
          <cell r="C267">
            <v>3279.64</v>
          </cell>
        </row>
        <row r="268">
          <cell r="A268" t="str">
            <v>BSC.370.E</v>
          </cell>
          <cell r="B268" t="str">
            <v>Intelligent frequency hopping (IFH)</v>
          </cell>
          <cell r="C268">
            <v>0</v>
          </cell>
        </row>
        <row r="269">
          <cell r="A269" t="str">
            <v>BSC.380</v>
          </cell>
          <cell r="B269" t="str">
            <v>Cell broadcast interface to cell broadcast centre</v>
          </cell>
          <cell r="C269">
            <v>8199.1</v>
          </cell>
        </row>
        <row r="270">
          <cell r="A270" t="str">
            <v>BSC.380.A</v>
          </cell>
          <cell r="B270" t="str">
            <v>Cell broadcast interface to cell broadcast centre</v>
          </cell>
          <cell r="C270">
            <v>8199.1</v>
          </cell>
        </row>
        <row r="271">
          <cell r="A271" t="str">
            <v>BSC.380.B</v>
          </cell>
          <cell r="B271" t="str">
            <v>Cell broadcast interface to cell broadcast centre</v>
          </cell>
          <cell r="C271">
            <v>6764.42</v>
          </cell>
        </row>
        <row r="272">
          <cell r="A272" t="str">
            <v>BSC.380.C</v>
          </cell>
          <cell r="B272" t="str">
            <v>Cell broadcast interface to cell broadcast centre</v>
          </cell>
          <cell r="C272">
            <v>5534.49</v>
          </cell>
        </row>
        <row r="273">
          <cell r="A273" t="str">
            <v>BSC.380.D</v>
          </cell>
          <cell r="B273" t="str">
            <v>Cell broadcast interface to cell broadcast centre</v>
          </cell>
          <cell r="C273">
            <v>4099.55</v>
          </cell>
        </row>
        <row r="274">
          <cell r="A274" t="str">
            <v>BSC.380.E</v>
          </cell>
          <cell r="B274" t="str">
            <v>Cell broadcast interface to cell broadcast centre</v>
          </cell>
          <cell r="C274">
            <v>0</v>
          </cell>
        </row>
        <row r="275">
          <cell r="A275" t="str">
            <v>BSC.390</v>
          </cell>
          <cell r="B275" t="str">
            <v>Dynamic SDCCH allocation</v>
          </cell>
          <cell r="C275">
            <v>5903.43</v>
          </cell>
        </row>
        <row r="276">
          <cell r="A276" t="str">
            <v>BSC.390.A</v>
          </cell>
          <cell r="B276" t="str">
            <v>Dynamic SDCCH allocation</v>
          </cell>
          <cell r="C276">
            <v>5903.43</v>
          </cell>
        </row>
        <row r="277">
          <cell r="A277" t="str">
            <v>BSC.390.B</v>
          </cell>
          <cell r="B277" t="str">
            <v>Dynamic SDCCH allocation</v>
          </cell>
          <cell r="C277">
            <v>4870.32</v>
          </cell>
        </row>
        <row r="278">
          <cell r="A278" t="str">
            <v>BSC.390.C</v>
          </cell>
          <cell r="B278" t="str">
            <v>Dynamic SDCCH allocation</v>
          </cell>
          <cell r="C278">
            <v>3984.76</v>
          </cell>
        </row>
        <row r="279">
          <cell r="A279" t="str">
            <v>BSC.390.D</v>
          </cell>
          <cell r="B279" t="str">
            <v>Dynamic SDCCH allocation</v>
          </cell>
          <cell r="C279">
            <v>2951.65</v>
          </cell>
        </row>
        <row r="280">
          <cell r="A280" t="str">
            <v>BSC.390.E</v>
          </cell>
          <cell r="B280" t="str">
            <v>Dynamic SDCCH allocation</v>
          </cell>
          <cell r="C280">
            <v>0</v>
          </cell>
        </row>
        <row r="281">
          <cell r="A281" t="str">
            <v>BSC.430</v>
          </cell>
          <cell r="B281" t="str">
            <v>New Flexible Maio Management</v>
          </cell>
          <cell r="C281">
            <v>5028.79</v>
          </cell>
        </row>
        <row r="282">
          <cell r="A282" t="str">
            <v>BSC.430.A</v>
          </cell>
          <cell r="B282" t="str">
            <v>New Flexible Maio Management</v>
          </cell>
          <cell r="C282">
            <v>5028.79</v>
          </cell>
        </row>
        <row r="283">
          <cell r="A283" t="str">
            <v>BSC.430.B</v>
          </cell>
          <cell r="B283" t="str">
            <v>New Flexible Maio Management</v>
          </cell>
          <cell r="C283">
            <v>4148.82</v>
          </cell>
        </row>
        <row r="284">
          <cell r="A284" t="str">
            <v>BSC.430.C</v>
          </cell>
          <cell r="B284" t="str">
            <v>New Flexible Maio Management</v>
          </cell>
          <cell r="C284">
            <v>3394.43</v>
          </cell>
        </row>
        <row r="285">
          <cell r="A285" t="str">
            <v>BSC.430.D</v>
          </cell>
          <cell r="B285" t="str">
            <v>New Flexible Maio Management</v>
          </cell>
          <cell r="C285">
            <v>2514.46</v>
          </cell>
        </row>
        <row r="286">
          <cell r="A286" t="str">
            <v>BSC.430.E</v>
          </cell>
          <cell r="B286" t="str">
            <v>New Flexible Maio Management</v>
          </cell>
          <cell r="C286">
            <v>0</v>
          </cell>
        </row>
        <row r="287">
          <cell r="A287" t="str">
            <v>BSC.440</v>
          </cell>
          <cell r="B287" t="str">
            <v>Advanced Multilayer Handling  AMH</v>
          </cell>
          <cell r="C287">
            <v>7379.19</v>
          </cell>
        </row>
        <row r="288">
          <cell r="A288" t="str">
            <v>BSC.440.A</v>
          </cell>
          <cell r="B288" t="str">
            <v>Advanced Multilayer Handling  AMH</v>
          </cell>
          <cell r="C288">
            <v>7379.19</v>
          </cell>
        </row>
        <row r="289">
          <cell r="A289" t="str">
            <v>BSC.440.B</v>
          </cell>
          <cell r="B289" t="str">
            <v>Advanced Multilayer Handling  AMH</v>
          </cell>
          <cell r="C289">
            <v>6087.9</v>
          </cell>
        </row>
        <row r="290">
          <cell r="A290" t="str">
            <v>BSC.440.C</v>
          </cell>
          <cell r="B290" t="str">
            <v>Advanced Multilayer Handling  AMH</v>
          </cell>
          <cell r="C290">
            <v>4980.95</v>
          </cell>
        </row>
        <row r="291">
          <cell r="A291" t="str">
            <v>BSC.440.D</v>
          </cell>
          <cell r="B291" t="str">
            <v>Advanced Multilayer Handling  AMH</v>
          </cell>
          <cell r="C291">
            <v>3689.66</v>
          </cell>
        </row>
        <row r="292">
          <cell r="A292" t="str">
            <v>BSC.440.E</v>
          </cell>
          <cell r="B292" t="str">
            <v>Advanced Multilayer Handling AMH</v>
          </cell>
          <cell r="C292">
            <v>0</v>
          </cell>
        </row>
        <row r="293">
          <cell r="A293" t="str">
            <v>BSC.450</v>
          </cell>
          <cell r="B293" t="str">
            <v>Direct Access to Desired Layer/Band</v>
          </cell>
          <cell r="C293">
            <v>6149.39</v>
          </cell>
        </row>
        <row r="294">
          <cell r="A294" t="str">
            <v>BSC.450.A</v>
          </cell>
          <cell r="B294" t="str">
            <v>Direct Access to Desired Layer/Band</v>
          </cell>
          <cell r="C294">
            <v>6149.39</v>
          </cell>
        </row>
        <row r="295">
          <cell r="A295" t="str">
            <v>BSC.450.B</v>
          </cell>
          <cell r="B295" t="str">
            <v>Direct Access to Desired Layer/Band</v>
          </cell>
          <cell r="C295">
            <v>5073.25</v>
          </cell>
        </row>
        <row r="296">
          <cell r="A296" t="str">
            <v>BSC.450.C</v>
          </cell>
          <cell r="B296" t="str">
            <v>Direct Access to Desired Layer/Band</v>
          </cell>
          <cell r="C296">
            <v>4150.7700000000004</v>
          </cell>
        </row>
        <row r="297">
          <cell r="A297" t="str">
            <v>BSC.450.D</v>
          </cell>
          <cell r="B297" t="str">
            <v>Direct Access to Desired Layer/Band</v>
          </cell>
          <cell r="C297">
            <v>3074.76</v>
          </cell>
        </row>
        <row r="298">
          <cell r="A298" t="str">
            <v>BSC.450.E</v>
          </cell>
          <cell r="B298" t="str">
            <v>Direct Access to Desired Layer/Band</v>
          </cell>
          <cell r="C298">
            <v>0</v>
          </cell>
        </row>
        <row r="299">
          <cell r="A299" t="str">
            <v>BSC.460</v>
          </cell>
          <cell r="B299" t="str">
            <v>Dynamic Hotspot</v>
          </cell>
          <cell r="C299">
            <v>11150.88</v>
          </cell>
        </row>
        <row r="300">
          <cell r="A300" t="str">
            <v>BSC.460.A</v>
          </cell>
          <cell r="B300" t="str">
            <v>Dynamic Hotspot</v>
          </cell>
          <cell r="C300">
            <v>11150.88</v>
          </cell>
        </row>
        <row r="301">
          <cell r="A301" t="str">
            <v>BSC.460.B</v>
          </cell>
          <cell r="B301" t="str">
            <v>Dynamic Hotspot</v>
          </cell>
          <cell r="C301">
            <v>9199.4500000000007</v>
          </cell>
        </row>
        <row r="302">
          <cell r="A302" t="str">
            <v>BSC.460.C</v>
          </cell>
          <cell r="B302" t="str">
            <v>Dynamic Hotspot</v>
          </cell>
          <cell r="C302">
            <v>7526.87</v>
          </cell>
        </row>
        <row r="303">
          <cell r="A303" t="str">
            <v>BSC.460.D</v>
          </cell>
          <cell r="B303" t="str">
            <v>Dynamic Hotspot</v>
          </cell>
          <cell r="C303">
            <v>5575.44</v>
          </cell>
        </row>
        <row r="304">
          <cell r="A304" t="str">
            <v>BSC.460.E</v>
          </cell>
          <cell r="B304" t="str">
            <v>Dynamic Hotspot</v>
          </cell>
          <cell r="C304">
            <v>0</v>
          </cell>
        </row>
        <row r="305">
          <cell r="A305" t="str">
            <v>BSC.470</v>
          </cell>
          <cell r="B305" t="str">
            <v>Trace window for dropped calls</v>
          </cell>
          <cell r="C305">
            <v>7433.92</v>
          </cell>
        </row>
        <row r="306">
          <cell r="A306" t="str">
            <v>BSC.470.A</v>
          </cell>
          <cell r="B306" t="str">
            <v>Trace window for dropped calls</v>
          </cell>
          <cell r="C306">
            <v>7433.92</v>
          </cell>
        </row>
        <row r="307">
          <cell r="A307" t="str">
            <v>BSC.470.B</v>
          </cell>
          <cell r="B307" t="str">
            <v>Trace window for dropped calls</v>
          </cell>
          <cell r="C307">
            <v>6133.01</v>
          </cell>
        </row>
        <row r="308">
          <cell r="A308" t="str">
            <v>BSC.470.C</v>
          </cell>
          <cell r="B308" t="str">
            <v>Trace window for dropped calls</v>
          </cell>
          <cell r="C308">
            <v>5017.87</v>
          </cell>
        </row>
        <row r="309">
          <cell r="A309" t="str">
            <v>BSC.470.D</v>
          </cell>
          <cell r="B309" t="str">
            <v>Trace window for dropped calls</v>
          </cell>
          <cell r="C309">
            <v>3716.96</v>
          </cell>
        </row>
        <row r="310">
          <cell r="A310" t="str">
            <v>BSC.470.E</v>
          </cell>
          <cell r="B310" t="str">
            <v>Trace window for dropped calls</v>
          </cell>
          <cell r="C310">
            <v>0</v>
          </cell>
        </row>
        <row r="311">
          <cell r="A311" t="str">
            <v>BSC.480</v>
          </cell>
          <cell r="B311" t="str">
            <v>Enhanced Coverage by Frequency Hopping</v>
          </cell>
          <cell r="C311">
            <v>13096.85</v>
          </cell>
        </row>
        <row r="312">
          <cell r="A312" t="str">
            <v>BSC.480.A</v>
          </cell>
          <cell r="B312" t="str">
            <v>Enhanced Coverage by Frequency Hopping</v>
          </cell>
          <cell r="C312">
            <v>13096.85</v>
          </cell>
        </row>
        <row r="313">
          <cell r="A313" t="str">
            <v>BSC.480.B</v>
          </cell>
          <cell r="B313" t="str">
            <v>Enhanced Coverage by Frequency Hopping</v>
          </cell>
          <cell r="C313">
            <v>10804.82</v>
          </cell>
        </row>
        <row r="314">
          <cell r="A314" t="str">
            <v>BSC.480.C</v>
          </cell>
          <cell r="B314" t="str">
            <v>Enhanced Coverage by Frequency Hopping</v>
          </cell>
          <cell r="C314">
            <v>8840.39</v>
          </cell>
        </row>
        <row r="315">
          <cell r="A315" t="str">
            <v>BSC.480.D</v>
          </cell>
          <cell r="B315" t="str">
            <v>Enhanced Coverage by Frequency Hopping</v>
          </cell>
          <cell r="C315">
            <v>6548.36</v>
          </cell>
        </row>
        <row r="316">
          <cell r="A316" t="str">
            <v>BSC.480.E</v>
          </cell>
          <cell r="B316" t="str">
            <v>Enhanced Coverage by Frequency Hopping</v>
          </cell>
          <cell r="C316">
            <v>0</v>
          </cell>
        </row>
        <row r="317">
          <cell r="A317" t="str">
            <v>BSC.490</v>
          </cell>
          <cell r="B317" t="str">
            <v>High Capacity BSC Optio</v>
          </cell>
          <cell r="C317">
            <v>0</v>
          </cell>
        </row>
        <row r="318">
          <cell r="A318" t="str">
            <v>BSC.530</v>
          </cell>
          <cell r="B318" t="str">
            <v xml:space="preserve">MS Capability Indication </v>
          </cell>
          <cell r="C318">
            <v>5684.77</v>
          </cell>
        </row>
        <row r="319">
          <cell r="A319" t="str">
            <v>BSC.530.A</v>
          </cell>
          <cell r="B319" t="str">
            <v>MS Capability Indication</v>
          </cell>
          <cell r="C319">
            <v>5684.77</v>
          </cell>
        </row>
        <row r="320">
          <cell r="A320" t="str">
            <v>BSC.530.B</v>
          </cell>
          <cell r="B320" t="str">
            <v>MS Capability Indication</v>
          </cell>
          <cell r="C320">
            <v>4689.88</v>
          </cell>
        </row>
        <row r="321">
          <cell r="A321" t="str">
            <v>BSC.530.C</v>
          </cell>
          <cell r="B321" t="str">
            <v>MS Capability Indication</v>
          </cell>
          <cell r="C321">
            <v>3837.21</v>
          </cell>
        </row>
        <row r="322">
          <cell r="A322" t="str">
            <v>BSC.530.D</v>
          </cell>
          <cell r="B322" t="str">
            <v>MS Capability Indication</v>
          </cell>
          <cell r="C322">
            <v>2842.45</v>
          </cell>
        </row>
        <row r="323">
          <cell r="A323" t="str">
            <v>BSC.530.E</v>
          </cell>
          <cell r="B323" t="str">
            <v>MS Capability Indication</v>
          </cell>
          <cell r="C323">
            <v>0</v>
          </cell>
        </row>
        <row r="324">
          <cell r="A324" t="str">
            <v>BSC.540</v>
          </cell>
          <cell r="B324" t="str">
            <v>Tandem Free Operation TFO (ETSI)</v>
          </cell>
          <cell r="C324">
            <v>1311.83</v>
          </cell>
        </row>
        <row r="325">
          <cell r="A325" t="str">
            <v>BSC.540.A</v>
          </cell>
          <cell r="B325" t="str">
            <v>Tandem Free Operation  TFO (ETSI)</v>
          </cell>
          <cell r="C325">
            <v>1311.83</v>
          </cell>
        </row>
        <row r="326">
          <cell r="A326" t="str">
            <v>BSC.540.B</v>
          </cell>
          <cell r="B326" t="str">
            <v>Tandem Free Operation  TFO (ETSI)</v>
          </cell>
          <cell r="C326">
            <v>1049.49</v>
          </cell>
        </row>
        <row r="327">
          <cell r="A327" t="str">
            <v>BSC.540.C</v>
          </cell>
          <cell r="B327" t="str">
            <v>Tandem Free Operation TFO (ETSI)</v>
          </cell>
          <cell r="C327">
            <v>787.15</v>
          </cell>
        </row>
        <row r="328">
          <cell r="A328" t="str">
            <v>BSC.540.D</v>
          </cell>
          <cell r="B328" t="str">
            <v>Tandem Free Operation TFO (ETSI)</v>
          </cell>
          <cell r="C328">
            <v>524.80999999999995</v>
          </cell>
        </row>
        <row r="329">
          <cell r="A329" t="str">
            <v>BSC.540.E</v>
          </cell>
          <cell r="B329" t="str">
            <v>Tandem Free Operation TFO (ETSI)</v>
          </cell>
          <cell r="C329">
            <v>262.33999999999997</v>
          </cell>
        </row>
        <row r="330">
          <cell r="A330" t="str">
            <v>BSC.540.F</v>
          </cell>
          <cell r="B330" t="str">
            <v>Tandem Free Operation TFO (ETSI)</v>
          </cell>
          <cell r="C330">
            <v>0</v>
          </cell>
        </row>
        <row r="331">
          <cell r="A331" t="str">
            <v>BSC.550</v>
          </cell>
          <cell r="B331" t="str">
            <v>Tandem Free Operation TFO (ANSI)</v>
          </cell>
          <cell r="C331">
            <v>1049.49</v>
          </cell>
        </row>
        <row r="332">
          <cell r="A332" t="str">
            <v>BSC.550.A</v>
          </cell>
          <cell r="B332" t="str">
            <v>Tandem Free Operation TFO (ANSI)</v>
          </cell>
          <cell r="C332">
            <v>1049.49</v>
          </cell>
        </row>
        <row r="333">
          <cell r="A333" t="str">
            <v>BSC.550.B</v>
          </cell>
          <cell r="B333" t="str">
            <v>Tandem Free Operation TFO (ANSI)</v>
          </cell>
          <cell r="C333">
            <v>787.54</v>
          </cell>
        </row>
        <row r="334">
          <cell r="A334" t="str">
            <v>BSC.550.C</v>
          </cell>
          <cell r="B334" t="str">
            <v>Tandem Free Operation TFO (ANSI)</v>
          </cell>
          <cell r="C334">
            <v>629.72</v>
          </cell>
        </row>
        <row r="335">
          <cell r="A335" t="str">
            <v>BSC.550.D</v>
          </cell>
          <cell r="B335" t="str">
            <v>Tandem Free Operation TFO (ANSI)</v>
          </cell>
          <cell r="C335">
            <v>419.77</v>
          </cell>
        </row>
        <row r="336">
          <cell r="A336" t="str">
            <v>BSC.550.E</v>
          </cell>
          <cell r="B336" t="str">
            <v>Tandem Free Operation TFO (ANSI)</v>
          </cell>
          <cell r="C336">
            <v>209.95</v>
          </cell>
        </row>
        <row r="337">
          <cell r="A337" t="str">
            <v>BSC.550.F</v>
          </cell>
          <cell r="B337" t="str">
            <v>Tandem Free Operation TFO (ANSI)</v>
          </cell>
          <cell r="C337">
            <v>0</v>
          </cell>
        </row>
        <row r="338">
          <cell r="A338" t="str">
            <v>BSC.560</v>
          </cell>
          <cell r="B338" t="str">
            <v>GPRS BSC Optio</v>
          </cell>
          <cell r="C338">
            <v>0</v>
          </cell>
        </row>
        <row r="339">
          <cell r="A339" t="str">
            <v>BSC.590</v>
          </cell>
          <cell r="B339" t="str">
            <v>Automatic Picocell Parameterization</v>
          </cell>
          <cell r="C339">
            <v>0</v>
          </cell>
        </row>
        <row r="340">
          <cell r="A340" t="str">
            <v>BSC.610</v>
          </cell>
          <cell r="B340" t="str">
            <v>Channel Finder Measurement</v>
          </cell>
          <cell r="C340">
            <v>0</v>
          </cell>
        </row>
        <row r="341">
          <cell r="A341" t="str">
            <v>BSC.620</v>
          </cell>
          <cell r="B341" t="str">
            <v>Noise supression feature</v>
          </cell>
          <cell r="C341">
            <v>1625</v>
          </cell>
        </row>
        <row r="342">
          <cell r="A342" t="str">
            <v>BSC.620.A</v>
          </cell>
          <cell r="B342" t="str">
            <v>Noise supression feature</v>
          </cell>
          <cell r="C342">
            <v>1625</v>
          </cell>
        </row>
        <row r="343">
          <cell r="A343" t="str">
            <v>BSC.620.B</v>
          </cell>
          <cell r="B343" t="str">
            <v>Noise supression feature</v>
          </cell>
          <cell r="C343">
            <v>1300</v>
          </cell>
        </row>
        <row r="344">
          <cell r="A344" t="str">
            <v>BSC.620.C</v>
          </cell>
          <cell r="B344" t="str">
            <v>Noise supression feature</v>
          </cell>
          <cell r="C344">
            <v>975</v>
          </cell>
        </row>
        <row r="345">
          <cell r="A345" t="str">
            <v>BSC.620.D</v>
          </cell>
          <cell r="B345" t="str">
            <v>Noise supression feature</v>
          </cell>
          <cell r="C345">
            <v>650</v>
          </cell>
        </row>
        <row r="346">
          <cell r="A346" t="str">
            <v>BSC.620.E</v>
          </cell>
          <cell r="B346" t="str">
            <v>Noise supression feature</v>
          </cell>
          <cell r="C346">
            <v>325</v>
          </cell>
        </row>
        <row r="347">
          <cell r="A347" t="str">
            <v>BSC.620.F</v>
          </cell>
          <cell r="B347" t="str">
            <v>Noise supression feature</v>
          </cell>
          <cell r="C347">
            <v>0</v>
          </cell>
        </row>
        <row r="348">
          <cell r="A348" t="str">
            <v>BSC.630</v>
          </cell>
          <cell r="B348" t="str">
            <v>Advance Multirate Coding Feature</v>
          </cell>
          <cell r="C348">
            <v>656</v>
          </cell>
        </row>
        <row r="349">
          <cell r="A349" t="str">
            <v>BSC.630.A</v>
          </cell>
          <cell r="B349" t="str">
            <v>Advance Multirate Coding Feature</v>
          </cell>
          <cell r="C349">
            <v>656</v>
          </cell>
        </row>
        <row r="350">
          <cell r="A350" t="str">
            <v>BSC.630.B</v>
          </cell>
          <cell r="B350" t="str">
            <v>Advance Multirate Coding Feature</v>
          </cell>
          <cell r="C350">
            <v>546.666667104</v>
          </cell>
        </row>
        <row r="351">
          <cell r="A351" t="str">
            <v>BSC.630.C</v>
          </cell>
          <cell r="B351" t="str">
            <v>Advance Multirate Coding Feature</v>
          </cell>
          <cell r="C351">
            <v>437.33333335520001</v>
          </cell>
        </row>
        <row r="352">
          <cell r="A352" t="str">
            <v>BSC.630.D</v>
          </cell>
          <cell r="B352" t="str">
            <v>Advance Multirate Coding Feature</v>
          </cell>
          <cell r="C352">
            <v>328</v>
          </cell>
        </row>
        <row r="353">
          <cell r="A353" t="str">
            <v>BSC.630.E</v>
          </cell>
          <cell r="B353" t="str">
            <v>Advance Multirate Coding Feature</v>
          </cell>
          <cell r="C353">
            <v>0</v>
          </cell>
        </row>
        <row r="354">
          <cell r="A354" t="str">
            <v>BSC.640</v>
          </cell>
          <cell r="B354" t="str">
            <v>Support of Localised Service Area feature</v>
          </cell>
          <cell r="C354">
            <v>16347.5</v>
          </cell>
        </row>
        <row r="355">
          <cell r="A355" t="str">
            <v>BSC.640.A</v>
          </cell>
          <cell r="B355" t="str">
            <v>Support of Localised Service Area feature</v>
          </cell>
          <cell r="C355">
            <v>16347.5</v>
          </cell>
        </row>
        <row r="356">
          <cell r="A356" t="str">
            <v>BSC.640.B</v>
          </cell>
          <cell r="B356" t="str">
            <v>Support of Localised Service Area feature</v>
          </cell>
          <cell r="C356">
            <v>13486.69</v>
          </cell>
        </row>
        <row r="357">
          <cell r="A357" t="str">
            <v>BSC.640.C</v>
          </cell>
          <cell r="B357" t="str">
            <v>Support of Localised Service Area feature</v>
          </cell>
          <cell r="C357">
            <v>11034.57</v>
          </cell>
        </row>
        <row r="358">
          <cell r="A358" t="str">
            <v>BSC.640.D</v>
          </cell>
          <cell r="B358" t="str">
            <v>Support of Localised Service Area feature</v>
          </cell>
          <cell r="C358">
            <v>8173.75</v>
          </cell>
        </row>
        <row r="359">
          <cell r="A359" t="str">
            <v>BSC.640.E</v>
          </cell>
          <cell r="B359" t="str">
            <v>Support of Localised Service Area feature</v>
          </cell>
          <cell r="C359">
            <v>0</v>
          </cell>
        </row>
        <row r="360">
          <cell r="A360" t="str">
            <v>BSC.650</v>
          </cell>
          <cell r="B360" t="str">
            <v>Enhanced Data Rates for Global Evolution</v>
          </cell>
          <cell r="C360">
            <v>1125.8</v>
          </cell>
        </row>
        <row r="361">
          <cell r="A361" t="str">
            <v>BSC.650.A</v>
          </cell>
          <cell r="B361" t="str">
            <v>Enhanced Data Rates for Global Evolution</v>
          </cell>
          <cell r="C361">
            <v>1125.8</v>
          </cell>
        </row>
        <row r="362">
          <cell r="A362" t="str">
            <v>BSC.650.B</v>
          </cell>
          <cell r="B362" t="str">
            <v>Enhanced Data Rates for Global Evolution</v>
          </cell>
          <cell r="C362">
            <v>1013.22</v>
          </cell>
        </row>
        <row r="363">
          <cell r="A363" t="str">
            <v>BSC.650.C</v>
          </cell>
          <cell r="B363" t="str">
            <v>Enhanced Data Rates for Global Evolution</v>
          </cell>
          <cell r="C363">
            <v>956.93</v>
          </cell>
        </row>
        <row r="364">
          <cell r="A364" t="str">
            <v>BSC.650.D</v>
          </cell>
          <cell r="B364" t="str">
            <v>Enhanced Data Rates for Global Evolution</v>
          </cell>
          <cell r="C364">
            <v>900.64</v>
          </cell>
        </row>
        <row r="365">
          <cell r="A365" t="str">
            <v>BSC.650.E</v>
          </cell>
          <cell r="B365" t="str">
            <v>Enhanced Data Rates for Global Evolution</v>
          </cell>
          <cell r="C365">
            <v>788.06</v>
          </cell>
        </row>
        <row r="366">
          <cell r="A366" t="str">
            <v>BSC.650.F</v>
          </cell>
          <cell r="B366" t="str">
            <v>Enhanced Data Rates for Global Evolution</v>
          </cell>
          <cell r="C366">
            <v>675.48</v>
          </cell>
        </row>
        <row r="367">
          <cell r="A367" t="str">
            <v>BSC.650.G</v>
          </cell>
          <cell r="B367" t="str">
            <v>Enhanced Data Rates for Global Evolution</v>
          </cell>
          <cell r="C367">
            <v>562.9</v>
          </cell>
        </row>
        <row r="368">
          <cell r="A368" t="str">
            <v>BSC.660</v>
          </cell>
          <cell r="B368" t="str">
            <v>mCatch 1.0 for legacy phones</v>
          </cell>
          <cell r="C368">
            <v>169</v>
          </cell>
        </row>
        <row r="369">
          <cell r="A369" t="str">
            <v>BSC.680</v>
          </cell>
          <cell r="B369" t="str">
            <v>Automated planning Feature</v>
          </cell>
          <cell r="C369">
            <v>0</v>
          </cell>
        </row>
        <row r="370">
          <cell r="A370" t="str">
            <v>BSC.690</v>
          </cell>
          <cell r="B370" t="str">
            <v>Common BCCH  Feature</v>
          </cell>
          <cell r="C370">
            <v>18307.900000000001</v>
          </cell>
        </row>
        <row r="371">
          <cell r="A371" t="str">
            <v>BSC.690.A</v>
          </cell>
          <cell r="B371" t="str">
            <v>Common BCCH  Feature</v>
          </cell>
          <cell r="C371">
            <v>18307.900000000001</v>
          </cell>
        </row>
        <row r="372">
          <cell r="A372" t="str">
            <v>BSC.690.B</v>
          </cell>
          <cell r="B372" t="str">
            <v>Common BCCH  Feature</v>
          </cell>
          <cell r="C372">
            <v>15104.02</v>
          </cell>
        </row>
        <row r="373">
          <cell r="A373" t="str">
            <v>BSC.690.C</v>
          </cell>
          <cell r="B373" t="str">
            <v>Common BCCH  Feature</v>
          </cell>
          <cell r="C373">
            <v>12357.84</v>
          </cell>
        </row>
        <row r="374">
          <cell r="A374" t="str">
            <v>BSC.690.D</v>
          </cell>
          <cell r="B374" t="str">
            <v>Common BCCH  Feature</v>
          </cell>
          <cell r="C374">
            <v>9153.9500000000007</v>
          </cell>
        </row>
        <row r="375">
          <cell r="A375" t="str">
            <v>BSC.690.E</v>
          </cell>
          <cell r="B375" t="str">
            <v>Common BCCH  Feature</v>
          </cell>
          <cell r="C375">
            <v>0</v>
          </cell>
        </row>
        <row r="376">
          <cell r="A376" t="str">
            <v>BSC.700</v>
          </cell>
          <cell r="B376" t="str">
            <v>BSC S7 Optional Features Package</v>
          </cell>
          <cell r="C376">
            <v>91060.58</v>
          </cell>
        </row>
        <row r="377">
          <cell r="A377" t="str">
            <v>BSC.700.A</v>
          </cell>
          <cell r="B377" t="str">
            <v>BSC S7 Optional Features Package</v>
          </cell>
          <cell r="C377">
            <v>91060.58</v>
          </cell>
        </row>
        <row r="378">
          <cell r="A378" t="str">
            <v>BSC.700.B</v>
          </cell>
          <cell r="B378" t="str">
            <v>BSC S7 Optional Features Package</v>
          </cell>
          <cell r="C378">
            <v>75124.92</v>
          </cell>
        </row>
        <row r="379">
          <cell r="A379" t="str">
            <v>BSC.700.C</v>
          </cell>
          <cell r="B379" t="str">
            <v>BSC S7 Optional Features Package</v>
          </cell>
          <cell r="C379">
            <v>61465.82</v>
          </cell>
        </row>
        <row r="380">
          <cell r="A380" t="str">
            <v>BSC.700.D</v>
          </cell>
          <cell r="B380" t="str">
            <v>BSC S7 Optional Features Package</v>
          </cell>
          <cell r="C380">
            <v>45530.29</v>
          </cell>
        </row>
        <row r="381">
          <cell r="A381" t="str">
            <v>BSC.700.E</v>
          </cell>
          <cell r="B381" t="str">
            <v>BSC S7 Optional Features Package</v>
          </cell>
          <cell r="C381">
            <v>0</v>
          </cell>
        </row>
        <row r="382">
          <cell r="A382" t="str">
            <v>BSC.710</v>
          </cell>
          <cell r="B382" t="str">
            <v>mCatch 2.0 for E-OTD</v>
          </cell>
          <cell r="C382">
            <v>338</v>
          </cell>
        </row>
        <row r="383">
          <cell r="A383" t="str">
            <v>BSC.720</v>
          </cell>
          <cell r="B383" t="str">
            <v>Noice Suppression Ansi</v>
          </cell>
          <cell r="C383">
            <v>1300</v>
          </cell>
        </row>
        <row r="384">
          <cell r="A384" t="str">
            <v>BSC.720.A</v>
          </cell>
          <cell r="B384" t="str">
            <v>Noice Suppression Ansi</v>
          </cell>
          <cell r="C384">
            <v>1040</v>
          </cell>
        </row>
        <row r="385">
          <cell r="A385" t="str">
            <v>BSC.720.B</v>
          </cell>
          <cell r="B385" t="str">
            <v>Noice Suppression Ansi</v>
          </cell>
          <cell r="C385">
            <v>780</v>
          </cell>
        </row>
        <row r="386">
          <cell r="A386" t="str">
            <v>BSC.720.C</v>
          </cell>
          <cell r="B386" t="str">
            <v>Noice Suppression Ansi</v>
          </cell>
          <cell r="C386">
            <v>520</v>
          </cell>
        </row>
        <row r="387">
          <cell r="A387" t="str">
            <v>BSC.720.D</v>
          </cell>
          <cell r="B387" t="str">
            <v>Noice Suppression Ansi</v>
          </cell>
          <cell r="C387">
            <v>260</v>
          </cell>
        </row>
        <row r="388">
          <cell r="A388" t="str">
            <v>BSC.720.F</v>
          </cell>
          <cell r="B388" t="str">
            <v>Noice Suppression Ansi</v>
          </cell>
          <cell r="C388">
            <v>0</v>
          </cell>
        </row>
        <row r="389">
          <cell r="A389" t="str">
            <v>BSC.730</v>
          </cell>
          <cell r="B389" t="str">
            <v>mCatch upgrade to E-OTD</v>
          </cell>
          <cell r="C389">
            <v>126.75</v>
          </cell>
        </row>
        <row r="390">
          <cell r="A390" t="str">
            <v>BSC.740</v>
          </cell>
          <cell r="B390" t="str">
            <v>GSM/EDGE WCDMA Interworking</v>
          </cell>
          <cell r="C390">
            <v>104949</v>
          </cell>
        </row>
        <row r="391">
          <cell r="A391" t="str">
            <v>BSC.750</v>
          </cell>
          <cell r="B391" t="str">
            <v>GSM/EDGE  800/1900 Common BCCH</v>
          </cell>
          <cell r="C391">
            <v>18307.900000000001</v>
          </cell>
        </row>
        <row r="392">
          <cell r="A392" t="str">
            <v>BSC.750.A</v>
          </cell>
          <cell r="B392" t="str">
            <v>GSM/EDGE  800/1900 Common BCCH</v>
          </cell>
          <cell r="C392">
            <v>18307.900000000001</v>
          </cell>
        </row>
        <row r="393">
          <cell r="A393" t="str">
            <v>BSC.750.B</v>
          </cell>
          <cell r="B393" t="str">
            <v>GSM/EDGE  800/1900 Common BCCH</v>
          </cell>
          <cell r="C393">
            <v>15104.02</v>
          </cell>
        </row>
        <row r="394">
          <cell r="A394" t="str">
            <v>BSC.750.C</v>
          </cell>
          <cell r="B394" t="str">
            <v>GSM/EDGE  800/1900 Common BCCH</v>
          </cell>
          <cell r="C394">
            <v>12357.84</v>
          </cell>
        </row>
        <row r="395">
          <cell r="A395" t="str">
            <v>BSC.750.D</v>
          </cell>
          <cell r="B395" t="str">
            <v>GSM/EDGE  800/1900 Common BCCH</v>
          </cell>
          <cell r="C395">
            <v>9153.9500000000007</v>
          </cell>
        </row>
        <row r="396">
          <cell r="A396" t="str">
            <v>BSC.750.F</v>
          </cell>
          <cell r="B396" t="str">
            <v>GSM/EDGE  800/1900 Common BCCH</v>
          </cell>
          <cell r="C396">
            <v>0</v>
          </cell>
        </row>
        <row r="397">
          <cell r="A397" t="str">
            <v>BSC.760</v>
          </cell>
          <cell r="B397" t="str">
            <v>Dual band GSM 800/1900</v>
          </cell>
          <cell r="C397">
            <v>52474.63</v>
          </cell>
        </row>
        <row r="398">
          <cell r="A398" t="str">
            <v>BSC.760.A</v>
          </cell>
          <cell r="B398" t="str">
            <v>Dual band GSM 800/1901</v>
          </cell>
          <cell r="C398">
            <v>52474.63</v>
          </cell>
        </row>
        <row r="399">
          <cell r="A399" t="str">
            <v>BSC.760.B</v>
          </cell>
          <cell r="B399" t="str">
            <v>Dual band GSM 800/1902</v>
          </cell>
          <cell r="C399">
            <v>43291.56</v>
          </cell>
        </row>
        <row r="400">
          <cell r="A400" t="str">
            <v>BSC.760.C</v>
          </cell>
          <cell r="B400" t="str">
            <v>Dual band GSM 800/1903</v>
          </cell>
          <cell r="C400">
            <v>35420.32</v>
          </cell>
        </row>
        <row r="401">
          <cell r="A401" t="str">
            <v>BSC.760.D</v>
          </cell>
          <cell r="B401" t="str">
            <v>Dual band GSM 800/1904</v>
          </cell>
          <cell r="C401">
            <v>26237.38</v>
          </cell>
        </row>
        <row r="402">
          <cell r="A402" t="str">
            <v>BSC.760.F</v>
          </cell>
          <cell r="B402" t="str">
            <v>Dual band GSM 800/1905</v>
          </cell>
          <cell r="C402">
            <v>0</v>
          </cell>
        </row>
        <row r="403">
          <cell r="A403" t="str">
            <v>BSC.770</v>
          </cell>
          <cell r="B403" t="str">
            <v>Network Controlled Cell re-selection</v>
          </cell>
          <cell r="C403">
            <v>7379.19</v>
          </cell>
        </row>
        <row r="404">
          <cell r="A404" t="str">
            <v>BSC.770.A</v>
          </cell>
          <cell r="B404" t="str">
            <v>Network Controlled Cell re-selection</v>
          </cell>
          <cell r="C404">
            <v>7379.19</v>
          </cell>
        </row>
        <row r="405">
          <cell r="A405" t="str">
            <v>BSC.800</v>
          </cell>
          <cell r="B405" t="str">
            <v>S8 OPT. FEAT PACK</v>
          </cell>
          <cell r="C405">
            <v>122707.65</v>
          </cell>
        </row>
        <row r="406">
          <cell r="A406" t="str">
            <v>BSC.800.A</v>
          </cell>
          <cell r="B406" t="str">
            <v>S8 OPT. FEAT PACK</v>
          </cell>
          <cell r="C406">
            <v>122707.65</v>
          </cell>
        </row>
        <row r="407">
          <cell r="A407" t="str">
            <v>BSC.800.B</v>
          </cell>
          <cell r="B407" t="str">
            <v>S8 OPT. FEAT PACK</v>
          </cell>
          <cell r="C407">
            <v>101233.86</v>
          </cell>
        </row>
        <row r="408">
          <cell r="A408" t="str">
            <v>BSC.800.C</v>
          </cell>
          <cell r="B408" t="str">
            <v>S8 OPT. FEAT PACK</v>
          </cell>
          <cell r="C408">
            <v>82827.679999999993</v>
          </cell>
        </row>
        <row r="409">
          <cell r="A409" t="str">
            <v>BSC.800.D</v>
          </cell>
          <cell r="B409" t="str">
            <v>S8 OPT. FEAT PACK</v>
          </cell>
          <cell r="C409">
            <v>61353.89</v>
          </cell>
        </row>
        <row r="410">
          <cell r="A410" t="str">
            <v>BSC.800.E</v>
          </cell>
          <cell r="B410" t="str">
            <v>S8 OPT. FEAT PACK</v>
          </cell>
          <cell r="C410">
            <v>0</v>
          </cell>
        </row>
        <row r="411">
          <cell r="A411" t="str">
            <v>BSC.900</v>
          </cell>
          <cell r="B411" t="str">
            <v>S9 OPT. FEAT PACK</v>
          </cell>
          <cell r="C411">
            <v>126687.08</v>
          </cell>
        </row>
        <row r="412">
          <cell r="A412" t="str">
            <v>BSC.900.A</v>
          </cell>
          <cell r="B412" t="str">
            <v>S9 OPT. FEAT PACK</v>
          </cell>
          <cell r="C412">
            <v>126687.08</v>
          </cell>
        </row>
        <row r="413">
          <cell r="A413" t="str">
            <v>BSC.900.B</v>
          </cell>
          <cell r="B413" t="str">
            <v>S9 OPT. FEAT PACK</v>
          </cell>
          <cell r="C413">
            <v>104516.75</v>
          </cell>
        </row>
        <row r="414">
          <cell r="A414" t="str">
            <v>BSC.900.C</v>
          </cell>
          <cell r="B414" t="str">
            <v>S9 OPT. FEAT PACK</v>
          </cell>
          <cell r="C414">
            <v>85513.74</v>
          </cell>
        </row>
        <row r="415">
          <cell r="A415" t="str">
            <v>BSC.900.D</v>
          </cell>
          <cell r="B415" t="str">
            <v>S9 OPT. FEAT PACK</v>
          </cell>
          <cell r="C415">
            <v>63343.54</v>
          </cell>
        </row>
        <row r="416">
          <cell r="A416" t="str">
            <v>BSC.900.E</v>
          </cell>
          <cell r="B416" t="str">
            <v>S9 OPT. FEAT PACK</v>
          </cell>
          <cell r="C416">
            <v>0</v>
          </cell>
        </row>
        <row r="417">
          <cell r="A417" t="str">
            <v>BSC.PACK1</v>
          </cell>
          <cell r="B417" t="str">
            <v>BSS Subs. Seg. Feat. inc. 134 136 135</v>
          </cell>
          <cell r="C417">
            <v>17935.580000000002</v>
          </cell>
        </row>
        <row r="418">
          <cell r="A418" t="str">
            <v>BSC.PACK1.A</v>
          </cell>
          <cell r="B418" t="str">
            <v>BSS Subs. Seg. Feat. inc. 134 136 135</v>
          </cell>
          <cell r="C418">
            <v>17935.580000000002</v>
          </cell>
        </row>
        <row r="419">
          <cell r="A419" t="str">
            <v>BSC.PACK1.B</v>
          </cell>
          <cell r="B419" t="str">
            <v>BSS Subs. Seg. Feat. inc. 134 136 135</v>
          </cell>
          <cell r="C419">
            <v>14796.99</v>
          </cell>
        </row>
        <row r="420">
          <cell r="A420" t="str">
            <v>BSC.PACK1.C</v>
          </cell>
          <cell r="B420" t="str">
            <v>BSS Subs. Seg. Feat. inc. 134 136 135</v>
          </cell>
          <cell r="C420">
            <v>12106.51</v>
          </cell>
        </row>
        <row r="421">
          <cell r="A421" t="str">
            <v>BSC.PACK1.D</v>
          </cell>
          <cell r="B421" t="str">
            <v>BSS Subs. Seg. Feat. inc. 134 136 135</v>
          </cell>
          <cell r="C421">
            <v>8967.92</v>
          </cell>
        </row>
        <row r="422">
          <cell r="A422" t="str">
            <v>BSC.PACK1.E</v>
          </cell>
          <cell r="B422" t="str">
            <v>BSS Subs. Seg. Feat. inc. 134 136 135</v>
          </cell>
          <cell r="C422">
            <v>0</v>
          </cell>
        </row>
        <row r="423">
          <cell r="A423" t="str">
            <v>BSC.PACK2</v>
          </cell>
          <cell r="B423" t="str">
            <v>FEATURE PACK 2 incl. 221 140  270  278</v>
          </cell>
          <cell r="C423">
            <v>8055.73</v>
          </cell>
        </row>
        <row r="424">
          <cell r="A424" t="str">
            <v>BSC.PACK2.A</v>
          </cell>
          <cell r="B424" t="str">
            <v>FEATURE PACK 2 incl. 221 140  270  278</v>
          </cell>
          <cell r="C424">
            <v>8055.73</v>
          </cell>
        </row>
        <row r="425">
          <cell r="A425" t="str">
            <v>BSC.PACK2.B</v>
          </cell>
          <cell r="B425" t="str">
            <v>FEATURE PACK 2 incl. 221 140  270  278</v>
          </cell>
          <cell r="C425">
            <v>3940.17</v>
          </cell>
        </row>
        <row r="426">
          <cell r="A426" t="str">
            <v>BSC.PACK2.C</v>
          </cell>
          <cell r="B426" t="str">
            <v>FEATURE PACK 2 incl. 221 140  270  278</v>
          </cell>
          <cell r="C426">
            <v>3223.87</v>
          </cell>
        </row>
        <row r="427">
          <cell r="A427" t="str">
            <v>BSC.PACK2.D</v>
          </cell>
          <cell r="B427" t="str">
            <v>FEATURE PACK 2 incl. 221 140  270  278</v>
          </cell>
          <cell r="C427">
            <v>2387.9699999999998</v>
          </cell>
        </row>
        <row r="428">
          <cell r="A428" t="str">
            <v>BSC.PACK2.E</v>
          </cell>
          <cell r="B428" t="str">
            <v>FEATURE PACK 2  incl. 221 140 270  278</v>
          </cell>
          <cell r="C428">
            <v>0</v>
          </cell>
        </row>
        <row r="429">
          <cell r="A429" t="str">
            <v>BSC.PACK3</v>
          </cell>
          <cell r="B429" t="str">
            <v>FEATURE PACK 3  inc.  132  159</v>
          </cell>
          <cell r="C429">
            <v>4304.6899999999996</v>
          </cell>
        </row>
        <row r="430">
          <cell r="A430" t="str">
            <v>BSC.PACK3.A</v>
          </cell>
          <cell r="B430" t="str">
            <v>FEATURE PACK 3  inc.  132  159</v>
          </cell>
          <cell r="C430">
            <v>4304.6899999999996</v>
          </cell>
        </row>
        <row r="431">
          <cell r="A431" t="str">
            <v>BSC.PACK3.B</v>
          </cell>
          <cell r="B431" t="str">
            <v>FEATURE PACK 3  inc.  132  159</v>
          </cell>
          <cell r="C431">
            <v>3551.21</v>
          </cell>
        </row>
        <row r="432">
          <cell r="A432" t="str">
            <v>BSC.PACK3.C</v>
          </cell>
          <cell r="B432" t="str">
            <v>FEATURE PACK 3  inc.  132  159</v>
          </cell>
          <cell r="C432">
            <v>2905.5</v>
          </cell>
        </row>
        <row r="433">
          <cell r="A433" t="str">
            <v>BSC.PACK3.D</v>
          </cell>
          <cell r="B433" t="str">
            <v>FEATURE PACK 3  inc.  132  159</v>
          </cell>
          <cell r="C433">
            <v>2152.2800000000002</v>
          </cell>
        </row>
        <row r="434">
          <cell r="A434" t="str">
            <v>BSC.PACK3.E</v>
          </cell>
          <cell r="B434" t="str">
            <v>FEATURE PACK 3  inc.  132  159</v>
          </cell>
          <cell r="C434">
            <v>0</v>
          </cell>
        </row>
        <row r="435">
          <cell r="A435" t="str">
            <v>BSC.PACK4</v>
          </cell>
          <cell r="B435" t="str">
            <v>FEATURE PACK 4 inc.  160  161</v>
          </cell>
          <cell r="C435">
            <v>3587.09</v>
          </cell>
        </row>
        <row r="436">
          <cell r="A436" t="str">
            <v>BSC.PACK4.A</v>
          </cell>
          <cell r="B436" t="str">
            <v>FEATURE PACK 4 inc.  160  161</v>
          </cell>
          <cell r="C436">
            <v>3587.09</v>
          </cell>
        </row>
        <row r="437">
          <cell r="A437" t="str">
            <v>BSC.PACK4.B</v>
          </cell>
          <cell r="B437" t="str">
            <v>FEATURE PACK 4 inc.  160  161</v>
          </cell>
          <cell r="C437">
            <v>2959.32</v>
          </cell>
        </row>
        <row r="438">
          <cell r="A438" t="str">
            <v>BSC.PACK4.C</v>
          </cell>
          <cell r="B438" t="str">
            <v>FEATURE PACK 4 inc.  160  161</v>
          </cell>
          <cell r="C438">
            <v>2421.25</v>
          </cell>
        </row>
        <row r="439">
          <cell r="A439" t="str">
            <v>BSC.PACK4.D</v>
          </cell>
          <cell r="B439" t="str">
            <v>FEATURE PACK 4 inc.  160  161</v>
          </cell>
          <cell r="C439">
            <v>1793.48</v>
          </cell>
        </row>
        <row r="440">
          <cell r="A440" t="str">
            <v>BSC.PACK4.E</v>
          </cell>
          <cell r="B440" t="str">
            <v>FEATURE PACK 4  inc.  160  161</v>
          </cell>
          <cell r="C440">
            <v>0</v>
          </cell>
        </row>
        <row r="441">
          <cell r="A441" t="str">
            <v>BSC.PACK5</v>
          </cell>
          <cell r="B441" t="str">
            <v>BSC QUALITY FEATURE PACKAGE ETSI</v>
          </cell>
          <cell r="C441">
            <v>3420.3</v>
          </cell>
        </row>
        <row r="442">
          <cell r="A442" t="str">
            <v>BSC.PACK5.A</v>
          </cell>
          <cell r="B442" t="str">
            <v>BSC QUALITY FEATURE PACKAGE ETSI</v>
          </cell>
          <cell r="C442">
            <v>3420.3</v>
          </cell>
        </row>
        <row r="443">
          <cell r="A443" t="str">
            <v>BSC.PACK5.B</v>
          </cell>
          <cell r="B443" t="str">
            <v>BSC QUALITY FEATURE PACKAGE ETSI</v>
          </cell>
          <cell r="C443">
            <v>2736.24</v>
          </cell>
        </row>
        <row r="444">
          <cell r="A444" t="str">
            <v>BSC.PACK5.C</v>
          </cell>
          <cell r="B444" t="str">
            <v>BSC QUALITY FEATURE PACKAGE ETSI</v>
          </cell>
          <cell r="C444">
            <v>2052.1799999999998</v>
          </cell>
        </row>
        <row r="445">
          <cell r="A445" t="str">
            <v>BSC.PACK5.D</v>
          </cell>
          <cell r="B445" t="str">
            <v>BSC QUALITY FEATURE PACKAGE ETSI</v>
          </cell>
          <cell r="C445">
            <v>1368.12</v>
          </cell>
        </row>
        <row r="446">
          <cell r="A446" t="str">
            <v>BSC.PACK5.E</v>
          </cell>
          <cell r="B446" t="str">
            <v>BSC QUALITY FEATURE PACKAGE ETSI</v>
          </cell>
          <cell r="C446">
            <v>684.06</v>
          </cell>
        </row>
        <row r="447">
          <cell r="A447" t="str">
            <v>BSC.PACK5.F</v>
          </cell>
          <cell r="B447" t="str">
            <v>BSC QUALITY FEATURE PACKAGE ETSI</v>
          </cell>
          <cell r="C447">
            <v>0</v>
          </cell>
        </row>
        <row r="448">
          <cell r="A448" t="str">
            <v>BSC.PACK6</v>
          </cell>
          <cell r="B448" t="str">
            <v>BSC QUALITY FEATURE PACKAGE ANSI</v>
          </cell>
          <cell r="C448">
            <v>2736.24</v>
          </cell>
        </row>
        <row r="449">
          <cell r="A449" t="str">
            <v>BSC.PACK6.A</v>
          </cell>
          <cell r="B449" t="str">
            <v>BSC QUALITY FEATURE PACKAGE ANSI</v>
          </cell>
          <cell r="C449">
            <v>2736.24</v>
          </cell>
        </row>
        <row r="450">
          <cell r="A450" t="str">
            <v>BSC.PACK6.B</v>
          </cell>
          <cell r="B450" t="str">
            <v>BSC QUALITY FEATURE PACKAGE ANSI</v>
          </cell>
          <cell r="C450">
            <v>2188.94</v>
          </cell>
        </row>
        <row r="451">
          <cell r="A451" t="str">
            <v>BSC.PACK6.C</v>
          </cell>
          <cell r="B451" t="str">
            <v>BSC QUALITY FEATURE PACKAGE ANSI</v>
          </cell>
          <cell r="C451">
            <v>1641.77</v>
          </cell>
        </row>
        <row r="452">
          <cell r="A452" t="str">
            <v>BSC.PACK6.D</v>
          </cell>
          <cell r="B452" t="str">
            <v>BSC QUALITY FEATURE PACKAGE ANSI</v>
          </cell>
          <cell r="C452">
            <v>1094.47</v>
          </cell>
        </row>
        <row r="453">
          <cell r="A453" t="str">
            <v>BSC.PACK6.E</v>
          </cell>
          <cell r="B453" t="str">
            <v>BSC QUALITY FEATURE PACKAGE ANSI</v>
          </cell>
          <cell r="C453">
            <v>547.29999999999995</v>
          </cell>
        </row>
        <row r="454">
          <cell r="A454" t="str">
            <v>BSC.PACK6.F</v>
          </cell>
          <cell r="B454" t="str">
            <v>BSC QUALITY FEATURE PACKAGE ANSI</v>
          </cell>
          <cell r="C454">
            <v>0</v>
          </cell>
        </row>
        <row r="455">
          <cell r="A455" t="str">
            <v>BSC8000002</v>
          </cell>
          <cell r="B455" t="str">
            <v>BSC S8 NED CD ETSI  10 CD inc. Licence</v>
          </cell>
          <cell r="C455">
            <v>3279.64</v>
          </cell>
        </row>
        <row r="456">
          <cell r="A456" t="str">
            <v>BSC8000022</v>
          </cell>
          <cell r="B456" t="str">
            <v>BSC S8 NED CD ETSI  1 CD Media Only</v>
          </cell>
          <cell r="C456">
            <v>819.91</v>
          </cell>
        </row>
        <row r="457">
          <cell r="A457" t="str">
            <v>BSC8000030</v>
          </cell>
          <cell r="B457" t="str">
            <v>TCSM2 S8 NED CD ETSI  10 CD inc. Licence</v>
          </cell>
          <cell r="C457">
            <v>1093.17</v>
          </cell>
        </row>
        <row r="458">
          <cell r="A458" t="str">
            <v>BSC8000040</v>
          </cell>
          <cell r="B458" t="str">
            <v>TCSM2 S8 NED CD ETSI  1 CD Media Only</v>
          </cell>
          <cell r="C458">
            <v>273.26</v>
          </cell>
        </row>
        <row r="459">
          <cell r="A459" t="str">
            <v>BSC8000051</v>
          </cell>
          <cell r="B459" t="str">
            <v>BSC S8 NED CD ANSI  10 CD inc. Licence</v>
          </cell>
          <cell r="C459">
            <v>3279.64</v>
          </cell>
        </row>
        <row r="460">
          <cell r="A460" t="str">
            <v>BSC8000072</v>
          </cell>
          <cell r="B460" t="str">
            <v>BSC S8 NED CD ANSI  1 CD Media Only</v>
          </cell>
          <cell r="C460">
            <v>819.91</v>
          </cell>
        </row>
        <row r="461">
          <cell r="A461" t="str">
            <v>BSC8000080</v>
          </cell>
          <cell r="B461" t="str">
            <v>TCSM2 S8 NED CD ANSI  10 CD inc. Licence</v>
          </cell>
          <cell r="C461">
            <v>1093.17</v>
          </cell>
        </row>
        <row r="462">
          <cell r="A462" t="str">
            <v>BSC8000090</v>
          </cell>
          <cell r="B462" t="str">
            <v>TCSM2 S8 NED CD ANSI  1 CD Media Only</v>
          </cell>
          <cell r="C462">
            <v>273.26</v>
          </cell>
        </row>
        <row r="463">
          <cell r="A463" t="str">
            <v>BSC9000600</v>
          </cell>
          <cell r="B463" t="str">
            <v>BSC S9 ETSI Nokia On Line Services</v>
          </cell>
          <cell r="C463">
            <v>3279.64</v>
          </cell>
        </row>
        <row r="464">
          <cell r="A464" t="str">
            <v>BSC9000610</v>
          </cell>
          <cell r="B464" t="str">
            <v>TCSM2 S9 ETSI Nokia On Line Services</v>
          </cell>
          <cell r="C464">
            <v>1093.17</v>
          </cell>
        </row>
        <row r="465">
          <cell r="A465" t="str">
            <v>BSC9000700</v>
          </cell>
          <cell r="B465" t="str">
            <v>BSC S9 ANSI Nokia On Line Services</v>
          </cell>
          <cell r="C465">
            <v>3279.64</v>
          </cell>
        </row>
        <row r="466">
          <cell r="A466" t="str">
            <v>BSC9000710</v>
          </cell>
          <cell r="B466" t="str">
            <v>TCSM2 S9 ANSI Nokia On Line Services</v>
          </cell>
          <cell r="C466">
            <v>1093.17</v>
          </cell>
        </row>
        <row r="467">
          <cell r="A467" t="str">
            <v>C08512</v>
          </cell>
          <cell r="B467" t="str">
            <v>Message Bus Interface</v>
          </cell>
          <cell r="C467">
            <v>885.69</v>
          </cell>
        </row>
        <row r="468">
          <cell r="A468" t="str">
            <v>C08530</v>
          </cell>
          <cell r="B468" t="str">
            <v>Adapter for CCITT no 7</v>
          </cell>
          <cell r="C468">
            <v>2046.98</v>
          </cell>
        </row>
        <row r="469">
          <cell r="A469" t="str">
            <v>C08544</v>
          </cell>
          <cell r="B469" t="str">
            <v>Power Supply for Cartridge</v>
          </cell>
          <cell r="C469">
            <v>2196.09</v>
          </cell>
        </row>
        <row r="470">
          <cell r="A470" t="str">
            <v>C08596</v>
          </cell>
          <cell r="B470" t="str">
            <v>Adapter for Communications X.25</v>
          </cell>
          <cell r="C470">
            <v>1487.72</v>
          </cell>
        </row>
        <row r="471">
          <cell r="A471" t="str">
            <v>C08614</v>
          </cell>
          <cell r="B471" t="str">
            <v>Clock and Tone Generator 1</v>
          </cell>
          <cell r="C471">
            <v>2159.9499999999998</v>
          </cell>
        </row>
        <row r="472">
          <cell r="A472" t="str">
            <v>C08641</v>
          </cell>
          <cell r="B472" t="str">
            <v>Hardware Alarm Terminal</v>
          </cell>
          <cell r="C472">
            <v>1517.36</v>
          </cell>
        </row>
        <row r="473">
          <cell r="A473" t="str">
            <v>C08646</v>
          </cell>
          <cell r="B473" t="str">
            <v>Plug-in unit PSC3</v>
          </cell>
          <cell r="C473">
            <v>854.23</v>
          </cell>
        </row>
        <row r="474">
          <cell r="A474" t="str">
            <v>C08647</v>
          </cell>
          <cell r="B474" t="str">
            <v>Power Supply for Cartridge</v>
          </cell>
          <cell r="C474">
            <v>930.8</v>
          </cell>
        </row>
        <row r="475">
          <cell r="A475" t="str">
            <v>C08652</v>
          </cell>
          <cell r="B475" t="str">
            <v>Serial Output Buffered Interface</v>
          </cell>
          <cell r="C475">
            <v>1451.97</v>
          </cell>
        </row>
        <row r="476">
          <cell r="A476" t="str">
            <v>C08653</v>
          </cell>
          <cell r="B476" t="str">
            <v>SCSI Bus Interface</v>
          </cell>
          <cell r="C476">
            <v>1257.23</v>
          </cell>
        </row>
        <row r="477">
          <cell r="A477" t="str">
            <v>C08655</v>
          </cell>
          <cell r="B477" t="str">
            <v>Switch Control Processor</v>
          </cell>
          <cell r="C477">
            <v>1275.17</v>
          </cell>
        </row>
        <row r="478">
          <cell r="A478" t="str">
            <v>C08656</v>
          </cell>
          <cell r="B478" t="str">
            <v>Adapter for Frame Aligner</v>
          </cell>
          <cell r="C478">
            <v>949.39</v>
          </cell>
        </row>
        <row r="479">
          <cell r="A479" t="str">
            <v>C08661</v>
          </cell>
          <cell r="B479" t="str">
            <v>Clock and Alarm Buffer</v>
          </cell>
          <cell r="C479">
            <v>950.04</v>
          </cell>
        </row>
        <row r="480">
          <cell r="A480" t="str">
            <v>C08690</v>
          </cell>
          <cell r="B480" t="str">
            <v>Tone Product FIA</v>
          </cell>
          <cell r="C480">
            <v>47.84</v>
          </cell>
        </row>
        <row r="481">
          <cell r="A481" t="str">
            <v>C08773</v>
          </cell>
          <cell r="B481" t="str">
            <v>Transcoder Controller</v>
          </cell>
          <cell r="C481">
            <v>2709.72</v>
          </cell>
        </row>
        <row r="482">
          <cell r="A482" t="str">
            <v>C08781</v>
          </cell>
          <cell r="B482" t="str">
            <v>Exchange Terminal</v>
          </cell>
          <cell r="C482">
            <v>1615.12</v>
          </cell>
        </row>
        <row r="483">
          <cell r="A483" t="str">
            <v>C08790</v>
          </cell>
          <cell r="B483" t="str">
            <v>Switching Network (8 kbits/s channels)</v>
          </cell>
          <cell r="C483">
            <v>5253.82</v>
          </cell>
        </row>
        <row r="484">
          <cell r="A484" t="str">
            <v>C08821</v>
          </cell>
          <cell r="B484" t="str">
            <v>Floppy Drive Adapter</v>
          </cell>
          <cell r="C484">
            <v>212.55</v>
          </cell>
        </row>
        <row r="485">
          <cell r="A485" t="str">
            <v>C08822</v>
          </cell>
          <cell r="B485" t="str">
            <v>DAT Casette Tape Adapter</v>
          </cell>
          <cell r="C485">
            <v>212.55</v>
          </cell>
        </row>
        <row r="486">
          <cell r="A486" t="str">
            <v>C08823</v>
          </cell>
          <cell r="B486" t="str">
            <v>Winchester Disk Adapter</v>
          </cell>
          <cell r="C486">
            <v>212.55</v>
          </cell>
        </row>
        <row r="487">
          <cell r="A487" t="str">
            <v>C08825</v>
          </cell>
          <cell r="B487" t="str">
            <v>Clock and Tone Generator</v>
          </cell>
          <cell r="C487">
            <v>11281.4</v>
          </cell>
        </row>
        <row r="488">
          <cell r="A488" t="str">
            <v>C08826</v>
          </cell>
          <cell r="B488" t="str">
            <v>Clock and Tone Generator</v>
          </cell>
          <cell r="C488">
            <v>3524.82</v>
          </cell>
        </row>
        <row r="489">
          <cell r="A489" t="str">
            <v>C08828</v>
          </cell>
          <cell r="B489" t="str">
            <v>Adapter for CCITT no 7</v>
          </cell>
          <cell r="C489">
            <v>8107.63</v>
          </cell>
        </row>
        <row r="490">
          <cell r="A490" t="str">
            <v>C08839</v>
          </cell>
          <cell r="B490" t="str">
            <v>Clock and Alarm Buffer CLAB-S</v>
          </cell>
          <cell r="C490">
            <v>2561.39</v>
          </cell>
        </row>
        <row r="491">
          <cell r="A491" t="str">
            <v>C08840</v>
          </cell>
          <cell r="B491" t="str">
            <v>Transcoder PIU (12Channels)</v>
          </cell>
          <cell r="C491">
            <v>4739.55</v>
          </cell>
        </row>
        <row r="492">
          <cell r="A492" t="str">
            <v>C08841</v>
          </cell>
          <cell r="B492" t="str">
            <v>Transcoder PIU (16 Channels)</v>
          </cell>
          <cell r="C492">
            <v>4739.55</v>
          </cell>
        </row>
        <row r="493">
          <cell r="A493" t="str">
            <v>C08860</v>
          </cell>
          <cell r="B493" t="str">
            <v>Power Supply for Cartridge</v>
          </cell>
          <cell r="C493">
            <v>2196.09</v>
          </cell>
        </row>
        <row r="494">
          <cell r="A494" t="str">
            <v>C08887</v>
          </cell>
          <cell r="B494" t="str">
            <v>Message Bus Interface</v>
          </cell>
          <cell r="C494">
            <v>945.01</v>
          </cell>
        </row>
        <row r="495">
          <cell r="A495" t="str">
            <v>C08900</v>
          </cell>
          <cell r="B495" t="str">
            <v>Power Supply for Cartridge</v>
          </cell>
          <cell r="C495">
            <v>2780.51</v>
          </cell>
        </row>
        <row r="496">
          <cell r="A496" t="str">
            <v>C08901</v>
          </cell>
          <cell r="B496" t="str">
            <v>Sym.Exchange Terminal</v>
          </cell>
          <cell r="C496">
            <v>1615.12</v>
          </cell>
        </row>
        <row r="497">
          <cell r="A497" t="str">
            <v>C08902</v>
          </cell>
          <cell r="B497" t="str">
            <v>Coax.Exchange Terminal</v>
          </cell>
          <cell r="C497">
            <v>1615.12</v>
          </cell>
        </row>
        <row r="498">
          <cell r="A498" t="str">
            <v>C08905</v>
          </cell>
          <cell r="B498" t="str">
            <v>Adapter for CCITT no 7</v>
          </cell>
          <cell r="C498">
            <v>2046.98</v>
          </cell>
        </row>
        <row r="499">
          <cell r="A499" t="str">
            <v>C08932</v>
          </cell>
          <cell r="B499" t="str">
            <v>Central Processing Unit (486)</v>
          </cell>
          <cell r="C499">
            <v>9445.41</v>
          </cell>
        </row>
        <row r="500">
          <cell r="A500" t="str">
            <v>C08937</v>
          </cell>
          <cell r="B500" t="str">
            <v>Memory module</v>
          </cell>
          <cell r="C500">
            <v>463.32</v>
          </cell>
        </row>
        <row r="501">
          <cell r="A501" t="str">
            <v>C29336</v>
          </cell>
          <cell r="B501" t="str">
            <v>Power Supply Adapter 20</v>
          </cell>
          <cell r="C501">
            <v>898.82</v>
          </cell>
        </row>
        <row r="502">
          <cell r="A502" t="str">
            <v>C29337</v>
          </cell>
          <cell r="B502" t="str">
            <v>Power Supply Fuse Panel</v>
          </cell>
          <cell r="C502">
            <v>893.36</v>
          </cell>
        </row>
        <row r="503">
          <cell r="A503" t="str">
            <v>C71650</v>
          </cell>
          <cell r="B503" t="str">
            <v>PLUG-IN UNIT MS128M</v>
          </cell>
          <cell r="C503">
            <v>944.19</v>
          </cell>
        </row>
        <row r="504">
          <cell r="A504" t="str">
            <v>C71680</v>
          </cell>
          <cell r="B504" t="str">
            <v>Pentium II Central Processing Unit</v>
          </cell>
          <cell r="C504">
            <v>11716.26</v>
          </cell>
        </row>
        <row r="505">
          <cell r="A505" t="str">
            <v>C72070</v>
          </cell>
          <cell r="B505" t="str">
            <v>Packet Control Unit</v>
          </cell>
          <cell r="C505">
            <v>10200.65</v>
          </cell>
        </row>
        <row r="506">
          <cell r="A506" t="str">
            <v>C72382</v>
          </cell>
          <cell r="B506" t="str">
            <v>Memory module</v>
          </cell>
          <cell r="C506">
            <v>1013.87</v>
          </cell>
        </row>
        <row r="507">
          <cell r="A507" t="str">
            <v>C72589</v>
          </cell>
          <cell r="B507" t="str">
            <v>Winchester Disk Adapter</v>
          </cell>
          <cell r="C507">
            <v>1201.72</v>
          </cell>
        </row>
        <row r="508">
          <cell r="A508" t="str">
            <v>C83368</v>
          </cell>
          <cell r="B508" t="str">
            <v>Adapter for CCITT no 7</v>
          </cell>
          <cell r="C508">
            <v>8107.63</v>
          </cell>
        </row>
        <row r="509">
          <cell r="A509" t="str">
            <v>D1390</v>
          </cell>
          <cell r="B509" t="str">
            <v xml:space="preserve">BSC NED CD-ROM  ETSI </v>
          </cell>
          <cell r="C509">
            <v>1093.17</v>
          </cell>
        </row>
        <row r="510">
          <cell r="A510" t="str">
            <v>D1391</v>
          </cell>
          <cell r="B510" t="str">
            <v>BSC NED CD-ROM ETSI Update</v>
          </cell>
          <cell r="C510">
            <v>655.98</v>
          </cell>
        </row>
        <row r="511">
          <cell r="A511" t="str">
            <v>D1392</v>
          </cell>
          <cell r="B511" t="str">
            <v>BSC NED CD-ROM  ANSI</v>
          </cell>
          <cell r="C511">
            <v>1093.17</v>
          </cell>
        </row>
        <row r="512">
          <cell r="A512" t="str">
            <v>D1393</v>
          </cell>
          <cell r="B512" t="str">
            <v>BSC NED CD-ROM ANSI  Update</v>
          </cell>
          <cell r="C512">
            <v>655.98</v>
          </cell>
        </row>
        <row r="513">
          <cell r="A513" t="str">
            <v>D1773</v>
          </cell>
          <cell r="B513" t="str">
            <v>BSC S8 ETSI Documentation Paper</v>
          </cell>
          <cell r="C513">
            <v>6559.28</v>
          </cell>
        </row>
        <row r="514">
          <cell r="A514" t="str">
            <v>D1774</v>
          </cell>
          <cell r="B514" t="str">
            <v>BSC S8 ETSI Documentation Paper Update</v>
          </cell>
          <cell r="C514">
            <v>874.64</v>
          </cell>
        </row>
        <row r="515">
          <cell r="A515" t="str">
            <v>D1776</v>
          </cell>
          <cell r="B515" t="str">
            <v>BSC S8 ETSI User Manuals Paper Update</v>
          </cell>
          <cell r="C515">
            <v>765.31</v>
          </cell>
        </row>
        <row r="516">
          <cell r="A516" t="str">
            <v>D1778</v>
          </cell>
          <cell r="B516" t="str">
            <v>TCSM2 S8 ETSI Documentation Paper Update</v>
          </cell>
          <cell r="C516">
            <v>218.66</v>
          </cell>
        </row>
        <row r="517">
          <cell r="A517" t="str">
            <v>D1783</v>
          </cell>
          <cell r="B517" t="str">
            <v>BSC S8 ANSI Documentation Paper Update</v>
          </cell>
          <cell r="C517">
            <v>874.64</v>
          </cell>
        </row>
        <row r="518">
          <cell r="A518" t="str">
            <v>D1785</v>
          </cell>
          <cell r="B518" t="str">
            <v>BSC S8 ANSI User Manuals Paper Update</v>
          </cell>
          <cell r="C518">
            <v>765.31</v>
          </cell>
        </row>
        <row r="519">
          <cell r="A519" t="str">
            <v>D1787</v>
          </cell>
          <cell r="B519" t="str">
            <v>TCSM2 S8 ANSI Documentation Paper Update</v>
          </cell>
          <cell r="C519">
            <v>218.66</v>
          </cell>
        </row>
        <row r="520">
          <cell r="A520" t="str">
            <v>P01043</v>
          </cell>
          <cell r="B520" t="str">
            <v>Floppy Disk Drive (SCSI interface)</v>
          </cell>
          <cell r="C520">
            <v>675.35</v>
          </cell>
        </row>
        <row r="521">
          <cell r="A521" t="str">
            <v>P01074</v>
          </cell>
          <cell r="B521" t="str">
            <v>DAT Tape Unit DC  SCSI</v>
          </cell>
          <cell r="C521">
            <v>2761.46</v>
          </cell>
        </row>
        <row r="522">
          <cell r="A522" t="str">
            <v>P01087</v>
          </cell>
          <cell r="B522" t="str">
            <v>Winchester Disk Drive Unit 18G wide</v>
          </cell>
          <cell r="C522">
            <v>1201.2</v>
          </cell>
        </row>
      </sheetData>
      <sheetData sheetId="18"/>
      <sheetData sheetId="19"/>
      <sheetData sheetId="20"/>
      <sheetData sheetId="21"/>
      <sheetData sheetId="22"/>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Uso Trim."/>
    </sheetNames>
    <sheetDataSet>
      <sheetData sheetId="0"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_Resultados"/>
      <sheetName val="Razones"/>
    </sheetNames>
    <sheetDataSet>
      <sheetData sheetId="0" refreshError="1"/>
      <sheetData sheetId="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 Condition"/>
      <sheetName val="Statement of Income"/>
      <sheetName val="Statistics"/>
      <sheetName val="Tickmarks"/>
    </sheetNames>
    <sheetDataSet>
      <sheetData sheetId="0"/>
      <sheetData sheetId="1"/>
      <sheetData sheetId="2" refreshError="1"/>
      <sheetData sheetId="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G "/>
      <sheetName val="BG"/>
      <sheetName val="Revisión 2004"/>
      <sheetName val="D°C°"/>
      <sheetName val="XREF"/>
      <sheetName val="Tickmarks"/>
      <sheetName val="Income Statement"/>
      <sheetName val="Ratios"/>
      <sheetName val="Balance Sheet"/>
    </sheetNames>
    <sheetDataSet>
      <sheetData sheetId="0">
        <row r="5">
          <cell r="E5">
            <v>0</v>
          </cell>
        </row>
      </sheetData>
      <sheetData sheetId="1"/>
      <sheetData sheetId="2"/>
      <sheetData sheetId="3"/>
      <sheetData sheetId="4"/>
      <sheetData sheetId="5"/>
      <sheetData sheetId="6" refreshError="1"/>
      <sheetData sheetId="7" refreshError="1"/>
      <sheetData sheetId="8"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sheetName val="PG "/>
      <sheetName val="Tickmarks"/>
    </sheetNames>
    <sheetDataSet>
      <sheetData sheetId="0"/>
      <sheetData sheetId="1" refreshError="1"/>
      <sheetData sheetId="2"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namica"/>
      <sheetName val="DESACOPIOS ANALITICO"/>
      <sheetName val="Base"/>
      <sheetName val="ANTICIPOS PARA GRAFOS"/>
      <sheetName val="Hoja2"/>
    </sheetNames>
    <sheetDataSet>
      <sheetData sheetId="0"/>
      <sheetData sheetId="1"/>
      <sheetData sheetId="2"/>
      <sheetData sheetId="3"/>
      <sheetData sheetId="4"/>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estro"/>
    </sheetNames>
    <sheetDataSet>
      <sheetData sheetId="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RIO"/>
      <sheetName val="Evaluación de Errores"/>
    </sheetNames>
    <sheetDataSet>
      <sheetData sheetId="0" refreshError="1"/>
      <sheetData sheetId="1"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IRSA HIST"/>
      <sheetName val="IRSA AXI"/>
    </sheetNames>
    <sheetDataSet>
      <sheetData sheetId="0"/>
      <sheetData sheetId="1"/>
      <sheetData sheetId="2"/>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allSamp"/>
      <sheetName val="Check_Spell"/>
      <sheetName val="Targeted Testing-1"/>
      <sheetName val="Targeted Testing-2"/>
      <sheetName val="Non-Statistical Sampling-1"/>
      <sheetName val="Targeted Testing"/>
      <sheetName val="Non-Statistical Sampling"/>
      <sheetName val="Accept Reject"/>
      <sheetName val="AR Drop Downs"/>
      <sheetName val="ARLU"/>
      <sheetName val="Instructions"/>
      <sheetName val="First Sample Results"/>
      <sheetName val="DropDown"/>
      <sheetName val="Currency"/>
      <sheetName val="2014 escrib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C3" t="str">
            <v>AUS$</v>
          </cell>
        </row>
        <row r="9">
          <cell r="B9" t="str">
            <v>Currency?</v>
          </cell>
        </row>
        <row r="10">
          <cell r="B10" t="str">
            <v>AUS$</v>
          </cell>
        </row>
        <row r="11">
          <cell r="B11" t="str">
            <v>CAN$</v>
          </cell>
        </row>
        <row r="12">
          <cell r="B12" t="str">
            <v>Euro</v>
          </cell>
        </row>
        <row r="13">
          <cell r="B13" t="str">
            <v>Pound</v>
          </cell>
        </row>
        <row r="14">
          <cell r="B14" t="str">
            <v>US$</v>
          </cell>
        </row>
        <row r="15">
          <cell r="B15" t="str">
            <v>Yen</v>
          </cell>
        </row>
        <row r="16">
          <cell r="B16" t="str">
            <v>Colon</v>
          </cell>
        </row>
        <row r="17">
          <cell r="B17" t="str">
            <v>Dong</v>
          </cell>
        </row>
        <row r="18">
          <cell r="B18" t="str">
            <v>Franc</v>
          </cell>
        </row>
        <row r="19">
          <cell r="B19" t="str">
            <v>Kip</v>
          </cell>
        </row>
        <row r="20">
          <cell r="B20" t="str">
            <v>Kroner</v>
          </cell>
        </row>
        <row r="21">
          <cell r="B21" t="str">
            <v>Lira</v>
          </cell>
        </row>
        <row r="22">
          <cell r="B22" t="str">
            <v>Naira</v>
          </cell>
        </row>
        <row r="23">
          <cell r="B23" t="str">
            <v>Reais</v>
          </cell>
        </row>
        <row r="24">
          <cell r="B24" t="str">
            <v>Rubles</v>
          </cell>
        </row>
        <row r="25">
          <cell r="B25" t="str">
            <v>Rupee</v>
          </cell>
        </row>
        <row r="26">
          <cell r="B26" t="str">
            <v>Sequel</v>
          </cell>
        </row>
        <row r="27">
          <cell r="B27" t="str">
            <v>Thai</v>
          </cell>
        </row>
        <row r="28">
          <cell r="B28" t="str">
            <v>Tugrik</v>
          </cell>
        </row>
        <row r="29">
          <cell r="B29" t="str">
            <v>Won</v>
          </cell>
        </row>
        <row r="30">
          <cell r="B30" t="str">
            <v>Yuan</v>
          </cell>
        </row>
        <row r="31">
          <cell r="B31" t="str">
            <v>Other</v>
          </cell>
        </row>
      </sheetData>
      <sheetData sheetId="14"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1 - Capital"/>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Uso Trim."/>
    </sheetNames>
    <sheetDataSet>
      <sheetData sheetId="0" refreshError="1">
        <row r="5">
          <cell r="Z5">
            <v>1.0295000000000001</v>
          </cell>
        </row>
        <row r="6">
          <cell r="Z6">
            <v>1.0330999999999999</v>
          </cell>
        </row>
        <row r="8">
          <cell r="Z8">
            <v>1.0044</v>
          </cell>
        </row>
        <row r="9">
          <cell r="Z9">
            <v>1.0014000000000001</v>
          </cell>
        </row>
      </sheetData>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 asto"/>
      <sheetName val="Sin asto"/>
      <sheetName val="abm productos"/>
      <sheetName val="Ajustes"/>
      <sheetName val="Print"/>
      <sheetName val="Mov no stan"/>
      <sheetName val="Base_depositos"/>
      <sheetName val="Base"/>
    </sheetNames>
    <sheetDataSet>
      <sheetData sheetId="0" refreshError="1">
        <row r="1">
          <cell r="A1" t="str">
            <v>DEPOSI</v>
          </cell>
          <cell r="B1" t="str">
            <v>ARTCOD</v>
          </cell>
          <cell r="C1" t="str">
            <v>Descripción</v>
          </cell>
          <cell r="D1" t="str">
            <v>CODORI</v>
          </cell>
          <cell r="E1" t="str">
            <v>NROMOV</v>
          </cell>
          <cell r="F1" t="str">
            <v>NRITEM</v>
          </cell>
          <cell r="G1" t="str">
            <v>PRECIO</v>
          </cell>
          <cell r="H1" t="str">
            <v>CANTID</v>
          </cell>
          <cell r="I1" t="str">
            <v>CANTOT</v>
          </cell>
          <cell r="J1" t="str">
            <v>FCHMOV</v>
          </cell>
          <cell r="K1" t="str">
            <v>CTADEB</v>
          </cell>
          <cell r="L1" t="str">
            <v>CTAHAB</v>
          </cell>
          <cell r="M1" t="str">
            <v>CULTIV</v>
          </cell>
        </row>
        <row r="2">
          <cell r="A2" t="str">
            <v>T003</v>
          </cell>
          <cell r="B2">
            <v>1301000003</v>
          </cell>
          <cell r="C2" t="str">
            <v>BORREGO</v>
          </cell>
          <cell r="D2" t="str">
            <v>57</v>
          </cell>
          <cell r="E2">
            <v>529</v>
          </cell>
          <cell r="F2">
            <v>2</v>
          </cell>
          <cell r="G2">
            <v>20</v>
          </cell>
          <cell r="H2">
            <v>-2</v>
          </cell>
          <cell r="I2">
            <v>-40</v>
          </cell>
          <cell r="J2">
            <v>19991031</v>
          </cell>
          <cell r="K2" t="str">
            <v>5120802010</v>
          </cell>
          <cell r="L2" t="str">
            <v>6220301000</v>
          </cell>
        </row>
        <row r="3">
          <cell r="A3" t="str">
            <v>T013</v>
          </cell>
          <cell r="B3">
            <v>1301000003</v>
          </cell>
          <cell r="C3" t="str">
            <v>BORREGO</v>
          </cell>
          <cell r="D3" t="str">
            <v>57</v>
          </cell>
          <cell r="E3">
            <v>530</v>
          </cell>
          <cell r="F3">
            <v>1</v>
          </cell>
          <cell r="G3">
            <v>20</v>
          </cell>
          <cell r="H3">
            <v>-6</v>
          </cell>
          <cell r="I3">
            <v>-120</v>
          </cell>
          <cell r="J3">
            <v>19991031</v>
          </cell>
          <cell r="K3" t="str">
            <v>5120802010</v>
          </cell>
          <cell r="L3" t="str">
            <v>6220301000</v>
          </cell>
        </row>
        <row r="4">
          <cell r="A4" t="str">
            <v>T003</v>
          </cell>
          <cell r="B4">
            <v>1301000004</v>
          </cell>
          <cell r="C4" t="str">
            <v>CAPON</v>
          </cell>
          <cell r="D4" t="str">
            <v>57</v>
          </cell>
          <cell r="E4">
            <v>529</v>
          </cell>
          <cell r="F4">
            <v>3</v>
          </cell>
          <cell r="G4">
            <v>15</v>
          </cell>
          <cell r="H4">
            <v>-2</v>
          </cell>
          <cell r="I4">
            <v>-30</v>
          </cell>
          <cell r="J4">
            <v>19991031</v>
          </cell>
          <cell r="K4" t="str">
            <v>5120802010</v>
          </cell>
          <cell r="L4" t="str">
            <v>6220301000</v>
          </cell>
        </row>
        <row r="5">
          <cell r="A5" t="str">
            <v>T003</v>
          </cell>
          <cell r="B5">
            <v>1301000006</v>
          </cell>
          <cell r="C5" t="str">
            <v>OVEJA RECHAZO</v>
          </cell>
          <cell r="D5" t="str">
            <v>57</v>
          </cell>
          <cell r="E5">
            <v>529</v>
          </cell>
          <cell r="F5">
            <v>1</v>
          </cell>
          <cell r="G5">
            <v>14</v>
          </cell>
          <cell r="H5">
            <v>-3</v>
          </cell>
          <cell r="I5">
            <v>-42</v>
          </cell>
          <cell r="J5">
            <v>19991031</v>
          </cell>
          <cell r="K5" t="str">
            <v>5120802010</v>
          </cell>
          <cell r="L5" t="str">
            <v>6220301000</v>
          </cell>
        </row>
        <row r="6">
          <cell r="A6" t="str">
            <v>P005</v>
          </cell>
          <cell r="B6">
            <v>2101000002</v>
          </cell>
          <cell r="C6" t="str">
            <v>TRIGO PAN INFERIOR CALIDAD</v>
          </cell>
          <cell r="D6" t="str">
            <v>H1</v>
          </cell>
          <cell r="E6">
            <v>207</v>
          </cell>
          <cell r="F6">
            <v>1</v>
          </cell>
          <cell r="G6">
            <v>48.5</v>
          </cell>
          <cell r="H6">
            <v>-40</v>
          </cell>
          <cell r="I6">
            <v>-1940</v>
          </cell>
          <cell r="J6">
            <v>19991031</v>
          </cell>
          <cell r="K6" t="str">
            <v>5110201015</v>
          </cell>
          <cell r="L6" t="str">
            <v>6210219001</v>
          </cell>
          <cell r="M6" t="str">
            <v>9200000002</v>
          </cell>
        </row>
        <row r="7">
          <cell r="A7" t="str">
            <v>T008</v>
          </cell>
          <cell r="B7">
            <v>2105000001</v>
          </cell>
          <cell r="C7" t="str">
            <v>MAIZ 1ra</v>
          </cell>
          <cell r="D7" t="str">
            <v>E1</v>
          </cell>
          <cell r="E7">
            <v>418</v>
          </cell>
          <cell r="F7">
            <v>2</v>
          </cell>
          <cell r="G7">
            <v>80</v>
          </cell>
          <cell r="H7">
            <v>-15</v>
          </cell>
          <cell r="I7">
            <v>-1200</v>
          </cell>
          <cell r="J7">
            <v>19991031</v>
          </cell>
          <cell r="K7" t="str">
            <v>5110201015</v>
          </cell>
          <cell r="L7" t="str">
            <v>6210219001</v>
          </cell>
          <cell r="M7" t="str">
            <v>9200000002</v>
          </cell>
        </row>
        <row r="8">
          <cell r="A8" t="str">
            <v>P012</v>
          </cell>
          <cell r="B8">
            <v>2105000001</v>
          </cell>
          <cell r="C8" t="str">
            <v>MAIZ 1ra</v>
          </cell>
          <cell r="D8" t="str">
            <v>N1</v>
          </cell>
          <cell r="E8">
            <v>306</v>
          </cell>
          <cell r="F8">
            <v>1</v>
          </cell>
          <cell r="G8">
            <v>80</v>
          </cell>
          <cell r="H8">
            <v>-7.218</v>
          </cell>
          <cell r="I8">
            <v>-577.44000000000005</v>
          </cell>
          <cell r="J8">
            <v>19991031</v>
          </cell>
          <cell r="K8" t="str">
            <v>5110301015</v>
          </cell>
          <cell r="L8" t="str">
            <v>6210219002</v>
          </cell>
          <cell r="M8" t="str">
            <v>9200000004</v>
          </cell>
        </row>
        <row r="9">
          <cell r="A9" t="str">
            <v>P012</v>
          </cell>
          <cell r="B9">
            <v>2105000001</v>
          </cell>
          <cell r="C9" t="str">
            <v>MAIZ 1ra</v>
          </cell>
          <cell r="D9" t="str">
            <v>N1</v>
          </cell>
          <cell r="E9">
            <v>337</v>
          </cell>
          <cell r="F9">
            <v>1</v>
          </cell>
          <cell r="G9">
            <v>80</v>
          </cell>
          <cell r="H9">
            <v>-15</v>
          </cell>
          <cell r="I9">
            <v>-1200</v>
          </cell>
          <cell r="J9">
            <v>19991031</v>
          </cell>
          <cell r="K9" t="str">
            <v>5110301015</v>
          </cell>
          <cell r="L9" t="str">
            <v>6210219002</v>
          </cell>
          <cell r="M9" t="str">
            <v>9200000004</v>
          </cell>
        </row>
        <row r="10">
          <cell r="A10" t="str">
            <v>P012</v>
          </cell>
          <cell r="B10">
            <v>2105000001</v>
          </cell>
          <cell r="C10" t="str">
            <v>MAIZ 1ra</v>
          </cell>
          <cell r="D10" t="str">
            <v>N1</v>
          </cell>
          <cell r="E10">
            <v>338</v>
          </cell>
          <cell r="F10">
            <v>1</v>
          </cell>
          <cell r="G10">
            <v>80</v>
          </cell>
          <cell r="H10">
            <v>-2</v>
          </cell>
          <cell r="I10">
            <v>-160</v>
          </cell>
          <cell r="J10">
            <v>19991031</v>
          </cell>
          <cell r="K10" t="str">
            <v>5110301015</v>
          </cell>
          <cell r="L10" t="str">
            <v>6210219002</v>
          </cell>
          <cell r="M10" t="str">
            <v>9200000004</v>
          </cell>
        </row>
        <row r="11">
          <cell r="A11" t="str">
            <v>P012</v>
          </cell>
          <cell r="B11">
            <v>2105000001</v>
          </cell>
          <cell r="C11" t="str">
            <v>MAIZ 1ra</v>
          </cell>
          <cell r="D11" t="str">
            <v>N1</v>
          </cell>
          <cell r="E11">
            <v>307</v>
          </cell>
          <cell r="F11">
            <v>1</v>
          </cell>
          <cell r="G11">
            <v>80</v>
          </cell>
          <cell r="H11">
            <v>-3.7349999999999999</v>
          </cell>
          <cell r="I11">
            <v>-298.8</v>
          </cell>
          <cell r="J11">
            <v>19991031</v>
          </cell>
          <cell r="K11" t="str">
            <v>5110304015</v>
          </cell>
          <cell r="L11" t="str">
            <v>6210219003</v>
          </cell>
          <cell r="M11" t="str">
            <v>9200000012</v>
          </cell>
        </row>
        <row r="12">
          <cell r="A12" t="str">
            <v>P001</v>
          </cell>
          <cell r="B12">
            <v>2105000003</v>
          </cell>
          <cell r="C12" t="str">
            <v>MAIZ QUEBRADO</v>
          </cell>
          <cell r="D12" t="str">
            <v>L1</v>
          </cell>
          <cell r="E12">
            <v>281</v>
          </cell>
          <cell r="F12">
            <v>2</v>
          </cell>
          <cell r="G12">
            <v>94</v>
          </cell>
          <cell r="H12">
            <v>-99.13</v>
          </cell>
          <cell r="I12">
            <v>-9318.2199999999993</v>
          </cell>
          <cell r="J12">
            <v>19991030</v>
          </cell>
          <cell r="K12" t="str">
            <v>5110301015</v>
          </cell>
          <cell r="L12" t="str">
            <v>6210219002</v>
          </cell>
          <cell r="M12" t="str">
            <v>9200000004</v>
          </cell>
        </row>
        <row r="13">
          <cell r="A13" t="str">
            <v>P001</v>
          </cell>
          <cell r="B13">
            <v>2105000003</v>
          </cell>
          <cell r="C13" t="str">
            <v>MAIZ QUEBRADO</v>
          </cell>
          <cell r="D13" t="str">
            <v>L1</v>
          </cell>
          <cell r="E13">
            <v>280</v>
          </cell>
          <cell r="F13">
            <v>2</v>
          </cell>
          <cell r="G13">
            <v>94</v>
          </cell>
          <cell r="H13">
            <v>-13.95</v>
          </cell>
          <cell r="I13">
            <v>-1311.3</v>
          </cell>
          <cell r="J13">
            <v>19991030</v>
          </cell>
          <cell r="K13" t="str">
            <v>5110302015</v>
          </cell>
          <cell r="L13" t="str">
            <v>6210219004</v>
          </cell>
          <cell r="M13" t="str">
            <v>9200000003</v>
          </cell>
        </row>
        <row r="14">
          <cell r="A14" t="str">
            <v>P005</v>
          </cell>
          <cell r="B14">
            <v>2108000001</v>
          </cell>
          <cell r="C14" t="str">
            <v>SORGO</v>
          </cell>
          <cell r="D14" t="str">
            <v>H1</v>
          </cell>
          <cell r="E14">
            <v>207</v>
          </cell>
          <cell r="F14">
            <v>2</v>
          </cell>
          <cell r="G14">
            <v>72</v>
          </cell>
          <cell r="H14">
            <v>-126</v>
          </cell>
          <cell r="I14">
            <v>-9072</v>
          </cell>
          <cell r="J14">
            <v>19991031</v>
          </cell>
          <cell r="K14" t="str">
            <v>5110201015</v>
          </cell>
          <cell r="L14" t="str">
            <v>6210219001</v>
          </cell>
          <cell r="M14" t="str">
            <v>9200000002</v>
          </cell>
        </row>
        <row r="15">
          <cell r="A15" t="str">
            <v>P012</v>
          </cell>
          <cell r="B15">
            <v>2201000002</v>
          </cell>
          <cell r="C15" t="str">
            <v>MAIZ GRANO HUMEDO</v>
          </cell>
          <cell r="D15" t="str">
            <v>N1</v>
          </cell>
          <cell r="E15">
            <v>310</v>
          </cell>
          <cell r="F15">
            <v>3</v>
          </cell>
          <cell r="G15">
            <v>82.81</v>
          </cell>
          <cell r="H15">
            <v>-4.3659999999999997</v>
          </cell>
          <cell r="I15">
            <v>-361.54845999999998</v>
          </cell>
          <cell r="J15">
            <v>19991031</v>
          </cell>
          <cell r="K15" t="str">
            <v>5110301043</v>
          </cell>
          <cell r="L15" t="str">
            <v>6210219002</v>
          </cell>
          <cell r="M15" t="str">
            <v>9200000004</v>
          </cell>
        </row>
        <row r="16">
          <cell r="A16" t="str">
            <v>P023</v>
          </cell>
          <cell r="B16">
            <v>2201000002</v>
          </cell>
          <cell r="C16" t="str">
            <v>MAIZ GRANO HUMEDO</v>
          </cell>
          <cell r="D16" t="str">
            <v>B1</v>
          </cell>
          <cell r="E16">
            <v>217</v>
          </cell>
          <cell r="F16">
            <v>6</v>
          </cell>
          <cell r="G16">
            <v>75.47</v>
          </cell>
          <cell r="H16">
            <v>-51.6</v>
          </cell>
          <cell r="I16">
            <v>-3894.252</v>
          </cell>
          <cell r="J16">
            <v>19991030</v>
          </cell>
          <cell r="K16" t="str">
            <v>5110301043</v>
          </cell>
          <cell r="L16" t="str">
            <v>6210219002</v>
          </cell>
          <cell r="M16" t="str">
            <v>9200000004</v>
          </cell>
        </row>
        <row r="17">
          <cell r="A17" t="str">
            <v>P023</v>
          </cell>
          <cell r="B17">
            <v>2201000002</v>
          </cell>
          <cell r="C17" t="str">
            <v>MAIZ GRANO HUMEDO</v>
          </cell>
          <cell r="D17" t="str">
            <v>B1</v>
          </cell>
          <cell r="E17">
            <v>218</v>
          </cell>
          <cell r="F17">
            <v>3</v>
          </cell>
          <cell r="G17">
            <v>75.47</v>
          </cell>
          <cell r="H17">
            <v>-2.5</v>
          </cell>
          <cell r="I17">
            <v>-188.67500000000001</v>
          </cell>
          <cell r="J17">
            <v>19991030</v>
          </cell>
          <cell r="K17" t="str">
            <v>5110302048</v>
          </cell>
          <cell r="L17" t="str">
            <v>6210219004</v>
          </cell>
          <cell r="M17" t="str">
            <v>9200000003</v>
          </cell>
        </row>
        <row r="18">
          <cell r="A18" t="str">
            <v>P009</v>
          </cell>
          <cell r="B18">
            <v>2201000004</v>
          </cell>
          <cell r="C18" t="str">
            <v>ROLLOS</v>
          </cell>
          <cell r="D18" t="str">
            <v>O1</v>
          </cell>
          <cell r="E18">
            <v>105</v>
          </cell>
          <cell r="F18">
            <v>4</v>
          </cell>
          <cell r="G18">
            <v>13</v>
          </cell>
          <cell r="H18">
            <v>-456</v>
          </cell>
          <cell r="I18">
            <v>-5928</v>
          </cell>
          <cell r="J18">
            <v>19991004</v>
          </cell>
          <cell r="K18" t="str">
            <v>5110201013</v>
          </cell>
          <cell r="L18" t="str">
            <v>6210219011</v>
          </cell>
          <cell r="M18" t="str">
            <v>9200000002</v>
          </cell>
        </row>
        <row r="19">
          <cell r="A19" t="str">
            <v>P009</v>
          </cell>
          <cell r="B19">
            <v>2201000004</v>
          </cell>
          <cell r="C19" t="str">
            <v>ROLLOS</v>
          </cell>
          <cell r="D19" t="str">
            <v>O1</v>
          </cell>
          <cell r="E19">
            <v>107</v>
          </cell>
          <cell r="F19">
            <v>3</v>
          </cell>
          <cell r="G19">
            <v>13</v>
          </cell>
          <cell r="H19">
            <v>-406</v>
          </cell>
          <cell r="I19">
            <v>-5278</v>
          </cell>
          <cell r="J19">
            <v>19991011</v>
          </cell>
          <cell r="K19" t="str">
            <v>5110201013</v>
          </cell>
          <cell r="L19" t="str">
            <v>6210219011</v>
          </cell>
          <cell r="M19" t="str">
            <v>9200000002</v>
          </cell>
        </row>
        <row r="20">
          <cell r="A20" t="str">
            <v>P009</v>
          </cell>
          <cell r="B20">
            <v>2201000004</v>
          </cell>
          <cell r="C20" t="str">
            <v>ROLLOS</v>
          </cell>
          <cell r="D20" t="str">
            <v>O1</v>
          </cell>
          <cell r="E20">
            <v>109</v>
          </cell>
          <cell r="F20">
            <v>3</v>
          </cell>
          <cell r="G20">
            <v>13</v>
          </cell>
          <cell r="H20">
            <v>-338</v>
          </cell>
          <cell r="I20">
            <v>-4394</v>
          </cell>
          <cell r="J20">
            <v>19991018</v>
          </cell>
          <cell r="K20" t="str">
            <v>5110201013</v>
          </cell>
          <cell r="L20" t="str">
            <v>6210219011</v>
          </cell>
          <cell r="M20" t="str">
            <v>9200000002</v>
          </cell>
        </row>
        <row r="21">
          <cell r="A21" t="str">
            <v>P009</v>
          </cell>
          <cell r="B21">
            <v>2201000004</v>
          </cell>
          <cell r="C21" t="str">
            <v>ROLLOS</v>
          </cell>
          <cell r="D21" t="str">
            <v>O1</v>
          </cell>
          <cell r="E21">
            <v>111</v>
          </cell>
          <cell r="F21">
            <v>4</v>
          </cell>
          <cell r="G21">
            <v>13</v>
          </cell>
          <cell r="H21">
            <v>-340</v>
          </cell>
          <cell r="I21">
            <v>-4420</v>
          </cell>
          <cell r="J21">
            <v>19991026</v>
          </cell>
          <cell r="K21" t="str">
            <v>5110201013</v>
          </cell>
          <cell r="L21" t="str">
            <v>6210219011</v>
          </cell>
          <cell r="M21" t="str">
            <v>9200000002</v>
          </cell>
        </row>
        <row r="22">
          <cell r="A22" t="str">
            <v>P014</v>
          </cell>
          <cell r="B22">
            <v>2201000004</v>
          </cell>
          <cell r="C22" t="str">
            <v>ROLLOS</v>
          </cell>
          <cell r="D22" t="str">
            <v>S1</v>
          </cell>
          <cell r="E22">
            <v>261</v>
          </cell>
          <cell r="F22">
            <v>1</v>
          </cell>
          <cell r="G22">
            <v>13</v>
          </cell>
          <cell r="H22">
            <v>-23</v>
          </cell>
          <cell r="I22">
            <v>-299</v>
          </cell>
          <cell r="J22">
            <v>19991031</v>
          </cell>
          <cell r="K22" t="str">
            <v>5110201013</v>
          </cell>
          <cell r="L22" t="str">
            <v>6210219011</v>
          </cell>
          <cell r="M22" t="str">
            <v>9200000002</v>
          </cell>
        </row>
        <row r="23">
          <cell r="A23" t="str">
            <v>P012</v>
          </cell>
          <cell r="B23">
            <v>2201000004</v>
          </cell>
          <cell r="C23" t="str">
            <v>ROLLOS</v>
          </cell>
          <cell r="D23" t="str">
            <v>N1</v>
          </cell>
          <cell r="E23">
            <v>307</v>
          </cell>
          <cell r="F23">
            <v>4</v>
          </cell>
          <cell r="G23">
            <v>13</v>
          </cell>
          <cell r="H23">
            <v>-7</v>
          </cell>
          <cell r="I23">
            <v>-91</v>
          </cell>
          <cell r="J23">
            <v>19991031</v>
          </cell>
          <cell r="K23" t="str">
            <v>5110304013</v>
          </cell>
          <cell r="L23" t="str">
            <v>6210219012</v>
          </cell>
          <cell r="M23" t="str">
            <v>9200000012</v>
          </cell>
        </row>
        <row r="24">
          <cell r="A24" t="str">
            <v>P012</v>
          </cell>
          <cell r="B24">
            <v>2201000005</v>
          </cell>
          <cell r="C24" t="str">
            <v>SILAJE DE MAIZ</v>
          </cell>
          <cell r="D24" t="str">
            <v>N1</v>
          </cell>
          <cell r="E24">
            <v>309</v>
          </cell>
          <cell r="F24">
            <v>1</v>
          </cell>
          <cell r="G24">
            <v>16.559999999999999</v>
          </cell>
          <cell r="H24">
            <v>-22.15</v>
          </cell>
          <cell r="I24">
            <v>-366.80399999999997</v>
          </cell>
          <cell r="J24">
            <v>19991031</v>
          </cell>
          <cell r="K24" t="str">
            <v>5110201017</v>
          </cell>
          <cell r="L24" t="str">
            <v>6210219001</v>
          </cell>
          <cell r="M24" t="str">
            <v>9200000002</v>
          </cell>
        </row>
        <row r="25">
          <cell r="A25" t="str">
            <v>T008</v>
          </cell>
          <cell r="B25">
            <v>2201000005</v>
          </cell>
          <cell r="C25" t="str">
            <v>SILAJE DE MAIZ</v>
          </cell>
          <cell r="D25" t="str">
            <v>E1</v>
          </cell>
          <cell r="E25">
            <v>418</v>
          </cell>
          <cell r="F25">
            <v>1</v>
          </cell>
          <cell r="G25">
            <v>19.3</v>
          </cell>
          <cell r="H25">
            <v>-40</v>
          </cell>
          <cell r="I25">
            <v>-772</v>
          </cell>
          <cell r="J25">
            <v>19991031</v>
          </cell>
          <cell r="K25" t="str">
            <v>5110201017</v>
          </cell>
          <cell r="L25" t="str">
            <v>6210219001</v>
          </cell>
          <cell r="M25" t="str">
            <v>9200000002</v>
          </cell>
        </row>
        <row r="26">
          <cell r="A26" t="str">
            <v>P001</v>
          </cell>
          <cell r="B26">
            <v>2201000005</v>
          </cell>
          <cell r="C26" t="str">
            <v>SILAJE DE MAIZ</v>
          </cell>
          <cell r="D26" t="str">
            <v>L1</v>
          </cell>
          <cell r="E26">
            <v>281</v>
          </cell>
          <cell r="F26">
            <v>1</v>
          </cell>
          <cell r="G26">
            <v>20.7</v>
          </cell>
          <cell r="H26">
            <v>-362.5</v>
          </cell>
          <cell r="I26">
            <v>-7503.75</v>
          </cell>
          <cell r="J26">
            <v>19991030</v>
          </cell>
          <cell r="K26" t="str">
            <v>5110301017</v>
          </cell>
          <cell r="L26" t="str">
            <v>6210219002</v>
          </cell>
          <cell r="M26" t="str">
            <v>9200000004</v>
          </cell>
        </row>
        <row r="27">
          <cell r="A27" t="str">
            <v>P012</v>
          </cell>
          <cell r="B27">
            <v>2201000005</v>
          </cell>
          <cell r="C27" t="str">
            <v>SILAJE DE MAIZ</v>
          </cell>
          <cell r="D27" t="str">
            <v>N1</v>
          </cell>
          <cell r="E27">
            <v>310</v>
          </cell>
          <cell r="F27">
            <v>4</v>
          </cell>
          <cell r="G27">
            <v>16.559999999999999</v>
          </cell>
          <cell r="H27">
            <v>-123.029</v>
          </cell>
          <cell r="I27">
            <v>-2037.3602399999997</v>
          </cell>
          <cell r="J27">
            <v>19991031</v>
          </cell>
          <cell r="K27" t="str">
            <v>5110301017</v>
          </cell>
          <cell r="L27" t="str">
            <v>6210219002</v>
          </cell>
          <cell r="M27" t="str">
            <v>9200000004</v>
          </cell>
        </row>
        <row r="28">
          <cell r="A28" t="str">
            <v>P023</v>
          </cell>
          <cell r="B28">
            <v>2201000005</v>
          </cell>
          <cell r="C28" t="str">
            <v>SILAJE DE MAIZ</v>
          </cell>
          <cell r="D28" t="str">
            <v>B1</v>
          </cell>
          <cell r="E28">
            <v>217</v>
          </cell>
          <cell r="F28">
            <v>3</v>
          </cell>
          <cell r="G28">
            <v>18.559999999999999</v>
          </cell>
          <cell r="H28">
            <v>-116</v>
          </cell>
          <cell r="I28">
            <v>-2152.96</v>
          </cell>
          <cell r="J28">
            <v>19991030</v>
          </cell>
          <cell r="K28" t="str">
            <v>5110301017</v>
          </cell>
          <cell r="L28" t="str">
            <v>6210219002</v>
          </cell>
          <cell r="M28" t="str">
            <v>9200000004</v>
          </cell>
        </row>
        <row r="29">
          <cell r="A29" t="str">
            <v>P001</v>
          </cell>
          <cell r="B29">
            <v>2201000005</v>
          </cell>
          <cell r="C29" t="str">
            <v>SILAJE DE MAIZ</v>
          </cell>
          <cell r="D29" t="str">
            <v>L1</v>
          </cell>
          <cell r="E29">
            <v>280</v>
          </cell>
          <cell r="F29">
            <v>1</v>
          </cell>
          <cell r="G29">
            <v>20.7</v>
          </cell>
          <cell r="H29">
            <v>-140</v>
          </cell>
          <cell r="I29">
            <v>-2898</v>
          </cell>
          <cell r="J29">
            <v>19991030</v>
          </cell>
          <cell r="K29" t="str">
            <v>5110302017</v>
          </cell>
          <cell r="L29" t="str">
            <v>6210219004</v>
          </cell>
          <cell r="M29" t="str">
            <v>9200000003</v>
          </cell>
        </row>
        <row r="30">
          <cell r="A30" t="str">
            <v>P012</v>
          </cell>
          <cell r="B30">
            <v>2201000005</v>
          </cell>
          <cell r="C30" t="str">
            <v>SILAJE DE MAIZ</v>
          </cell>
          <cell r="D30" t="str">
            <v>N1</v>
          </cell>
          <cell r="E30">
            <v>307</v>
          </cell>
          <cell r="F30">
            <v>3</v>
          </cell>
          <cell r="G30">
            <v>16.559999999999999</v>
          </cell>
          <cell r="H30">
            <v>-5.88</v>
          </cell>
          <cell r="I30">
            <v>-97.372799999999984</v>
          </cell>
          <cell r="J30">
            <v>19991031</v>
          </cell>
          <cell r="K30" t="str">
            <v>5110304017</v>
          </cell>
          <cell r="L30" t="str">
            <v>6210219003</v>
          </cell>
          <cell r="M30" t="str">
            <v>9200000012</v>
          </cell>
        </row>
        <row r="31">
          <cell r="A31" t="str">
            <v>P009</v>
          </cell>
          <cell r="B31">
            <v>2201000008</v>
          </cell>
          <cell r="C31" t="str">
            <v>SILAJE DE SORGO</v>
          </cell>
          <cell r="D31" t="str">
            <v>O1</v>
          </cell>
          <cell r="E31">
            <v>105</v>
          </cell>
          <cell r="F31">
            <v>1</v>
          </cell>
          <cell r="G31">
            <v>18.170000000000002</v>
          </cell>
          <cell r="H31">
            <v>-121.8</v>
          </cell>
          <cell r="I31">
            <v>-2213.1060000000002</v>
          </cell>
          <cell r="J31">
            <v>19991004</v>
          </cell>
          <cell r="K31" t="str">
            <v>5110201044</v>
          </cell>
          <cell r="L31" t="str">
            <v>6210219001</v>
          </cell>
          <cell r="M31" t="str">
            <v>9200000002</v>
          </cell>
        </row>
        <row r="32">
          <cell r="A32" t="str">
            <v>P009</v>
          </cell>
          <cell r="B32">
            <v>2201000008</v>
          </cell>
          <cell r="C32" t="str">
            <v>SILAJE DE SORGO</v>
          </cell>
          <cell r="D32" t="str">
            <v>O1</v>
          </cell>
          <cell r="E32">
            <v>107</v>
          </cell>
          <cell r="F32">
            <v>1</v>
          </cell>
          <cell r="G32">
            <v>18.170000000000002</v>
          </cell>
          <cell r="H32">
            <v>-101.26</v>
          </cell>
          <cell r="I32">
            <v>-1839.8942000000002</v>
          </cell>
          <cell r="J32">
            <v>19991011</v>
          </cell>
          <cell r="K32" t="str">
            <v>5110201044</v>
          </cell>
          <cell r="L32" t="str">
            <v>6210219001</v>
          </cell>
          <cell r="M32" t="str">
            <v>9200000002</v>
          </cell>
        </row>
        <row r="33">
          <cell r="A33" t="str">
            <v>P009</v>
          </cell>
          <cell r="B33">
            <v>2201000008</v>
          </cell>
          <cell r="C33" t="str">
            <v>SILAJE DE SORGO</v>
          </cell>
          <cell r="D33" t="str">
            <v>O1</v>
          </cell>
          <cell r="E33">
            <v>109</v>
          </cell>
          <cell r="F33">
            <v>1</v>
          </cell>
          <cell r="G33">
            <v>18.170000000000002</v>
          </cell>
          <cell r="H33">
            <v>-94.1</v>
          </cell>
          <cell r="I33">
            <v>-1709.797</v>
          </cell>
          <cell r="J33">
            <v>19991018</v>
          </cell>
          <cell r="K33" t="str">
            <v>5110201044</v>
          </cell>
          <cell r="L33" t="str">
            <v>6210219001</v>
          </cell>
          <cell r="M33" t="str">
            <v>9200000002</v>
          </cell>
        </row>
        <row r="34">
          <cell r="A34" t="str">
            <v>P009</v>
          </cell>
          <cell r="B34">
            <v>2201000008</v>
          </cell>
          <cell r="C34" t="str">
            <v>SILAJE DE SORGO</v>
          </cell>
          <cell r="D34" t="str">
            <v>O1</v>
          </cell>
          <cell r="E34">
            <v>111</v>
          </cell>
          <cell r="F34">
            <v>1</v>
          </cell>
          <cell r="G34">
            <v>18.170000000000002</v>
          </cell>
          <cell r="H34">
            <v>-101.6</v>
          </cell>
          <cell r="I34">
            <v>-1846.0720000000001</v>
          </cell>
          <cell r="J34">
            <v>19991026</v>
          </cell>
          <cell r="K34" t="str">
            <v>5110201044</v>
          </cell>
          <cell r="L34" t="str">
            <v>6210219001</v>
          </cell>
          <cell r="M34" t="str">
            <v>9200000002</v>
          </cell>
        </row>
        <row r="35">
          <cell r="A35" t="str">
            <v>P001</v>
          </cell>
          <cell r="B35">
            <v>2202000009</v>
          </cell>
          <cell r="C35" t="str">
            <v>ALIMIMENTO CRIADERO</v>
          </cell>
          <cell r="D35" t="str">
            <v>L1</v>
          </cell>
          <cell r="E35">
            <v>278</v>
          </cell>
          <cell r="F35">
            <v>1</v>
          </cell>
          <cell r="G35">
            <v>130.81899999999999</v>
          </cell>
          <cell r="H35">
            <v>-10.24</v>
          </cell>
          <cell r="I35">
            <v>-1339.58656</v>
          </cell>
          <cell r="J35">
            <v>19991030</v>
          </cell>
          <cell r="K35" t="str">
            <v>5110302016</v>
          </cell>
          <cell r="L35" t="str">
            <v>6210219006</v>
          </cell>
          <cell r="M35" t="str">
            <v>9200000003</v>
          </cell>
        </row>
        <row r="36">
          <cell r="A36" t="str">
            <v>P023</v>
          </cell>
          <cell r="B36">
            <v>2202000009</v>
          </cell>
          <cell r="C36" t="str">
            <v>ALIMIMENTO CRIADERO</v>
          </cell>
          <cell r="D36" t="str">
            <v>B1</v>
          </cell>
          <cell r="E36">
            <v>218</v>
          </cell>
          <cell r="F36">
            <v>1</v>
          </cell>
          <cell r="G36">
            <v>188</v>
          </cell>
          <cell r="H36">
            <v>-0.34</v>
          </cell>
          <cell r="I36">
            <v>-63.92</v>
          </cell>
          <cell r="J36">
            <v>19991030</v>
          </cell>
          <cell r="K36" t="str">
            <v>5110302016</v>
          </cell>
          <cell r="L36" t="str">
            <v>6210219006</v>
          </cell>
          <cell r="M36" t="str">
            <v>9200000003</v>
          </cell>
        </row>
        <row r="37">
          <cell r="A37" t="str">
            <v>P001</v>
          </cell>
          <cell r="B37">
            <v>2202000019</v>
          </cell>
          <cell r="C37" t="str">
            <v>SUSTITUTO LACTEO</v>
          </cell>
          <cell r="D37" t="str">
            <v>L1</v>
          </cell>
          <cell r="E37">
            <v>279</v>
          </cell>
          <cell r="F37">
            <v>1</v>
          </cell>
          <cell r="G37">
            <v>1.788</v>
          </cell>
          <cell r="H37">
            <v>-925</v>
          </cell>
          <cell r="I37">
            <v>-1653.9</v>
          </cell>
          <cell r="J37">
            <v>19991030</v>
          </cell>
          <cell r="K37" t="str">
            <v>5110302016</v>
          </cell>
          <cell r="L37" t="str">
            <v>6210219006</v>
          </cell>
          <cell r="M37" t="str">
            <v>9200000003</v>
          </cell>
        </row>
        <row r="38">
          <cell r="A38" t="str">
            <v>P012</v>
          </cell>
          <cell r="B38">
            <v>2202000019</v>
          </cell>
          <cell r="C38" t="str">
            <v>SUSTITUTO LACTEO</v>
          </cell>
          <cell r="D38" t="str">
            <v>N1</v>
          </cell>
          <cell r="E38">
            <v>308</v>
          </cell>
          <cell r="F38">
            <v>1</v>
          </cell>
          <cell r="G38">
            <v>1.228</v>
          </cell>
          <cell r="H38">
            <v>-950</v>
          </cell>
          <cell r="I38">
            <v>-1166.5999999999999</v>
          </cell>
          <cell r="J38">
            <v>19991031</v>
          </cell>
          <cell r="K38" t="str">
            <v>5110302016</v>
          </cell>
          <cell r="L38" t="str">
            <v>6210219006</v>
          </cell>
          <cell r="M38" t="str">
            <v>9200000003</v>
          </cell>
        </row>
        <row r="39">
          <cell r="A39" t="str">
            <v>P001</v>
          </cell>
          <cell r="B39">
            <v>2202000020</v>
          </cell>
          <cell r="C39" t="str">
            <v>ALIMENTO TAMBO</v>
          </cell>
          <cell r="D39" t="str">
            <v>L1</v>
          </cell>
          <cell r="E39">
            <v>281</v>
          </cell>
          <cell r="F39">
            <v>5</v>
          </cell>
          <cell r="G39">
            <v>80</v>
          </cell>
          <cell r="H39">
            <v>-39.270000000000003</v>
          </cell>
          <cell r="I39">
            <v>-3141.6000000000004</v>
          </cell>
          <cell r="J39">
            <v>19991030</v>
          </cell>
          <cell r="K39" t="str">
            <v>5110301016</v>
          </cell>
          <cell r="L39" t="str">
            <v>6210219005</v>
          </cell>
          <cell r="M39" t="str">
            <v>9200000004</v>
          </cell>
        </row>
        <row r="40">
          <cell r="A40" t="str">
            <v>P012</v>
          </cell>
          <cell r="B40">
            <v>2203000001</v>
          </cell>
          <cell r="C40" t="str">
            <v>AFRECHILLO</v>
          </cell>
          <cell r="D40" t="str">
            <v>N1</v>
          </cell>
          <cell r="E40">
            <v>310</v>
          </cell>
          <cell r="F40">
            <v>1</v>
          </cell>
          <cell r="G40">
            <v>57</v>
          </cell>
          <cell r="H40">
            <v>-10.035</v>
          </cell>
          <cell r="I40">
            <v>-571.995</v>
          </cell>
          <cell r="J40">
            <v>19991031</v>
          </cell>
          <cell r="K40" t="str">
            <v>5110301016</v>
          </cell>
          <cell r="L40" t="str">
            <v>6210219005</v>
          </cell>
          <cell r="M40" t="str">
            <v>9200000004</v>
          </cell>
        </row>
        <row r="41">
          <cell r="A41" t="str">
            <v>P012</v>
          </cell>
          <cell r="B41">
            <v>2203000001</v>
          </cell>
          <cell r="C41" t="str">
            <v>AFRECHILLO</v>
          </cell>
          <cell r="D41" t="str">
            <v>N1</v>
          </cell>
          <cell r="E41">
            <v>337</v>
          </cell>
          <cell r="F41">
            <v>2</v>
          </cell>
          <cell r="G41">
            <v>57</v>
          </cell>
          <cell r="H41">
            <v>-5</v>
          </cell>
          <cell r="I41">
            <v>-285</v>
          </cell>
          <cell r="J41">
            <v>19991031</v>
          </cell>
          <cell r="K41" t="str">
            <v>5110301016</v>
          </cell>
          <cell r="L41" t="str">
            <v>6210219005</v>
          </cell>
          <cell r="M41" t="str">
            <v>9200000004</v>
          </cell>
        </row>
        <row r="42">
          <cell r="A42" t="str">
            <v>P001</v>
          </cell>
          <cell r="B42">
            <v>2203000003</v>
          </cell>
          <cell r="C42" t="str">
            <v>CONCHILLA</v>
          </cell>
          <cell r="D42" t="str">
            <v>L1</v>
          </cell>
          <cell r="E42">
            <v>281</v>
          </cell>
          <cell r="F42">
            <v>6</v>
          </cell>
          <cell r="G42">
            <v>65</v>
          </cell>
          <cell r="H42">
            <v>-6.1230000000000002</v>
          </cell>
          <cell r="I42">
            <v>-397.995</v>
          </cell>
          <cell r="J42">
            <v>19991030</v>
          </cell>
          <cell r="K42" t="str">
            <v>5110301016</v>
          </cell>
          <cell r="L42" t="str">
            <v>6210219005</v>
          </cell>
          <cell r="M42" t="str">
            <v>9200000004</v>
          </cell>
        </row>
        <row r="43">
          <cell r="A43" t="str">
            <v>P023</v>
          </cell>
          <cell r="B43">
            <v>2203000003</v>
          </cell>
          <cell r="C43" t="str">
            <v>CONCHILLA</v>
          </cell>
          <cell r="D43" t="str">
            <v>B1</v>
          </cell>
          <cell r="E43">
            <v>217</v>
          </cell>
          <cell r="F43">
            <v>4</v>
          </cell>
          <cell r="G43">
            <v>65</v>
          </cell>
          <cell r="H43">
            <v>-2.35</v>
          </cell>
          <cell r="I43">
            <v>-152.75</v>
          </cell>
          <cell r="J43">
            <v>19991030</v>
          </cell>
          <cell r="K43" t="str">
            <v>5110301016</v>
          </cell>
          <cell r="L43" t="str">
            <v>6210219005</v>
          </cell>
          <cell r="M43" t="str">
            <v>9200000004</v>
          </cell>
        </row>
        <row r="44">
          <cell r="A44" t="str">
            <v>P001</v>
          </cell>
          <cell r="B44">
            <v>2203000003</v>
          </cell>
          <cell r="C44" t="str">
            <v>CONCHILLA</v>
          </cell>
          <cell r="D44" t="str">
            <v>L1</v>
          </cell>
          <cell r="E44">
            <v>280</v>
          </cell>
          <cell r="F44">
            <v>4</v>
          </cell>
          <cell r="G44">
            <v>65</v>
          </cell>
          <cell r="H44">
            <v>-0.52</v>
          </cell>
          <cell r="I44">
            <v>-33.800000000000004</v>
          </cell>
          <cell r="J44">
            <v>19991030</v>
          </cell>
          <cell r="K44" t="str">
            <v>5110302016</v>
          </cell>
          <cell r="L44" t="str">
            <v>6210219006</v>
          </cell>
          <cell r="M44" t="str">
            <v>9200000003</v>
          </cell>
        </row>
        <row r="45">
          <cell r="A45" t="str">
            <v>P023</v>
          </cell>
          <cell r="B45">
            <v>2203000004</v>
          </cell>
          <cell r="C45" t="str">
            <v>GLUTEN FEED</v>
          </cell>
          <cell r="D45" t="str">
            <v>B1</v>
          </cell>
          <cell r="E45">
            <v>217</v>
          </cell>
          <cell r="F45">
            <v>1</v>
          </cell>
          <cell r="G45">
            <v>30</v>
          </cell>
          <cell r="H45">
            <v>-62.96</v>
          </cell>
          <cell r="I45">
            <v>-1888.8</v>
          </cell>
          <cell r="J45">
            <v>19991030</v>
          </cell>
          <cell r="K45" t="str">
            <v>5110301016</v>
          </cell>
          <cell r="L45" t="str">
            <v>6210219005</v>
          </cell>
          <cell r="M45" t="str">
            <v>9200000004</v>
          </cell>
        </row>
        <row r="46">
          <cell r="A46" t="str">
            <v>P001</v>
          </cell>
          <cell r="B46">
            <v>2203000009</v>
          </cell>
          <cell r="C46" t="str">
            <v>OXIDO DE MAGNESIO</v>
          </cell>
          <cell r="D46" t="str">
            <v>L1</v>
          </cell>
          <cell r="E46">
            <v>282</v>
          </cell>
          <cell r="F46">
            <v>1</v>
          </cell>
          <cell r="G46">
            <v>0.78</v>
          </cell>
          <cell r="H46">
            <v>-1240</v>
          </cell>
          <cell r="I46">
            <v>-967.2</v>
          </cell>
          <cell r="J46">
            <v>19991030</v>
          </cell>
          <cell r="K46" t="str">
            <v>5110301016</v>
          </cell>
          <cell r="L46" t="str">
            <v>6210219005</v>
          </cell>
          <cell r="M46" t="str">
            <v>9200000004</v>
          </cell>
        </row>
        <row r="47">
          <cell r="A47" t="str">
            <v>P023</v>
          </cell>
          <cell r="B47">
            <v>2203000009</v>
          </cell>
          <cell r="C47" t="str">
            <v>OXIDO DE MAGNESIO</v>
          </cell>
          <cell r="D47" t="str">
            <v>B1</v>
          </cell>
          <cell r="E47">
            <v>217</v>
          </cell>
          <cell r="F47">
            <v>5</v>
          </cell>
          <cell r="G47">
            <v>0.78</v>
          </cell>
          <cell r="H47">
            <v>-200</v>
          </cell>
          <cell r="I47">
            <v>-156</v>
          </cell>
          <cell r="J47">
            <v>19991030</v>
          </cell>
          <cell r="K47" t="str">
            <v>5110301016</v>
          </cell>
          <cell r="L47" t="str">
            <v>6210219005</v>
          </cell>
          <cell r="M47" t="str">
            <v>9200000004</v>
          </cell>
        </row>
        <row r="48">
          <cell r="A48" t="str">
            <v>P001</v>
          </cell>
          <cell r="B48">
            <v>2203000010</v>
          </cell>
          <cell r="C48" t="str">
            <v>PELLET AFRECHO</v>
          </cell>
          <cell r="D48" t="str">
            <v>L1</v>
          </cell>
          <cell r="E48">
            <v>281</v>
          </cell>
          <cell r="F48">
            <v>3</v>
          </cell>
          <cell r="G48">
            <v>55</v>
          </cell>
          <cell r="H48">
            <v>-42.84</v>
          </cell>
          <cell r="I48">
            <v>-2356.2000000000003</v>
          </cell>
          <cell r="J48">
            <v>19991030</v>
          </cell>
          <cell r="K48" t="str">
            <v>5110301016</v>
          </cell>
          <cell r="L48" t="str">
            <v>6210219005</v>
          </cell>
          <cell r="M48" t="str">
            <v>9200000004</v>
          </cell>
        </row>
        <row r="49">
          <cell r="A49" t="str">
            <v>P001</v>
          </cell>
          <cell r="B49">
            <v>2203000012</v>
          </cell>
          <cell r="C49" t="str">
            <v>PELLET DE SOJA</v>
          </cell>
          <cell r="D49" t="str">
            <v>L1</v>
          </cell>
          <cell r="E49">
            <v>281</v>
          </cell>
          <cell r="F49">
            <v>4</v>
          </cell>
          <cell r="G49">
            <v>144</v>
          </cell>
          <cell r="H49">
            <v>-40.1</v>
          </cell>
          <cell r="I49">
            <v>-5774.4000000000005</v>
          </cell>
          <cell r="J49">
            <v>19991030</v>
          </cell>
          <cell r="K49" t="str">
            <v>5110301016</v>
          </cell>
          <cell r="L49" t="str">
            <v>6210219005</v>
          </cell>
          <cell r="M49" t="str">
            <v>9200000004</v>
          </cell>
        </row>
        <row r="50">
          <cell r="A50" t="str">
            <v>P012</v>
          </cell>
          <cell r="B50">
            <v>2203000012</v>
          </cell>
          <cell r="C50" t="str">
            <v>PELLET DE SOJA</v>
          </cell>
          <cell r="D50" t="str">
            <v>N1</v>
          </cell>
          <cell r="E50">
            <v>310</v>
          </cell>
          <cell r="F50">
            <v>2</v>
          </cell>
          <cell r="G50">
            <v>132.553</v>
          </cell>
          <cell r="H50">
            <v>-2.2149999999999999</v>
          </cell>
          <cell r="I50">
            <v>-293.604895</v>
          </cell>
          <cell r="J50">
            <v>19991031</v>
          </cell>
          <cell r="K50" t="str">
            <v>5110301016</v>
          </cell>
          <cell r="L50" t="str">
            <v>6210219005</v>
          </cell>
          <cell r="M50" t="str">
            <v>9200000004</v>
          </cell>
        </row>
        <row r="51">
          <cell r="A51" t="str">
            <v>P012</v>
          </cell>
          <cell r="B51">
            <v>2203000012</v>
          </cell>
          <cell r="C51" t="str">
            <v>PELLET DE SOJA</v>
          </cell>
          <cell r="D51" t="str">
            <v>N1</v>
          </cell>
          <cell r="E51">
            <v>338</v>
          </cell>
          <cell r="F51">
            <v>2</v>
          </cell>
          <cell r="G51">
            <v>132.553</v>
          </cell>
          <cell r="H51">
            <v>-2</v>
          </cell>
          <cell r="I51">
            <v>-265.10599999999999</v>
          </cell>
          <cell r="J51">
            <v>19991031</v>
          </cell>
          <cell r="K51" t="str">
            <v>5110301016</v>
          </cell>
          <cell r="L51" t="str">
            <v>6210219005</v>
          </cell>
          <cell r="M51" t="str">
            <v>9200000004</v>
          </cell>
        </row>
        <row r="52">
          <cell r="A52" t="str">
            <v>P023</v>
          </cell>
          <cell r="B52">
            <v>2203000012</v>
          </cell>
          <cell r="C52" t="str">
            <v>PELLET DE SOJA</v>
          </cell>
          <cell r="D52" t="str">
            <v>B1</v>
          </cell>
          <cell r="E52">
            <v>217</v>
          </cell>
          <cell r="F52">
            <v>2</v>
          </cell>
          <cell r="G52">
            <v>169.32400000000001</v>
          </cell>
          <cell r="H52">
            <v>-21.53</v>
          </cell>
          <cell r="I52">
            <v>-3645.5457200000005</v>
          </cell>
          <cell r="J52">
            <v>19991030</v>
          </cell>
          <cell r="K52" t="str">
            <v>5110301016</v>
          </cell>
          <cell r="L52" t="str">
            <v>6210219005</v>
          </cell>
          <cell r="M52" t="str">
            <v>9200000004</v>
          </cell>
        </row>
        <row r="53">
          <cell r="A53" t="str">
            <v>P023</v>
          </cell>
          <cell r="B53">
            <v>2203000012</v>
          </cell>
          <cell r="C53" t="str">
            <v>PELLET DE SOJA</v>
          </cell>
          <cell r="D53" t="str">
            <v>B1</v>
          </cell>
          <cell r="E53">
            <v>218</v>
          </cell>
          <cell r="F53">
            <v>2</v>
          </cell>
          <cell r="G53">
            <v>169.32400000000001</v>
          </cell>
          <cell r="H53">
            <v>-1.8</v>
          </cell>
          <cell r="I53">
            <v>-304.78320000000002</v>
          </cell>
          <cell r="J53">
            <v>19991030</v>
          </cell>
          <cell r="K53" t="str">
            <v>5110302016</v>
          </cell>
          <cell r="L53" t="str">
            <v>6210219006</v>
          </cell>
          <cell r="M53" t="str">
            <v>9200000003</v>
          </cell>
        </row>
        <row r="54">
          <cell r="A54" t="str">
            <v>P012</v>
          </cell>
          <cell r="B54">
            <v>2203000012</v>
          </cell>
          <cell r="C54" t="str">
            <v>PELLET DE SOJA</v>
          </cell>
          <cell r="D54" t="str">
            <v>N1</v>
          </cell>
          <cell r="E54">
            <v>307</v>
          </cell>
          <cell r="F54">
            <v>2</v>
          </cell>
          <cell r="G54">
            <v>132.553</v>
          </cell>
          <cell r="H54">
            <v>-2.0049999999999999</v>
          </cell>
          <cell r="I54">
            <v>-265.76876499999997</v>
          </cell>
          <cell r="J54">
            <v>19991031</v>
          </cell>
          <cell r="K54" t="str">
            <v>5110304016</v>
          </cell>
          <cell r="L54" t="str">
            <v>6210219008</v>
          </cell>
          <cell r="M54" t="str">
            <v>9200000012</v>
          </cell>
        </row>
        <row r="55">
          <cell r="A55" t="str">
            <v>P012</v>
          </cell>
          <cell r="B55">
            <v>2203000012</v>
          </cell>
          <cell r="C55" t="str">
            <v>PELLET DE SOJA</v>
          </cell>
          <cell r="D55" t="str">
            <v>N1</v>
          </cell>
          <cell r="E55">
            <v>339</v>
          </cell>
          <cell r="F55">
            <v>1</v>
          </cell>
          <cell r="G55">
            <v>132.553</v>
          </cell>
          <cell r="H55">
            <v>-2</v>
          </cell>
          <cell r="I55">
            <v>-265.10599999999999</v>
          </cell>
          <cell r="J55">
            <v>19991031</v>
          </cell>
          <cell r="K55" t="str">
            <v>5110304016</v>
          </cell>
          <cell r="L55" t="str">
            <v>6210219008</v>
          </cell>
          <cell r="M55" t="str">
            <v>9200000012</v>
          </cell>
        </row>
        <row r="56">
          <cell r="A56" t="str">
            <v>P001</v>
          </cell>
          <cell r="B56">
            <v>2203000014</v>
          </cell>
          <cell r="C56" t="str">
            <v>PELLET GIRASOL</v>
          </cell>
          <cell r="D56" t="str">
            <v>L1</v>
          </cell>
          <cell r="E56">
            <v>281</v>
          </cell>
          <cell r="F56">
            <v>7</v>
          </cell>
          <cell r="G56">
            <v>50</v>
          </cell>
          <cell r="H56">
            <v>-48.18</v>
          </cell>
          <cell r="I56">
            <v>-2409</v>
          </cell>
          <cell r="J56">
            <v>19991030</v>
          </cell>
          <cell r="K56" t="str">
            <v>5110301016</v>
          </cell>
          <cell r="L56" t="str">
            <v>6210219005</v>
          </cell>
          <cell r="M56" t="str">
            <v>9200000004</v>
          </cell>
        </row>
        <row r="57">
          <cell r="A57" t="str">
            <v>P001</v>
          </cell>
          <cell r="B57">
            <v>2203000014</v>
          </cell>
          <cell r="C57" t="str">
            <v>PELLET GIRASOL</v>
          </cell>
          <cell r="D57" t="str">
            <v>L1</v>
          </cell>
          <cell r="E57">
            <v>280</v>
          </cell>
          <cell r="F57">
            <v>3</v>
          </cell>
          <cell r="G57">
            <v>50</v>
          </cell>
          <cell r="H57">
            <v>-16.3</v>
          </cell>
          <cell r="I57">
            <v>-815</v>
          </cell>
          <cell r="J57">
            <v>19991030</v>
          </cell>
          <cell r="K57" t="str">
            <v>5110302016</v>
          </cell>
          <cell r="L57" t="str">
            <v>6210219006</v>
          </cell>
          <cell r="M57" t="str">
            <v>9200000003</v>
          </cell>
        </row>
        <row r="58">
          <cell r="A58" t="str">
            <v>MF23</v>
          </cell>
          <cell r="B58">
            <v>3101020005</v>
          </cell>
          <cell r="C58" t="str">
            <v>GR MORGAN 742</v>
          </cell>
          <cell r="D58" t="str">
            <v>63</v>
          </cell>
          <cell r="E58">
            <v>635</v>
          </cell>
          <cell r="F58">
            <v>3</v>
          </cell>
          <cell r="G58">
            <v>90</v>
          </cell>
          <cell r="H58">
            <v>-60</v>
          </cell>
          <cell r="I58">
            <v>-5400</v>
          </cell>
          <cell r="J58">
            <v>19991031</v>
          </cell>
          <cell r="K58" t="str">
            <v>1140303001</v>
          </cell>
          <cell r="L58" t="str">
            <v>6210302003</v>
          </cell>
        </row>
        <row r="59">
          <cell r="A59" t="str">
            <v>MF32</v>
          </cell>
          <cell r="B59">
            <v>3101020005</v>
          </cell>
          <cell r="C59" t="str">
            <v>GR MORGAN 742</v>
          </cell>
          <cell r="D59" t="str">
            <v>63</v>
          </cell>
          <cell r="E59">
            <v>639</v>
          </cell>
          <cell r="F59">
            <v>3</v>
          </cell>
          <cell r="G59">
            <v>66.45</v>
          </cell>
          <cell r="H59">
            <v>-35</v>
          </cell>
          <cell r="I59">
            <v>-2325.75</v>
          </cell>
          <cell r="J59">
            <v>19991031</v>
          </cell>
          <cell r="K59" t="str">
            <v>1140303001</v>
          </cell>
          <cell r="L59" t="str">
            <v>6210302003</v>
          </cell>
        </row>
        <row r="60">
          <cell r="A60" t="str">
            <v>MF35</v>
          </cell>
          <cell r="B60">
            <v>3101020005</v>
          </cell>
          <cell r="C60" t="str">
            <v>GR MORGAN 742</v>
          </cell>
          <cell r="D60" t="str">
            <v>63</v>
          </cell>
          <cell r="E60">
            <v>644</v>
          </cell>
          <cell r="F60">
            <v>2</v>
          </cell>
          <cell r="G60">
            <v>66.45</v>
          </cell>
          <cell r="H60">
            <v>-28</v>
          </cell>
          <cell r="I60">
            <v>-1860.6000000000001</v>
          </cell>
          <cell r="J60">
            <v>19991031</v>
          </cell>
          <cell r="K60" t="str">
            <v>1140303001</v>
          </cell>
          <cell r="L60" t="str">
            <v>6210302003</v>
          </cell>
        </row>
        <row r="61">
          <cell r="A61" t="str">
            <v>P012</v>
          </cell>
          <cell r="B61">
            <v>3101020005</v>
          </cell>
          <cell r="C61" t="str">
            <v>GR MORGAN 742</v>
          </cell>
          <cell r="D61" t="str">
            <v>N1</v>
          </cell>
          <cell r="E61">
            <v>322</v>
          </cell>
          <cell r="F61">
            <v>3</v>
          </cell>
          <cell r="G61">
            <v>90</v>
          </cell>
          <cell r="H61">
            <v>-18</v>
          </cell>
          <cell r="I61">
            <v>-1620</v>
          </cell>
          <cell r="J61">
            <v>19991031</v>
          </cell>
          <cell r="K61" t="str">
            <v>1140303001</v>
          </cell>
          <cell r="L61" t="str">
            <v>6210302003</v>
          </cell>
          <cell r="M61" t="str">
            <v>9100000003</v>
          </cell>
        </row>
        <row r="62">
          <cell r="A62" t="str">
            <v>TG01</v>
          </cell>
          <cell r="B62">
            <v>3101020005</v>
          </cell>
          <cell r="C62" t="str">
            <v>GR MORGAN 742</v>
          </cell>
          <cell r="D62" t="str">
            <v>63</v>
          </cell>
          <cell r="E62">
            <v>612</v>
          </cell>
          <cell r="F62">
            <v>5</v>
          </cell>
          <cell r="G62">
            <v>66.45</v>
          </cell>
          <cell r="H62">
            <v>-46</v>
          </cell>
          <cell r="I62">
            <v>-3056.7000000000003</v>
          </cell>
          <cell r="J62">
            <v>19991031</v>
          </cell>
          <cell r="K62" t="str">
            <v>1140303001</v>
          </cell>
          <cell r="L62" t="str">
            <v>6210302003</v>
          </cell>
        </row>
        <row r="63">
          <cell r="A63" t="str">
            <v>TG02</v>
          </cell>
          <cell r="B63">
            <v>3101020005</v>
          </cell>
          <cell r="C63" t="str">
            <v>GR MORGAN 742</v>
          </cell>
          <cell r="D63" t="str">
            <v>63</v>
          </cell>
          <cell r="E63">
            <v>616</v>
          </cell>
          <cell r="F63">
            <v>6</v>
          </cell>
          <cell r="G63">
            <v>66.45</v>
          </cell>
          <cell r="H63">
            <v>-77</v>
          </cell>
          <cell r="I63">
            <v>-5116.6500000000005</v>
          </cell>
          <cell r="J63">
            <v>19991031</v>
          </cell>
          <cell r="K63" t="str">
            <v>1140303001</v>
          </cell>
          <cell r="L63" t="str">
            <v>6210302003</v>
          </cell>
        </row>
        <row r="64">
          <cell r="A64" t="str">
            <v>TG03</v>
          </cell>
          <cell r="B64">
            <v>3101020005</v>
          </cell>
          <cell r="C64" t="str">
            <v>GR MORGAN 742</v>
          </cell>
          <cell r="D64" t="str">
            <v>63</v>
          </cell>
          <cell r="E64">
            <v>613</v>
          </cell>
          <cell r="F64">
            <v>2</v>
          </cell>
          <cell r="G64">
            <v>66.45</v>
          </cell>
          <cell r="H64">
            <v>-111</v>
          </cell>
          <cell r="I64">
            <v>-7375.9500000000007</v>
          </cell>
          <cell r="J64">
            <v>19991031</v>
          </cell>
          <cell r="K64" t="str">
            <v>1140303001</v>
          </cell>
          <cell r="L64" t="str">
            <v>6210302003</v>
          </cell>
        </row>
        <row r="65">
          <cell r="A65" t="str">
            <v>TG29</v>
          </cell>
          <cell r="B65">
            <v>3101020005</v>
          </cell>
          <cell r="C65" t="str">
            <v>GR MORGAN 742</v>
          </cell>
          <cell r="D65" t="str">
            <v>63</v>
          </cell>
          <cell r="E65">
            <v>611</v>
          </cell>
          <cell r="F65">
            <v>5</v>
          </cell>
          <cell r="G65">
            <v>66.45</v>
          </cell>
          <cell r="H65">
            <v>-36</v>
          </cell>
          <cell r="I65">
            <v>-2392.2000000000003</v>
          </cell>
          <cell r="J65">
            <v>19991031</v>
          </cell>
          <cell r="K65" t="str">
            <v>1140303001</v>
          </cell>
          <cell r="L65" t="str">
            <v>6210302003</v>
          </cell>
        </row>
        <row r="66">
          <cell r="A66" t="str">
            <v>P005</v>
          </cell>
          <cell r="B66">
            <v>3101020008</v>
          </cell>
          <cell r="C66" t="str">
            <v>GR T.C. 2001</v>
          </cell>
          <cell r="D66" t="str">
            <v>H1</v>
          </cell>
          <cell r="E66">
            <v>204</v>
          </cell>
          <cell r="F66">
            <v>2</v>
          </cell>
          <cell r="G66">
            <v>35</v>
          </cell>
          <cell r="H66">
            <v>-11</v>
          </cell>
          <cell r="I66">
            <v>-385</v>
          </cell>
          <cell r="J66">
            <v>19991029</v>
          </cell>
          <cell r="K66" t="str">
            <v>1140303001</v>
          </cell>
          <cell r="L66" t="str">
            <v>6210302003</v>
          </cell>
          <cell r="M66" t="str">
            <v>9100000003</v>
          </cell>
        </row>
        <row r="67">
          <cell r="A67" t="str">
            <v>P005</v>
          </cell>
          <cell r="B67">
            <v>3101020008</v>
          </cell>
          <cell r="C67" t="str">
            <v>GR T.C. 2001</v>
          </cell>
          <cell r="D67" t="str">
            <v>H1</v>
          </cell>
          <cell r="E67">
            <v>206</v>
          </cell>
          <cell r="F67">
            <v>1</v>
          </cell>
          <cell r="G67">
            <v>35</v>
          </cell>
          <cell r="H67">
            <v>-12</v>
          </cell>
          <cell r="I67">
            <v>-420</v>
          </cell>
          <cell r="J67">
            <v>19991029</v>
          </cell>
          <cell r="K67" t="str">
            <v>1140303001</v>
          </cell>
          <cell r="L67" t="str">
            <v>6210302003</v>
          </cell>
          <cell r="M67" t="str">
            <v>9100000003</v>
          </cell>
        </row>
        <row r="68">
          <cell r="A68" t="str">
            <v>P012</v>
          </cell>
          <cell r="B68">
            <v>3101020008</v>
          </cell>
          <cell r="C68" t="str">
            <v>GR T.C. 2001</v>
          </cell>
          <cell r="D68" t="str">
            <v>N1</v>
          </cell>
          <cell r="E68">
            <v>322</v>
          </cell>
          <cell r="F68">
            <v>2</v>
          </cell>
          <cell r="G68">
            <v>66.66</v>
          </cell>
          <cell r="H68">
            <v>-1</v>
          </cell>
          <cell r="I68">
            <v>-66.66</v>
          </cell>
          <cell r="J68">
            <v>19991031</v>
          </cell>
          <cell r="K68" t="str">
            <v>1140303001</v>
          </cell>
          <cell r="L68" t="str">
            <v>6210302003</v>
          </cell>
          <cell r="M68" t="str">
            <v>9100000003</v>
          </cell>
        </row>
        <row r="69">
          <cell r="A69" t="str">
            <v>S001</v>
          </cell>
          <cell r="B69">
            <v>3101020008</v>
          </cell>
          <cell r="C69" t="str">
            <v>GR T.C. 2001</v>
          </cell>
          <cell r="D69" t="str">
            <v>63</v>
          </cell>
          <cell r="E69">
            <v>624</v>
          </cell>
          <cell r="F69">
            <v>1</v>
          </cell>
          <cell r="G69">
            <v>35</v>
          </cell>
          <cell r="H69">
            <v>-45</v>
          </cell>
          <cell r="I69">
            <v>-1575</v>
          </cell>
          <cell r="J69">
            <v>19991031</v>
          </cell>
          <cell r="K69" t="str">
            <v>1140303001</v>
          </cell>
          <cell r="L69" t="str">
            <v>6210302003</v>
          </cell>
        </row>
        <row r="70">
          <cell r="A70" t="str">
            <v>S002</v>
          </cell>
          <cell r="B70">
            <v>3101020008</v>
          </cell>
          <cell r="C70" t="str">
            <v>GR T.C. 2001</v>
          </cell>
          <cell r="D70" t="str">
            <v>63</v>
          </cell>
          <cell r="E70">
            <v>627</v>
          </cell>
          <cell r="F70">
            <v>1</v>
          </cell>
          <cell r="G70">
            <v>35</v>
          </cell>
          <cell r="H70">
            <v>-36</v>
          </cell>
          <cell r="I70">
            <v>-1260</v>
          </cell>
          <cell r="J70">
            <v>19991031</v>
          </cell>
          <cell r="K70" t="str">
            <v>1140303001</v>
          </cell>
          <cell r="L70" t="str">
            <v>6210302003</v>
          </cell>
        </row>
        <row r="71">
          <cell r="A71" t="str">
            <v>TL06</v>
          </cell>
          <cell r="B71">
            <v>3101020008</v>
          </cell>
          <cell r="C71" t="str">
            <v>GR T.C. 2001</v>
          </cell>
          <cell r="D71" t="str">
            <v>63</v>
          </cell>
          <cell r="E71">
            <v>621</v>
          </cell>
          <cell r="F71">
            <v>9</v>
          </cell>
          <cell r="G71">
            <v>35</v>
          </cell>
          <cell r="H71">
            <v>-6</v>
          </cell>
          <cell r="I71">
            <v>-210</v>
          </cell>
          <cell r="J71">
            <v>19991031</v>
          </cell>
          <cell r="K71" t="str">
            <v>1140303001</v>
          </cell>
          <cell r="L71" t="str">
            <v>6210302003</v>
          </cell>
        </row>
        <row r="72">
          <cell r="A72" t="str">
            <v>P005</v>
          </cell>
          <cell r="B72">
            <v>3101020013</v>
          </cell>
          <cell r="C72" t="str">
            <v>GR CARGILL 515</v>
          </cell>
          <cell r="D72" t="str">
            <v>H1</v>
          </cell>
          <cell r="E72">
            <v>206</v>
          </cell>
          <cell r="F72">
            <v>2</v>
          </cell>
          <cell r="G72">
            <v>50</v>
          </cell>
          <cell r="H72">
            <v>-8</v>
          </cell>
          <cell r="I72">
            <v>-400</v>
          </cell>
          <cell r="J72">
            <v>19991029</v>
          </cell>
          <cell r="K72" t="str">
            <v>1140303001</v>
          </cell>
          <cell r="L72" t="str">
            <v>6210302003</v>
          </cell>
          <cell r="M72" t="str">
            <v>9100000003</v>
          </cell>
        </row>
        <row r="73">
          <cell r="A73" t="str">
            <v>TA26</v>
          </cell>
          <cell r="B73">
            <v>3101020015</v>
          </cell>
          <cell r="C73" t="str">
            <v>GR CONF.M. 9338</v>
          </cell>
          <cell r="D73" t="str">
            <v>64</v>
          </cell>
          <cell r="E73">
            <v>155</v>
          </cell>
          <cell r="F73">
            <v>1</v>
          </cell>
          <cell r="G73">
            <v>80</v>
          </cell>
          <cell r="H73">
            <v>-95</v>
          </cell>
          <cell r="I73">
            <v>-7600</v>
          </cell>
          <cell r="J73">
            <v>19991031</v>
          </cell>
          <cell r="K73" t="str">
            <v>1140304001</v>
          </cell>
          <cell r="L73" t="str">
            <v>6210302004</v>
          </cell>
        </row>
        <row r="74">
          <cell r="A74" t="str">
            <v>TA30</v>
          </cell>
          <cell r="B74">
            <v>3101020015</v>
          </cell>
          <cell r="C74" t="str">
            <v>GR CONF.M. 9338</v>
          </cell>
          <cell r="D74" t="str">
            <v>64</v>
          </cell>
          <cell r="E74">
            <v>158</v>
          </cell>
          <cell r="F74">
            <v>1</v>
          </cell>
          <cell r="G74">
            <v>80</v>
          </cell>
          <cell r="H74">
            <v>-98</v>
          </cell>
          <cell r="I74">
            <v>-7840</v>
          </cell>
          <cell r="J74">
            <v>19991031</v>
          </cell>
          <cell r="K74" t="str">
            <v>1140304001</v>
          </cell>
          <cell r="L74" t="str">
            <v>6210302004</v>
          </cell>
        </row>
        <row r="75">
          <cell r="A75" t="str">
            <v>TA33</v>
          </cell>
          <cell r="B75">
            <v>3101020015</v>
          </cell>
          <cell r="C75" t="str">
            <v>GR CONF.M. 9338</v>
          </cell>
          <cell r="D75" t="str">
            <v>64</v>
          </cell>
          <cell r="E75">
            <v>160</v>
          </cell>
          <cell r="F75">
            <v>1</v>
          </cell>
          <cell r="G75">
            <v>80</v>
          </cell>
          <cell r="H75">
            <v>-31</v>
          </cell>
          <cell r="I75">
            <v>-2480</v>
          </cell>
          <cell r="J75">
            <v>19991031</v>
          </cell>
          <cell r="K75" t="str">
            <v>1140304001</v>
          </cell>
          <cell r="L75" t="str">
            <v>6210302004</v>
          </cell>
        </row>
        <row r="76">
          <cell r="A76" t="str">
            <v>P014</v>
          </cell>
          <cell r="B76">
            <v>3101020018</v>
          </cell>
          <cell r="C76" t="str">
            <v>GR CONTIFLOR 15</v>
          </cell>
          <cell r="D76" t="str">
            <v>S1</v>
          </cell>
          <cell r="E76">
            <v>319</v>
          </cell>
          <cell r="F76">
            <v>2</v>
          </cell>
          <cell r="G76">
            <v>91.08</v>
          </cell>
          <cell r="H76">
            <v>-8</v>
          </cell>
          <cell r="I76">
            <v>-728.64</v>
          </cell>
          <cell r="J76">
            <v>19991031</v>
          </cell>
          <cell r="K76" t="str">
            <v>1140303001</v>
          </cell>
          <cell r="L76" t="str">
            <v>6210302003</v>
          </cell>
          <cell r="M76" t="str">
            <v>9100000003</v>
          </cell>
        </row>
        <row r="77">
          <cell r="A77" t="str">
            <v>P014</v>
          </cell>
          <cell r="B77">
            <v>3101020018</v>
          </cell>
          <cell r="C77" t="str">
            <v>GR CONTIFLOR 15</v>
          </cell>
          <cell r="D77" t="str">
            <v>S1</v>
          </cell>
          <cell r="E77">
            <v>320</v>
          </cell>
          <cell r="F77">
            <v>2</v>
          </cell>
          <cell r="G77">
            <v>91.08</v>
          </cell>
          <cell r="H77">
            <v>-3</v>
          </cell>
          <cell r="I77">
            <v>-273.24</v>
          </cell>
          <cell r="J77">
            <v>19991031</v>
          </cell>
          <cell r="K77" t="str">
            <v>1140303001</v>
          </cell>
          <cell r="L77" t="str">
            <v>6210302003</v>
          </cell>
          <cell r="M77" t="str">
            <v>9100000003</v>
          </cell>
        </row>
        <row r="78">
          <cell r="A78" t="str">
            <v>P014</v>
          </cell>
          <cell r="B78">
            <v>3101020018</v>
          </cell>
          <cell r="C78" t="str">
            <v>GR CONTIFLOR 15</v>
          </cell>
          <cell r="D78" t="str">
            <v>S1</v>
          </cell>
          <cell r="E78">
            <v>321</v>
          </cell>
          <cell r="F78">
            <v>2</v>
          </cell>
          <cell r="G78">
            <v>91.08</v>
          </cell>
          <cell r="H78">
            <v>-7</v>
          </cell>
          <cell r="I78">
            <v>-637.55999999999995</v>
          </cell>
          <cell r="J78">
            <v>19991031</v>
          </cell>
          <cell r="K78" t="str">
            <v>1140303001</v>
          </cell>
          <cell r="L78" t="str">
            <v>6210302003</v>
          </cell>
          <cell r="M78" t="str">
            <v>9100000003</v>
          </cell>
        </row>
        <row r="79">
          <cell r="A79" t="str">
            <v>S001</v>
          </cell>
          <cell r="B79">
            <v>3101020018</v>
          </cell>
          <cell r="C79" t="str">
            <v>GR CONTIFLOR 15</v>
          </cell>
          <cell r="D79" t="str">
            <v>63</v>
          </cell>
          <cell r="E79">
            <v>625</v>
          </cell>
          <cell r="F79">
            <v>1</v>
          </cell>
          <cell r="G79">
            <v>76</v>
          </cell>
          <cell r="H79">
            <v>-30</v>
          </cell>
          <cell r="I79">
            <v>-2280</v>
          </cell>
          <cell r="J79">
            <v>19991031</v>
          </cell>
          <cell r="K79" t="str">
            <v>1140303001</v>
          </cell>
          <cell r="L79" t="str">
            <v>6210302003</v>
          </cell>
        </row>
        <row r="80">
          <cell r="A80" t="str">
            <v>TO12</v>
          </cell>
          <cell r="B80">
            <v>3101020018</v>
          </cell>
          <cell r="C80" t="str">
            <v>GR CONTIFLOR 15</v>
          </cell>
          <cell r="D80" t="str">
            <v>S1</v>
          </cell>
          <cell r="E80">
            <v>335</v>
          </cell>
          <cell r="F80">
            <v>6</v>
          </cell>
          <cell r="G80">
            <v>76</v>
          </cell>
          <cell r="H80">
            <v>-55</v>
          </cell>
          <cell r="I80">
            <v>-4180</v>
          </cell>
          <cell r="J80">
            <v>19991031</v>
          </cell>
          <cell r="K80" t="str">
            <v>1140303001</v>
          </cell>
          <cell r="L80" t="str">
            <v>6210302003</v>
          </cell>
          <cell r="M80" t="str">
            <v>9100000003</v>
          </cell>
        </row>
        <row r="81">
          <cell r="A81" t="str">
            <v>TZ01</v>
          </cell>
          <cell r="B81">
            <v>3101020018</v>
          </cell>
          <cell r="C81" t="str">
            <v>GR CONTIFLOR 15</v>
          </cell>
          <cell r="D81" t="str">
            <v>63</v>
          </cell>
          <cell r="E81">
            <v>603</v>
          </cell>
          <cell r="F81">
            <v>1</v>
          </cell>
          <cell r="G81">
            <v>76</v>
          </cell>
          <cell r="H81">
            <v>-20</v>
          </cell>
          <cell r="I81">
            <v>-1520</v>
          </cell>
          <cell r="J81">
            <v>19991031</v>
          </cell>
          <cell r="K81" t="str">
            <v>1140303001</v>
          </cell>
          <cell r="L81" t="str">
            <v>6210302003</v>
          </cell>
        </row>
        <row r="82">
          <cell r="A82" t="str">
            <v>TZ02</v>
          </cell>
          <cell r="B82">
            <v>3101020018</v>
          </cell>
          <cell r="C82" t="str">
            <v>GR CONTIFLOR 15</v>
          </cell>
          <cell r="D82" t="str">
            <v>63</v>
          </cell>
          <cell r="E82">
            <v>609</v>
          </cell>
          <cell r="F82">
            <v>1</v>
          </cell>
          <cell r="G82">
            <v>76</v>
          </cell>
          <cell r="H82">
            <v>-23</v>
          </cell>
          <cell r="I82">
            <v>-1748</v>
          </cell>
          <cell r="J82">
            <v>19991031</v>
          </cell>
          <cell r="K82" t="str">
            <v>1140303001</v>
          </cell>
          <cell r="L82" t="str">
            <v>6210302003</v>
          </cell>
        </row>
        <row r="83">
          <cell r="A83" t="str">
            <v>P012</v>
          </cell>
          <cell r="B83">
            <v>3101020019</v>
          </cell>
          <cell r="C83" t="str">
            <v>GR CONTIFLOR 3</v>
          </cell>
          <cell r="D83" t="str">
            <v>N1</v>
          </cell>
          <cell r="E83">
            <v>335</v>
          </cell>
          <cell r="F83">
            <v>1</v>
          </cell>
          <cell r="G83">
            <v>84.15</v>
          </cell>
          <cell r="H83">
            <v>-7</v>
          </cell>
          <cell r="I83">
            <v>-589.05000000000007</v>
          </cell>
          <cell r="J83">
            <v>19991031</v>
          </cell>
          <cell r="K83" t="str">
            <v>1140303001</v>
          </cell>
          <cell r="L83" t="str">
            <v>6210302003</v>
          </cell>
          <cell r="M83" t="str">
            <v>9100000003</v>
          </cell>
        </row>
        <row r="84">
          <cell r="A84" t="str">
            <v>MF23</v>
          </cell>
          <cell r="B84">
            <v>3101020022</v>
          </cell>
          <cell r="C84" t="str">
            <v>GR CONTIFLOR 9</v>
          </cell>
          <cell r="D84" t="str">
            <v>63</v>
          </cell>
          <cell r="E84">
            <v>635</v>
          </cell>
          <cell r="F84">
            <v>1</v>
          </cell>
          <cell r="G84">
            <v>92.92</v>
          </cell>
          <cell r="H84">
            <v>-57</v>
          </cell>
          <cell r="I84">
            <v>-5296.4400000000005</v>
          </cell>
          <cell r="J84">
            <v>19991031</v>
          </cell>
          <cell r="K84" t="str">
            <v>1140303001</v>
          </cell>
          <cell r="L84" t="str">
            <v>6210302003</v>
          </cell>
        </row>
        <row r="85">
          <cell r="A85" t="str">
            <v>MF28</v>
          </cell>
          <cell r="B85">
            <v>3101020022</v>
          </cell>
          <cell r="C85" t="str">
            <v>GR CONTIFLOR 9</v>
          </cell>
          <cell r="D85" t="str">
            <v>63</v>
          </cell>
          <cell r="E85">
            <v>642</v>
          </cell>
          <cell r="F85">
            <v>1</v>
          </cell>
          <cell r="G85">
            <v>82.93</v>
          </cell>
          <cell r="H85">
            <v>-23</v>
          </cell>
          <cell r="I85">
            <v>-1907.39</v>
          </cell>
          <cell r="J85">
            <v>19991031</v>
          </cell>
          <cell r="K85" t="str">
            <v>1140303001</v>
          </cell>
          <cell r="L85" t="str">
            <v>6210302003</v>
          </cell>
        </row>
        <row r="86">
          <cell r="A86" t="str">
            <v>MF32</v>
          </cell>
          <cell r="B86">
            <v>3101020022</v>
          </cell>
          <cell r="C86" t="str">
            <v>GR CONTIFLOR 9</v>
          </cell>
          <cell r="D86" t="str">
            <v>63</v>
          </cell>
          <cell r="E86">
            <v>639</v>
          </cell>
          <cell r="F86">
            <v>1</v>
          </cell>
          <cell r="G86">
            <v>82.93</v>
          </cell>
          <cell r="H86">
            <v>-35</v>
          </cell>
          <cell r="I86">
            <v>-2902.55</v>
          </cell>
          <cell r="J86">
            <v>19991031</v>
          </cell>
          <cell r="K86" t="str">
            <v>1140303001</v>
          </cell>
          <cell r="L86" t="str">
            <v>6210302003</v>
          </cell>
        </row>
        <row r="87">
          <cell r="A87" t="str">
            <v>MF35</v>
          </cell>
          <cell r="B87">
            <v>3101020022</v>
          </cell>
          <cell r="C87" t="str">
            <v>GR CONTIFLOR 9</v>
          </cell>
          <cell r="D87" t="str">
            <v>63</v>
          </cell>
          <cell r="E87">
            <v>644</v>
          </cell>
          <cell r="F87">
            <v>1</v>
          </cell>
          <cell r="G87">
            <v>82.93</v>
          </cell>
          <cell r="H87">
            <v>-16</v>
          </cell>
          <cell r="I87">
            <v>-1326.88</v>
          </cell>
          <cell r="J87">
            <v>19991031</v>
          </cell>
          <cell r="K87" t="str">
            <v>1140303001</v>
          </cell>
          <cell r="L87" t="str">
            <v>6210302003</v>
          </cell>
        </row>
        <row r="88">
          <cell r="A88" t="str">
            <v>P012</v>
          </cell>
          <cell r="B88">
            <v>3101020023</v>
          </cell>
          <cell r="C88" t="str">
            <v>GR DK 4030</v>
          </cell>
          <cell r="D88" t="str">
            <v>N1</v>
          </cell>
          <cell r="E88">
            <v>318</v>
          </cell>
          <cell r="F88">
            <v>1</v>
          </cell>
          <cell r="G88">
            <v>77.626000000000005</v>
          </cell>
          <cell r="H88">
            <v>-8</v>
          </cell>
          <cell r="I88">
            <v>-621.00800000000004</v>
          </cell>
          <cell r="J88">
            <v>19991031</v>
          </cell>
          <cell r="K88" t="str">
            <v>1140303001</v>
          </cell>
          <cell r="L88" t="str">
            <v>6210302003</v>
          </cell>
          <cell r="M88" t="str">
            <v>9100000003</v>
          </cell>
        </row>
        <row r="89">
          <cell r="A89" t="str">
            <v>P012</v>
          </cell>
          <cell r="B89">
            <v>3101020023</v>
          </cell>
          <cell r="C89" t="str">
            <v>GR DK 4030</v>
          </cell>
          <cell r="D89" t="str">
            <v>N1</v>
          </cell>
          <cell r="E89">
            <v>319</v>
          </cell>
          <cell r="F89">
            <v>1</v>
          </cell>
          <cell r="G89">
            <v>77.626000000000005</v>
          </cell>
          <cell r="H89">
            <v>-16</v>
          </cell>
          <cell r="I89">
            <v>-1242.0160000000001</v>
          </cell>
          <cell r="J89">
            <v>19991031</v>
          </cell>
          <cell r="K89" t="str">
            <v>1140303001</v>
          </cell>
          <cell r="L89" t="str">
            <v>6210302003</v>
          </cell>
          <cell r="M89" t="str">
            <v>9100000003</v>
          </cell>
        </row>
        <row r="90">
          <cell r="A90" t="str">
            <v>P012</v>
          </cell>
          <cell r="B90">
            <v>3101020023</v>
          </cell>
          <cell r="C90" t="str">
            <v>GR DK 4030</v>
          </cell>
          <cell r="D90" t="str">
            <v>N1</v>
          </cell>
          <cell r="E90">
            <v>320</v>
          </cell>
          <cell r="F90">
            <v>1</v>
          </cell>
          <cell r="G90">
            <v>77.626000000000005</v>
          </cell>
          <cell r="H90">
            <v>-16</v>
          </cell>
          <cell r="I90">
            <v>-1242.0160000000001</v>
          </cell>
          <cell r="J90">
            <v>19991031</v>
          </cell>
          <cell r="K90" t="str">
            <v>1140303001</v>
          </cell>
          <cell r="L90" t="str">
            <v>6210302003</v>
          </cell>
          <cell r="M90" t="str">
            <v>9100000003</v>
          </cell>
        </row>
        <row r="91">
          <cell r="A91" t="str">
            <v>P012</v>
          </cell>
          <cell r="B91">
            <v>3101020023</v>
          </cell>
          <cell r="C91" t="str">
            <v>GR DK 4030</v>
          </cell>
          <cell r="D91" t="str">
            <v>N1</v>
          </cell>
          <cell r="E91">
            <v>321</v>
          </cell>
          <cell r="F91">
            <v>1</v>
          </cell>
          <cell r="G91">
            <v>77.626000000000005</v>
          </cell>
          <cell r="H91">
            <v>-19</v>
          </cell>
          <cell r="I91">
            <v>-1474.894</v>
          </cell>
          <cell r="J91">
            <v>19991031</v>
          </cell>
          <cell r="K91" t="str">
            <v>1140303001</v>
          </cell>
          <cell r="L91" t="str">
            <v>6210302003</v>
          </cell>
          <cell r="M91" t="str">
            <v>9100000003</v>
          </cell>
        </row>
        <row r="92">
          <cell r="A92" t="str">
            <v>P012</v>
          </cell>
          <cell r="B92">
            <v>3101020023</v>
          </cell>
          <cell r="C92" t="str">
            <v>GR DK 4030</v>
          </cell>
          <cell r="D92" t="str">
            <v>N1</v>
          </cell>
          <cell r="E92">
            <v>322</v>
          </cell>
          <cell r="F92">
            <v>1</v>
          </cell>
          <cell r="G92">
            <v>77.626000000000005</v>
          </cell>
          <cell r="H92">
            <v>-2</v>
          </cell>
          <cell r="I92">
            <v>-155.25200000000001</v>
          </cell>
          <cell r="J92">
            <v>19991031</v>
          </cell>
          <cell r="K92" t="str">
            <v>1140303001</v>
          </cell>
          <cell r="L92" t="str">
            <v>6210302003</v>
          </cell>
          <cell r="M92" t="str">
            <v>9100000003</v>
          </cell>
        </row>
        <row r="93">
          <cell r="A93" t="str">
            <v>P005</v>
          </cell>
          <cell r="B93">
            <v>3101020027</v>
          </cell>
          <cell r="C93" t="str">
            <v>GR PARAISO 3</v>
          </cell>
          <cell r="D93" t="str">
            <v>H1</v>
          </cell>
          <cell r="E93">
            <v>204</v>
          </cell>
          <cell r="F93">
            <v>1</v>
          </cell>
          <cell r="G93">
            <v>62.62</v>
          </cell>
          <cell r="H93">
            <v>-47.5</v>
          </cell>
          <cell r="I93">
            <v>-2974.45</v>
          </cell>
          <cell r="J93">
            <v>19991029</v>
          </cell>
          <cell r="K93" t="str">
            <v>1140303001</v>
          </cell>
          <cell r="L93" t="str">
            <v>6210302003</v>
          </cell>
          <cell r="M93" t="str">
            <v>9100000003</v>
          </cell>
        </row>
        <row r="94">
          <cell r="A94" t="str">
            <v>P005</v>
          </cell>
          <cell r="B94">
            <v>3101020027</v>
          </cell>
          <cell r="C94" t="str">
            <v>GR PARAISO 3</v>
          </cell>
          <cell r="D94" t="str">
            <v>H1</v>
          </cell>
          <cell r="E94">
            <v>205</v>
          </cell>
          <cell r="F94">
            <v>1</v>
          </cell>
          <cell r="G94">
            <v>62.62</v>
          </cell>
          <cell r="H94">
            <v>-22.5</v>
          </cell>
          <cell r="I94">
            <v>-1408.95</v>
          </cell>
          <cell r="J94">
            <v>19991029</v>
          </cell>
          <cell r="K94" t="str">
            <v>1140303001</v>
          </cell>
          <cell r="L94" t="str">
            <v>6210302003</v>
          </cell>
          <cell r="M94" t="str">
            <v>9100000003</v>
          </cell>
        </row>
        <row r="95">
          <cell r="A95" t="str">
            <v>TO12</v>
          </cell>
          <cell r="B95">
            <v>3101020027</v>
          </cell>
          <cell r="C95" t="str">
            <v>GR PARAISO 3</v>
          </cell>
          <cell r="D95" t="str">
            <v>S1</v>
          </cell>
          <cell r="E95">
            <v>334</v>
          </cell>
          <cell r="F95">
            <v>7</v>
          </cell>
          <cell r="G95">
            <v>62.62</v>
          </cell>
          <cell r="H95">
            <v>-12</v>
          </cell>
          <cell r="I95">
            <v>-751.43999999999994</v>
          </cell>
          <cell r="J95">
            <v>19991031</v>
          </cell>
          <cell r="K95" t="str">
            <v>1140303001</v>
          </cell>
          <cell r="L95" t="str">
            <v>6210302003</v>
          </cell>
          <cell r="M95" t="str">
            <v>9100000003</v>
          </cell>
        </row>
        <row r="96">
          <cell r="A96" t="str">
            <v>P014</v>
          </cell>
          <cell r="B96">
            <v>3101020036</v>
          </cell>
          <cell r="C96" t="str">
            <v>GR TC 2000</v>
          </cell>
          <cell r="D96" t="str">
            <v>S1</v>
          </cell>
          <cell r="E96">
            <v>320</v>
          </cell>
          <cell r="F96">
            <v>1</v>
          </cell>
          <cell r="G96">
            <v>38.618000000000002</v>
          </cell>
          <cell r="H96">
            <v>-26</v>
          </cell>
          <cell r="I96">
            <v>-1004.0680000000001</v>
          </cell>
          <cell r="J96">
            <v>19991031</v>
          </cell>
          <cell r="K96" t="str">
            <v>1140303001</v>
          </cell>
          <cell r="L96" t="str">
            <v>6210302003</v>
          </cell>
          <cell r="M96" t="str">
            <v>9100000003</v>
          </cell>
        </row>
        <row r="97">
          <cell r="A97" t="str">
            <v>P014</v>
          </cell>
          <cell r="B97">
            <v>3101020036</v>
          </cell>
          <cell r="C97" t="str">
            <v>GR TC 2000</v>
          </cell>
          <cell r="D97" t="str">
            <v>S1</v>
          </cell>
          <cell r="E97">
            <v>321</v>
          </cell>
          <cell r="F97">
            <v>1</v>
          </cell>
          <cell r="G97">
            <v>38.618000000000002</v>
          </cell>
          <cell r="H97">
            <v>-17</v>
          </cell>
          <cell r="I97">
            <v>-656.50600000000009</v>
          </cell>
          <cell r="J97">
            <v>19991031</v>
          </cell>
          <cell r="K97" t="str">
            <v>1140303001</v>
          </cell>
          <cell r="L97" t="str">
            <v>6210302003</v>
          </cell>
          <cell r="M97" t="str">
            <v>9100000003</v>
          </cell>
        </row>
        <row r="98">
          <cell r="A98" t="str">
            <v>TL04</v>
          </cell>
          <cell r="B98">
            <v>3101020036</v>
          </cell>
          <cell r="C98" t="str">
            <v>GR TC 2000</v>
          </cell>
          <cell r="D98" t="str">
            <v>63</v>
          </cell>
          <cell r="E98">
            <v>622</v>
          </cell>
          <cell r="F98">
            <v>6</v>
          </cell>
          <cell r="G98">
            <v>35</v>
          </cell>
          <cell r="H98">
            <v>-66</v>
          </cell>
          <cell r="I98">
            <v>-2310</v>
          </cell>
          <cell r="J98">
            <v>19991031</v>
          </cell>
          <cell r="K98" t="str">
            <v>1140303001</v>
          </cell>
          <cell r="L98" t="str">
            <v>6210302003</v>
          </cell>
        </row>
        <row r="99">
          <cell r="A99" t="str">
            <v>TL06</v>
          </cell>
          <cell r="B99">
            <v>3101020036</v>
          </cell>
          <cell r="C99" t="str">
            <v>GR TC 2000</v>
          </cell>
          <cell r="D99" t="str">
            <v>63</v>
          </cell>
          <cell r="E99">
            <v>621</v>
          </cell>
          <cell r="F99">
            <v>7</v>
          </cell>
          <cell r="G99">
            <v>35</v>
          </cell>
          <cell r="H99">
            <v>-8</v>
          </cell>
          <cell r="I99">
            <v>-280</v>
          </cell>
          <cell r="J99">
            <v>19991031</v>
          </cell>
          <cell r="K99" t="str">
            <v>1140303001</v>
          </cell>
          <cell r="L99" t="str">
            <v>6210302003</v>
          </cell>
        </row>
        <row r="100">
          <cell r="A100" t="str">
            <v>TO12</v>
          </cell>
          <cell r="B100">
            <v>3101020036</v>
          </cell>
          <cell r="C100" t="str">
            <v>GR TC 2000</v>
          </cell>
          <cell r="D100" t="str">
            <v>S1</v>
          </cell>
          <cell r="E100">
            <v>334</v>
          </cell>
          <cell r="F100">
            <v>6</v>
          </cell>
          <cell r="G100">
            <v>35</v>
          </cell>
          <cell r="H100">
            <v>-56</v>
          </cell>
          <cell r="I100">
            <v>-1960</v>
          </cell>
          <cell r="J100">
            <v>19991031</v>
          </cell>
          <cell r="K100" t="str">
            <v>1140303001</v>
          </cell>
          <cell r="L100" t="str">
            <v>6210302003</v>
          </cell>
          <cell r="M100" t="str">
            <v>9100000003</v>
          </cell>
        </row>
        <row r="101">
          <cell r="A101" t="str">
            <v>P014</v>
          </cell>
          <cell r="B101">
            <v>3101020037</v>
          </cell>
          <cell r="C101" t="str">
            <v>GR TC 3001</v>
          </cell>
          <cell r="D101" t="str">
            <v>S1</v>
          </cell>
          <cell r="E101">
            <v>314</v>
          </cell>
          <cell r="F101">
            <v>2</v>
          </cell>
          <cell r="G101">
            <v>40</v>
          </cell>
          <cell r="H101">
            <v>-18</v>
          </cell>
          <cell r="I101">
            <v>-720</v>
          </cell>
          <cell r="J101">
            <v>19991031</v>
          </cell>
          <cell r="K101" t="str">
            <v>1140303001</v>
          </cell>
          <cell r="L101" t="str">
            <v>6210302003</v>
          </cell>
          <cell r="M101" t="str">
            <v>9100000003</v>
          </cell>
        </row>
        <row r="102">
          <cell r="A102" t="str">
            <v>P014</v>
          </cell>
          <cell r="B102">
            <v>3101020037</v>
          </cell>
          <cell r="C102" t="str">
            <v>GR TC 3001</v>
          </cell>
          <cell r="D102" t="str">
            <v>S1</v>
          </cell>
          <cell r="E102">
            <v>318</v>
          </cell>
          <cell r="F102">
            <v>1</v>
          </cell>
          <cell r="G102">
            <v>40</v>
          </cell>
          <cell r="H102">
            <v>-22</v>
          </cell>
          <cell r="I102">
            <v>-880</v>
          </cell>
          <cell r="J102">
            <v>19991031</v>
          </cell>
          <cell r="K102" t="str">
            <v>1140303001</v>
          </cell>
          <cell r="L102" t="str">
            <v>6210302003</v>
          </cell>
          <cell r="M102" t="str">
            <v>9100000003</v>
          </cell>
        </row>
        <row r="103">
          <cell r="A103" t="str">
            <v>P014</v>
          </cell>
          <cell r="B103">
            <v>3101020037</v>
          </cell>
          <cell r="C103" t="str">
            <v>GR TC 3001</v>
          </cell>
          <cell r="D103" t="str">
            <v>S1</v>
          </cell>
          <cell r="E103">
            <v>319</v>
          </cell>
          <cell r="F103">
            <v>1</v>
          </cell>
          <cell r="G103">
            <v>40</v>
          </cell>
          <cell r="H103">
            <v>-12</v>
          </cell>
          <cell r="I103">
            <v>-480</v>
          </cell>
          <cell r="J103">
            <v>19991031</v>
          </cell>
          <cell r="K103" t="str">
            <v>1140303001</v>
          </cell>
          <cell r="L103" t="str">
            <v>6210302003</v>
          </cell>
          <cell r="M103" t="str">
            <v>9100000003</v>
          </cell>
        </row>
        <row r="104">
          <cell r="A104" t="str">
            <v>P014</v>
          </cell>
          <cell r="B104">
            <v>3101020037</v>
          </cell>
          <cell r="C104" t="str">
            <v>GR TC 3001</v>
          </cell>
          <cell r="D104" t="str">
            <v>S1</v>
          </cell>
          <cell r="E104">
            <v>322</v>
          </cell>
          <cell r="F104">
            <v>1</v>
          </cell>
          <cell r="G104">
            <v>40</v>
          </cell>
          <cell r="H104">
            <v>-27</v>
          </cell>
          <cell r="I104">
            <v>-1080</v>
          </cell>
          <cell r="J104">
            <v>19991031</v>
          </cell>
          <cell r="K104" t="str">
            <v>1140303001</v>
          </cell>
          <cell r="L104" t="str">
            <v>6210302003</v>
          </cell>
          <cell r="M104" t="str">
            <v>9100000003</v>
          </cell>
        </row>
        <row r="105">
          <cell r="A105" t="str">
            <v>S001</v>
          </cell>
          <cell r="B105">
            <v>3101020037</v>
          </cell>
          <cell r="C105" t="str">
            <v>GR TC 3001</v>
          </cell>
          <cell r="D105" t="str">
            <v>63</v>
          </cell>
          <cell r="E105">
            <v>624</v>
          </cell>
          <cell r="F105">
            <v>2</v>
          </cell>
          <cell r="G105">
            <v>40</v>
          </cell>
          <cell r="H105">
            <v>-26</v>
          </cell>
          <cell r="I105">
            <v>-1040</v>
          </cell>
          <cell r="J105">
            <v>19991031</v>
          </cell>
          <cell r="K105" t="str">
            <v>1140303001</v>
          </cell>
          <cell r="L105" t="str">
            <v>6210302003</v>
          </cell>
        </row>
        <row r="106">
          <cell r="A106" t="str">
            <v>TL06</v>
          </cell>
          <cell r="B106">
            <v>3101020037</v>
          </cell>
          <cell r="C106" t="str">
            <v>GR TC 3001</v>
          </cell>
          <cell r="D106" t="str">
            <v>63</v>
          </cell>
          <cell r="E106">
            <v>621</v>
          </cell>
          <cell r="F106">
            <v>8</v>
          </cell>
          <cell r="G106">
            <v>40</v>
          </cell>
          <cell r="H106">
            <v>-58</v>
          </cell>
          <cell r="I106">
            <v>-2320</v>
          </cell>
          <cell r="J106">
            <v>19991031</v>
          </cell>
          <cell r="K106" t="str">
            <v>1140303001</v>
          </cell>
          <cell r="L106" t="str">
            <v>6210302003</v>
          </cell>
        </row>
        <row r="107">
          <cell r="A107" t="str">
            <v>TZ01</v>
          </cell>
          <cell r="B107">
            <v>3101020037</v>
          </cell>
          <cell r="C107" t="str">
            <v>GR TC 3001</v>
          </cell>
          <cell r="D107" t="str">
            <v>63</v>
          </cell>
          <cell r="E107">
            <v>604</v>
          </cell>
          <cell r="F107">
            <v>1</v>
          </cell>
          <cell r="G107">
            <v>40</v>
          </cell>
          <cell r="H107">
            <v>-64</v>
          </cell>
          <cell r="I107">
            <v>-2560</v>
          </cell>
          <cell r="J107">
            <v>19991031</v>
          </cell>
          <cell r="K107" t="str">
            <v>1140303001</v>
          </cell>
          <cell r="L107" t="str">
            <v>6210302003</v>
          </cell>
        </row>
        <row r="108">
          <cell r="A108" t="str">
            <v>TA26</v>
          </cell>
          <cell r="B108">
            <v>3101020040</v>
          </cell>
          <cell r="C108" t="str">
            <v>GR VICTORIA 807</v>
          </cell>
          <cell r="D108" t="str">
            <v>64</v>
          </cell>
          <cell r="E108">
            <v>155</v>
          </cell>
          <cell r="F108">
            <v>2</v>
          </cell>
          <cell r="G108">
            <v>80</v>
          </cell>
          <cell r="H108">
            <v>-55</v>
          </cell>
          <cell r="I108">
            <v>-4400</v>
          </cell>
          <cell r="J108">
            <v>19991031</v>
          </cell>
          <cell r="K108" t="str">
            <v>1140304001</v>
          </cell>
          <cell r="L108" t="str">
            <v>6210302004</v>
          </cell>
        </row>
        <row r="109">
          <cell r="A109" t="str">
            <v>TA30</v>
          </cell>
          <cell r="B109">
            <v>3101020040</v>
          </cell>
          <cell r="C109" t="str">
            <v>GR VICTORIA 807</v>
          </cell>
          <cell r="D109" t="str">
            <v>64</v>
          </cell>
          <cell r="E109">
            <v>157</v>
          </cell>
          <cell r="F109">
            <v>1</v>
          </cell>
          <cell r="G109">
            <v>80</v>
          </cell>
          <cell r="H109">
            <v>-98</v>
          </cell>
          <cell r="I109">
            <v>-7840</v>
          </cell>
          <cell r="J109">
            <v>19991031</v>
          </cell>
          <cell r="K109" t="str">
            <v>1140304001</v>
          </cell>
          <cell r="L109" t="str">
            <v>6210302004</v>
          </cell>
        </row>
        <row r="110">
          <cell r="A110" t="str">
            <v>P014</v>
          </cell>
          <cell r="B110">
            <v>3101020042</v>
          </cell>
          <cell r="C110" t="str">
            <v>GR P 288</v>
          </cell>
          <cell r="D110" t="str">
            <v>S1</v>
          </cell>
          <cell r="E110">
            <v>313</v>
          </cell>
          <cell r="F110">
            <v>1</v>
          </cell>
          <cell r="G110">
            <v>49</v>
          </cell>
          <cell r="H110">
            <v>-43</v>
          </cell>
          <cell r="I110">
            <v>-2107</v>
          </cell>
          <cell r="J110">
            <v>19991031</v>
          </cell>
          <cell r="K110" t="str">
            <v>1140303001</v>
          </cell>
          <cell r="L110" t="str">
            <v>6210302003</v>
          </cell>
          <cell r="M110" t="str">
            <v>9100000003</v>
          </cell>
        </row>
        <row r="111">
          <cell r="A111" t="str">
            <v>P014</v>
          </cell>
          <cell r="B111">
            <v>3101020042</v>
          </cell>
          <cell r="C111" t="str">
            <v>GR P 288</v>
          </cell>
          <cell r="D111" t="str">
            <v>S1</v>
          </cell>
          <cell r="E111">
            <v>314</v>
          </cell>
          <cell r="F111">
            <v>1</v>
          </cell>
          <cell r="G111">
            <v>49</v>
          </cell>
          <cell r="H111">
            <v>-40</v>
          </cell>
          <cell r="I111">
            <v>-1960</v>
          </cell>
          <cell r="J111">
            <v>19991031</v>
          </cell>
          <cell r="K111" t="str">
            <v>1140303001</v>
          </cell>
          <cell r="L111" t="str">
            <v>6210302003</v>
          </cell>
          <cell r="M111" t="str">
            <v>9100000003</v>
          </cell>
        </row>
        <row r="112">
          <cell r="A112" t="str">
            <v>MD01</v>
          </cell>
          <cell r="B112">
            <v>3101020046</v>
          </cell>
          <cell r="C112" t="str">
            <v>GR DK 3915</v>
          </cell>
          <cell r="D112" t="str">
            <v>63</v>
          </cell>
          <cell r="E112">
            <v>620</v>
          </cell>
          <cell r="F112">
            <v>5</v>
          </cell>
          <cell r="G112">
            <v>76.67</v>
          </cell>
          <cell r="H112">
            <v>-38</v>
          </cell>
          <cell r="I112">
            <v>-2913.46</v>
          </cell>
          <cell r="J112">
            <v>19991031</v>
          </cell>
          <cell r="K112" t="str">
            <v>1140303001</v>
          </cell>
          <cell r="L112" t="str">
            <v>6210302003</v>
          </cell>
        </row>
        <row r="113">
          <cell r="A113" t="str">
            <v>MD03</v>
          </cell>
          <cell r="B113">
            <v>3101020046</v>
          </cell>
          <cell r="C113" t="str">
            <v>GR DK 3915</v>
          </cell>
          <cell r="D113" t="str">
            <v>63</v>
          </cell>
          <cell r="E113">
            <v>619</v>
          </cell>
          <cell r="F113">
            <v>1</v>
          </cell>
          <cell r="G113">
            <v>76.67</v>
          </cell>
          <cell r="H113">
            <v>-79</v>
          </cell>
          <cell r="I113">
            <v>-6056.93</v>
          </cell>
          <cell r="J113">
            <v>19991031</v>
          </cell>
          <cell r="K113" t="str">
            <v>1140303001</v>
          </cell>
          <cell r="L113" t="str">
            <v>6210302003</v>
          </cell>
        </row>
        <row r="114">
          <cell r="A114" t="str">
            <v>MF09</v>
          </cell>
          <cell r="B114">
            <v>3101020046</v>
          </cell>
          <cell r="C114" t="str">
            <v>GR DK 3915</v>
          </cell>
          <cell r="D114" t="str">
            <v>63</v>
          </cell>
          <cell r="E114">
            <v>648</v>
          </cell>
          <cell r="F114">
            <v>1</v>
          </cell>
          <cell r="G114">
            <v>76.67</v>
          </cell>
          <cell r="H114">
            <v>-16</v>
          </cell>
          <cell r="I114">
            <v>-1226.72</v>
          </cell>
          <cell r="J114">
            <v>19991031</v>
          </cell>
          <cell r="K114" t="str">
            <v>1140303001</v>
          </cell>
          <cell r="L114" t="str">
            <v>6210302003</v>
          </cell>
        </row>
        <row r="115">
          <cell r="A115" t="str">
            <v>MF23</v>
          </cell>
          <cell r="B115">
            <v>3101020046</v>
          </cell>
          <cell r="C115" t="str">
            <v>GR DK 3915</v>
          </cell>
          <cell r="D115" t="str">
            <v>63</v>
          </cell>
          <cell r="E115">
            <v>635</v>
          </cell>
          <cell r="F115">
            <v>2</v>
          </cell>
          <cell r="G115">
            <v>76.67</v>
          </cell>
          <cell r="H115">
            <v>-192</v>
          </cell>
          <cell r="I115">
            <v>-14720.64</v>
          </cell>
          <cell r="J115">
            <v>19991031</v>
          </cell>
          <cell r="K115" t="str">
            <v>1140303001</v>
          </cell>
          <cell r="L115" t="str">
            <v>6210302003</v>
          </cell>
        </row>
        <row r="116">
          <cell r="A116" t="str">
            <v>MF29</v>
          </cell>
          <cell r="B116">
            <v>3101020046</v>
          </cell>
          <cell r="C116" t="str">
            <v>GR DK 3915</v>
          </cell>
          <cell r="D116" t="str">
            <v>63</v>
          </cell>
          <cell r="E116">
            <v>637</v>
          </cell>
          <cell r="F116">
            <v>1</v>
          </cell>
          <cell r="G116">
            <v>76.67</v>
          </cell>
          <cell r="H116">
            <v>-64</v>
          </cell>
          <cell r="I116">
            <v>-4906.88</v>
          </cell>
          <cell r="J116">
            <v>19991031</v>
          </cell>
          <cell r="K116" t="str">
            <v>1140303001</v>
          </cell>
          <cell r="L116" t="str">
            <v>6210302003</v>
          </cell>
        </row>
        <row r="117">
          <cell r="A117" t="str">
            <v>MF32</v>
          </cell>
          <cell r="B117">
            <v>3101020046</v>
          </cell>
          <cell r="C117" t="str">
            <v>GR DK 3915</v>
          </cell>
          <cell r="D117" t="str">
            <v>63</v>
          </cell>
          <cell r="E117">
            <v>639</v>
          </cell>
          <cell r="F117">
            <v>2</v>
          </cell>
          <cell r="G117">
            <v>76.67</v>
          </cell>
          <cell r="H117">
            <v>-50</v>
          </cell>
          <cell r="I117">
            <v>-3833.5</v>
          </cell>
          <cell r="J117">
            <v>19991031</v>
          </cell>
          <cell r="K117" t="str">
            <v>1140303001</v>
          </cell>
          <cell r="L117" t="str">
            <v>6210302003</v>
          </cell>
        </row>
        <row r="118">
          <cell r="A118" t="str">
            <v>MF39</v>
          </cell>
          <cell r="B118">
            <v>3101020046</v>
          </cell>
          <cell r="C118" t="str">
            <v>GR DK 3915</v>
          </cell>
          <cell r="D118" t="str">
            <v>63</v>
          </cell>
          <cell r="E118">
            <v>628</v>
          </cell>
          <cell r="F118">
            <v>1</v>
          </cell>
          <cell r="G118">
            <v>76.67</v>
          </cell>
          <cell r="H118">
            <v>-32</v>
          </cell>
          <cell r="I118">
            <v>-2453.44</v>
          </cell>
          <cell r="J118">
            <v>19991031</v>
          </cell>
          <cell r="K118" t="str">
            <v>1140303001</v>
          </cell>
          <cell r="L118" t="str">
            <v>6210302003</v>
          </cell>
        </row>
        <row r="119">
          <cell r="A119" t="str">
            <v>TG03</v>
          </cell>
          <cell r="B119">
            <v>3101020046</v>
          </cell>
          <cell r="C119" t="str">
            <v>GR DK 3915</v>
          </cell>
          <cell r="D119" t="str">
            <v>63</v>
          </cell>
          <cell r="E119">
            <v>613</v>
          </cell>
          <cell r="F119">
            <v>3</v>
          </cell>
          <cell r="G119">
            <v>76.67</v>
          </cell>
          <cell r="H119">
            <v>-54</v>
          </cell>
          <cell r="I119">
            <v>-4140.18</v>
          </cell>
          <cell r="J119">
            <v>19991031</v>
          </cell>
          <cell r="K119" t="str">
            <v>1140303001</v>
          </cell>
          <cell r="L119" t="str">
            <v>6210302003</v>
          </cell>
        </row>
        <row r="120">
          <cell r="A120" t="str">
            <v>TG28</v>
          </cell>
          <cell r="B120">
            <v>3101020046</v>
          </cell>
          <cell r="C120" t="str">
            <v>GR DK 3915</v>
          </cell>
          <cell r="D120" t="str">
            <v>63</v>
          </cell>
          <cell r="E120">
            <v>614</v>
          </cell>
          <cell r="F120">
            <v>5</v>
          </cell>
          <cell r="G120">
            <v>76.67</v>
          </cell>
          <cell r="H120">
            <v>-71</v>
          </cell>
          <cell r="I120">
            <v>-5443.57</v>
          </cell>
          <cell r="J120">
            <v>19991031</v>
          </cell>
          <cell r="K120" t="str">
            <v>1140303001</v>
          </cell>
          <cell r="L120" t="str">
            <v>6210302003</v>
          </cell>
        </row>
        <row r="121">
          <cell r="A121" t="str">
            <v>TG29</v>
          </cell>
          <cell r="B121">
            <v>3101020046</v>
          </cell>
          <cell r="C121" t="str">
            <v>GR DK 3915</v>
          </cell>
          <cell r="D121" t="str">
            <v>63</v>
          </cell>
          <cell r="E121">
            <v>611</v>
          </cell>
          <cell r="F121">
            <v>6</v>
          </cell>
          <cell r="G121">
            <v>76.67</v>
          </cell>
          <cell r="H121">
            <v>-37</v>
          </cell>
          <cell r="I121">
            <v>-2836.79</v>
          </cell>
          <cell r="J121">
            <v>19991031</v>
          </cell>
          <cell r="K121" t="str">
            <v>1140303001</v>
          </cell>
          <cell r="L121" t="str">
            <v>6210302003</v>
          </cell>
        </row>
        <row r="122">
          <cell r="A122" t="str">
            <v>TG31</v>
          </cell>
          <cell r="B122">
            <v>3101020046</v>
          </cell>
          <cell r="C122" t="str">
            <v>GR DK 3915</v>
          </cell>
          <cell r="D122" t="str">
            <v>63</v>
          </cell>
          <cell r="E122">
            <v>615</v>
          </cell>
          <cell r="F122">
            <v>3</v>
          </cell>
          <cell r="G122">
            <v>76.67</v>
          </cell>
          <cell r="H122">
            <v>-62</v>
          </cell>
          <cell r="I122">
            <v>-4753.54</v>
          </cell>
          <cell r="J122">
            <v>19991031</v>
          </cell>
          <cell r="K122" t="str">
            <v>1140303001</v>
          </cell>
          <cell r="L122" t="str">
            <v>6210302003</v>
          </cell>
        </row>
        <row r="123">
          <cell r="A123" t="str">
            <v>P014</v>
          </cell>
          <cell r="B123">
            <v>3101020049</v>
          </cell>
          <cell r="C123" t="str">
            <v>GIR CF 19</v>
          </cell>
          <cell r="D123" t="str">
            <v>S1</v>
          </cell>
          <cell r="E123">
            <v>321</v>
          </cell>
          <cell r="F123">
            <v>3</v>
          </cell>
          <cell r="G123">
            <v>84</v>
          </cell>
          <cell r="H123">
            <v>-46</v>
          </cell>
          <cell r="I123">
            <v>-3864</v>
          </cell>
          <cell r="J123">
            <v>19991031</v>
          </cell>
          <cell r="K123" t="str">
            <v>1140303001</v>
          </cell>
          <cell r="L123" t="str">
            <v>6210302003</v>
          </cell>
          <cell r="M123" t="str">
            <v>9100000003</v>
          </cell>
        </row>
        <row r="124">
          <cell r="A124" t="str">
            <v>P014</v>
          </cell>
          <cell r="B124">
            <v>3101020049</v>
          </cell>
          <cell r="C124" t="str">
            <v>GIR CF 19</v>
          </cell>
          <cell r="D124" t="str">
            <v>S1</v>
          </cell>
          <cell r="E124">
            <v>322</v>
          </cell>
          <cell r="F124">
            <v>2</v>
          </cell>
          <cell r="G124">
            <v>84</v>
          </cell>
          <cell r="H124">
            <v>-34</v>
          </cell>
          <cell r="I124">
            <v>-2856</v>
          </cell>
          <cell r="J124">
            <v>19991031</v>
          </cell>
          <cell r="K124" t="str">
            <v>1140303001</v>
          </cell>
          <cell r="L124" t="str">
            <v>6210302003</v>
          </cell>
          <cell r="M124" t="str">
            <v>9100000003</v>
          </cell>
        </row>
        <row r="125">
          <cell r="A125" t="str">
            <v>TG01</v>
          </cell>
          <cell r="B125">
            <v>3101020050</v>
          </cell>
          <cell r="C125" t="str">
            <v>GIR MORGAN MG2</v>
          </cell>
          <cell r="D125" t="str">
            <v>63</v>
          </cell>
          <cell r="E125">
            <v>612</v>
          </cell>
          <cell r="F125">
            <v>6</v>
          </cell>
          <cell r="G125">
            <v>61.85</v>
          </cell>
          <cell r="H125">
            <v>-4</v>
          </cell>
          <cell r="I125">
            <v>-247.4</v>
          </cell>
          <cell r="J125">
            <v>19991031</v>
          </cell>
          <cell r="K125" t="str">
            <v>1140303001</v>
          </cell>
          <cell r="L125" t="str">
            <v>6210302003</v>
          </cell>
        </row>
        <row r="126">
          <cell r="A126" t="str">
            <v>TG28</v>
          </cell>
          <cell r="B126">
            <v>3101020050</v>
          </cell>
          <cell r="C126" t="str">
            <v>GIR MORGAN MG2</v>
          </cell>
          <cell r="D126" t="str">
            <v>63</v>
          </cell>
          <cell r="E126">
            <v>614</v>
          </cell>
          <cell r="F126">
            <v>4</v>
          </cell>
          <cell r="G126">
            <v>61.85</v>
          </cell>
          <cell r="H126">
            <v>-41</v>
          </cell>
          <cell r="I126">
            <v>-2535.85</v>
          </cell>
          <cell r="J126">
            <v>19991031</v>
          </cell>
          <cell r="K126" t="str">
            <v>1140303001</v>
          </cell>
          <cell r="L126" t="str">
            <v>6210302003</v>
          </cell>
        </row>
        <row r="127">
          <cell r="A127" t="str">
            <v>TG29</v>
          </cell>
          <cell r="B127">
            <v>3101020050</v>
          </cell>
          <cell r="C127" t="str">
            <v>GIR MORGAN MG2</v>
          </cell>
          <cell r="D127" t="str">
            <v>63</v>
          </cell>
          <cell r="E127">
            <v>611</v>
          </cell>
          <cell r="F127">
            <v>7</v>
          </cell>
          <cell r="G127">
            <v>61.85</v>
          </cell>
          <cell r="H127">
            <v>-4</v>
          </cell>
          <cell r="I127">
            <v>-247.4</v>
          </cell>
          <cell r="J127">
            <v>19991031</v>
          </cell>
          <cell r="K127" t="str">
            <v>1140303001</v>
          </cell>
          <cell r="L127" t="str">
            <v>6210302003</v>
          </cell>
        </row>
        <row r="128">
          <cell r="A128" t="str">
            <v>TG31</v>
          </cell>
          <cell r="B128">
            <v>3101020050</v>
          </cell>
          <cell r="C128" t="str">
            <v>GIR MORGAN MG2</v>
          </cell>
          <cell r="D128" t="str">
            <v>63</v>
          </cell>
          <cell r="E128">
            <v>615</v>
          </cell>
          <cell r="F128">
            <v>5</v>
          </cell>
          <cell r="G128">
            <v>61.85</v>
          </cell>
          <cell r="H128">
            <v>-57</v>
          </cell>
          <cell r="I128">
            <v>-3525.4500000000003</v>
          </cell>
          <cell r="J128">
            <v>19991031</v>
          </cell>
          <cell r="K128" t="str">
            <v>1140303001</v>
          </cell>
          <cell r="L128" t="str">
            <v>6210302003</v>
          </cell>
        </row>
        <row r="129">
          <cell r="A129" t="str">
            <v>MF29</v>
          </cell>
          <cell r="B129">
            <v>3101020051</v>
          </cell>
          <cell r="C129" t="str">
            <v>GR SPS 3101</v>
          </cell>
          <cell r="D129" t="str">
            <v>63</v>
          </cell>
          <cell r="E129">
            <v>637</v>
          </cell>
          <cell r="F129">
            <v>2</v>
          </cell>
          <cell r="G129">
            <v>58</v>
          </cell>
          <cell r="H129">
            <v>-22</v>
          </cell>
          <cell r="I129">
            <v>-1276</v>
          </cell>
          <cell r="J129">
            <v>19991031</v>
          </cell>
          <cell r="K129" t="str">
            <v>1140303001</v>
          </cell>
          <cell r="L129" t="str">
            <v>6210302003</v>
          </cell>
        </row>
        <row r="130">
          <cell r="A130" t="str">
            <v>MF32</v>
          </cell>
          <cell r="B130">
            <v>3101020051</v>
          </cell>
          <cell r="C130" t="str">
            <v>GR SPS 3101</v>
          </cell>
          <cell r="D130" t="str">
            <v>63</v>
          </cell>
          <cell r="E130">
            <v>639</v>
          </cell>
          <cell r="F130">
            <v>4</v>
          </cell>
          <cell r="G130">
            <v>58</v>
          </cell>
          <cell r="H130">
            <v>-9</v>
          </cell>
          <cell r="I130">
            <v>-522</v>
          </cell>
          <cell r="J130">
            <v>19991031</v>
          </cell>
          <cell r="K130" t="str">
            <v>1140303001</v>
          </cell>
          <cell r="L130" t="str">
            <v>6210302003</v>
          </cell>
        </row>
        <row r="131">
          <cell r="A131" t="str">
            <v>MF39</v>
          </cell>
          <cell r="B131">
            <v>3101020051</v>
          </cell>
          <cell r="C131" t="str">
            <v>GR SPS 3101</v>
          </cell>
          <cell r="D131" t="str">
            <v>63</v>
          </cell>
          <cell r="E131">
            <v>628</v>
          </cell>
          <cell r="F131">
            <v>2</v>
          </cell>
          <cell r="G131">
            <v>58</v>
          </cell>
          <cell r="H131">
            <v>-38</v>
          </cell>
          <cell r="I131">
            <v>-2204</v>
          </cell>
          <cell r="J131">
            <v>19991031</v>
          </cell>
          <cell r="K131" t="str">
            <v>1140303001</v>
          </cell>
          <cell r="L131" t="str">
            <v>6210302003</v>
          </cell>
        </row>
        <row r="132">
          <cell r="A132" t="str">
            <v>TG01</v>
          </cell>
          <cell r="B132">
            <v>3101020051</v>
          </cell>
          <cell r="C132" t="str">
            <v>GR SPS 3101</v>
          </cell>
          <cell r="D132" t="str">
            <v>63</v>
          </cell>
          <cell r="E132">
            <v>612</v>
          </cell>
          <cell r="F132">
            <v>4</v>
          </cell>
          <cell r="G132">
            <v>58</v>
          </cell>
          <cell r="H132">
            <v>-39</v>
          </cell>
          <cell r="I132">
            <v>-2262</v>
          </cell>
          <cell r="J132">
            <v>19991031</v>
          </cell>
          <cell r="K132" t="str">
            <v>1140303001</v>
          </cell>
          <cell r="L132" t="str">
            <v>6210302003</v>
          </cell>
        </row>
        <row r="133">
          <cell r="A133" t="str">
            <v>TG03</v>
          </cell>
          <cell r="B133">
            <v>3101020051</v>
          </cell>
          <cell r="C133" t="str">
            <v>GR SPS 3101</v>
          </cell>
          <cell r="D133" t="str">
            <v>63</v>
          </cell>
          <cell r="E133">
            <v>613</v>
          </cell>
          <cell r="F133">
            <v>1</v>
          </cell>
          <cell r="G133">
            <v>58</v>
          </cell>
          <cell r="H133">
            <v>-64</v>
          </cell>
          <cell r="I133">
            <v>-3712</v>
          </cell>
          <cell r="J133">
            <v>19991031</v>
          </cell>
          <cell r="K133" t="str">
            <v>1140303001</v>
          </cell>
          <cell r="L133" t="str">
            <v>6210302003</v>
          </cell>
        </row>
        <row r="134">
          <cell r="A134" t="str">
            <v>TG02</v>
          </cell>
          <cell r="B134">
            <v>3101020052</v>
          </cell>
          <cell r="C134" t="str">
            <v>GR SPS 3102</v>
          </cell>
          <cell r="D134" t="str">
            <v>63</v>
          </cell>
          <cell r="E134">
            <v>616</v>
          </cell>
          <cell r="F134">
            <v>5</v>
          </cell>
          <cell r="G134">
            <v>58.5</v>
          </cell>
          <cell r="H134">
            <v>-63</v>
          </cell>
          <cell r="I134">
            <v>-3685.5</v>
          </cell>
          <cell r="J134">
            <v>19991031</v>
          </cell>
          <cell r="K134" t="str">
            <v>1140303001</v>
          </cell>
          <cell r="L134" t="str">
            <v>6210302003</v>
          </cell>
        </row>
        <row r="135">
          <cell r="A135" t="str">
            <v>P023</v>
          </cell>
          <cell r="B135">
            <v>3101030003</v>
          </cell>
          <cell r="C135" t="str">
            <v>MZ CARGILL 285</v>
          </cell>
          <cell r="D135" t="str">
            <v>B1</v>
          </cell>
          <cell r="E135">
            <v>232</v>
          </cell>
          <cell r="F135">
            <v>1</v>
          </cell>
          <cell r="G135">
            <v>52.56</v>
          </cell>
          <cell r="H135">
            <v>-4</v>
          </cell>
          <cell r="I135">
            <v>-210.24</v>
          </cell>
          <cell r="J135">
            <v>19991030</v>
          </cell>
          <cell r="K135" t="str">
            <v>1140305001</v>
          </cell>
          <cell r="L135" t="str">
            <v>6210302005</v>
          </cell>
          <cell r="M135" t="str">
            <v>9100000005</v>
          </cell>
        </row>
        <row r="136">
          <cell r="A136" t="str">
            <v>P023</v>
          </cell>
          <cell r="B136">
            <v>3101030003</v>
          </cell>
          <cell r="C136" t="str">
            <v>MZ CARGILL 285</v>
          </cell>
          <cell r="D136" t="str">
            <v>B1</v>
          </cell>
          <cell r="E136">
            <v>236</v>
          </cell>
          <cell r="F136">
            <v>1</v>
          </cell>
          <cell r="G136">
            <v>52.56</v>
          </cell>
          <cell r="H136">
            <v>-34</v>
          </cell>
          <cell r="I136">
            <v>-1787.04</v>
          </cell>
          <cell r="J136">
            <v>19991030</v>
          </cell>
          <cell r="K136" t="str">
            <v>1140325001</v>
          </cell>
          <cell r="L136" t="str">
            <v>6210302016</v>
          </cell>
          <cell r="M136" t="str">
            <v>9100000007</v>
          </cell>
        </row>
        <row r="137">
          <cell r="A137" t="str">
            <v>P023</v>
          </cell>
          <cell r="B137">
            <v>3101030009</v>
          </cell>
          <cell r="C137" t="str">
            <v>MZ CHALTEN</v>
          </cell>
          <cell r="D137" t="str">
            <v>B1</v>
          </cell>
          <cell r="E137">
            <v>229</v>
          </cell>
          <cell r="F137">
            <v>1</v>
          </cell>
          <cell r="G137">
            <v>46.5</v>
          </cell>
          <cell r="H137">
            <v>-62</v>
          </cell>
          <cell r="I137">
            <v>-2883</v>
          </cell>
          <cell r="J137">
            <v>19991030</v>
          </cell>
          <cell r="K137" t="str">
            <v>1140305001</v>
          </cell>
          <cell r="L137" t="str">
            <v>6210302005</v>
          </cell>
          <cell r="M137" t="str">
            <v>9100000005</v>
          </cell>
        </row>
        <row r="138">
          <cell r="A138" t="str">
            <v>P023</v>
          </cell>
          <cell r="B138">
            <v>3101030009</v>
          </cell>
          <cell r="C138" t="str">
            <v>MZ CHALTEN</v>
          </cell>
          <cell r="D138" t="str">
            <v>B1</v>
          </cell>
          <cell r="E138">
            <v>230</v>
          </cell>
          <cell r="F138">
            <v>1</v>
          </cell>
          <cell r="G138">
            <v>46.5</v>
          </cell>
          <cell r="H138">
            <v>-46</v>
          </cell>
          <cell r="I138">
            <v>-2139</v>
          </cell>
          <cell r="J138">
            <v>19991030</v>
          </cell>
          <cell r="K138" t="str">
            <v>1140305001</v>
          </cell>
          <cell r="L138" t="str">
            <v>6210302005</v>
          </cell>
          <cell r="M138" t="str">
            <v>9100000005</v>
          </cell>
        </row>
        <row r="139">
          <cell r="A139" t="str">
            <v>P023</v>
          </cell>
          <cell r="B139">
            <v>3101030009</v>
          </cell>
          <cell r="C139" t="str">
            <v>MZ CHALTEN</v>
          </cell>
          <cell r="D139" t="str">
            <v>B1</v>
          </cell>
          <cell r="E139">
            <v>231</v>
          </cell>
          <cell r="F139">
            <v>1</v>
          </cell>
          <cell r="G139">
            <v>46.5</v>
          </cell>
          <cell r="H139">
            <v>-45</v>
          </cell>
          <cell r="I139">
            <v>-2092.5</v>
          </cell>
          <cell r="J139">
            <v>19991030</v>
          </cell>
          <cell r="K139" t="str">
            <v>1140305001</v>
          </cell>
          <cell r="L139" t="str">
            <v>6210302005</v>
          </cell>
          <cell r="M139" t="str">
            <v>9100000005</v>
          </cell>
        </row>
        <row r="140">
          <cell r="A140" t="str">
            <v>P023</v>
          </cell>
          <cell r="B140">
            <v>3101030009</v>
          </cell>
          <cell r="C140" t="str">
            <v>MZ CHALTEN</v>
          </cell>
          <cell r="D140" t="str">
            <v>B1</v>
          </cell>
          <cell r="E140">
            <v>233</v>
          </cell>
          <cell r="F140">
            <v>1</v>
          </cell>
          <cell r="G140">
            <v>46.5</v>
          </cell>
          <cell r="H140">
            <v>-50</v>
          </cell>
          <cell r="I140">
            <v>-2325</v>
          </cell>
          <cell r="J140">
            <v>19991030</v>
          </cell>
          <cell r="K140" t="str">
            <v>1140305001</v>
          </cell>
          <cell r="L140" t="str">
            <v>6210302005</v>
          </cell>
          <cell r="M140" t="str">
            <v>9100000005</v>
          </cell>
        </row>
        <row r="141">
          <cell r="A141" t="str">
            <v>TZ01</v>
          </cell>
          <cell r="B141">
            <v>3101030013</v>
          </cell>
          <cell r="C141" t="str">
            <v>MZ DK 4F37</v>
          </cell>
          <cell r="D141" t="str">
            <v>65</v>
          </cell>
          <cell r="E141">
            <v>851</v>
          </cell>
          <cell r="F141">
            <v>1</v>
          </cell>
          <cell r="G141">
            <v>35</v>
          </cell>
          <cell r="H141">
            <v>-74</v>
          </cell>
          <cell r="I141">
            <v>-2590</v>
          </cell>
          <cell r="J141">
            <v>19991031</v>
          </cell>
          <cell r="K141" t="str">
            <v>1140305001</v>
          </cell>
          <cell r="L141" t="str">
            <v>6210302005</v>
          </cell>
        </row>
        <row r="142">
          <cell r="A142" t="str">
            <v>P001</v>
          </cell>
          <cell r="B142">
            <v>3101030015</v>
          </cell>
          <cell r="C142" t="str">
            <v>MZ DK 664 C5</v>
          </cell>
          <cell r="D142" t="str">
            <v>L1</v>
          </cell>
          <cell r="E142">
            <v>245</v>
          </cell>
          <cell r="F142">
            <v>1</v>
          </cell>
          <cell r="G142">
            <v>58.51</v>
          </cell>
          <cell r="H142">
            <v>-25</v>
          </cell>
          <cell r="I142">
            <v>-1462.75</v>
          </cell>
          <cell r="J142">
            <v>19991001</v>
          </cell>
          <cell r="K142" t="str">
            <v>1140325001</v>
          </cell>
          <cell r="L142" t="str">
            <v>6210302016</v>
          </cell>
          <cell r="M142" t="str">
            <v>9100000007</v>
          </cell>
        </row>
        <row r="143">
          <cell r="A143" t="str">
            <v>P001</v>
          </cell>
          <cell r="B143">
            <v>3101030015</v>
          </cell>
          <cell r="C143" t="str">
            <v>MZ DK 664 C5</v>
          </cell>
          <cell r="D143" t="str">
            <v>L1</v>
          </cell>
          <cell r="E143">
            <v>254</v>
          </cell>
          <cell r="F143">
            <v>1</v>
          </cell>
          <cell r="G143">
            <v>58.51</v>
          </cell>
          <cell r="H143">
            <v>-5</v>
          </cell>
          <cell r="I143">
            <v>-292.55</v>
          </cell>
          <cell r="J143">
            <v>19991028</v>
          </cell>
          <cell r="K143" t="str">
            <v>1140325001</v>
          </cell>
          <cell r="L143" t="str">
            <v>6210302016</v>
          </cell>
          <cell r="M143" t="str">
            <v>9100000007</v>
          </cell>
        </row>
        <row r="144">
          <cell r="A144" t="str">
            <v>EA03</v>
          </cell>
          <cell r="B144">
            <v>3101030019</v>
          </cell>
          <cell r="C144" t="str">
            <v>MZ DK 669</v>
          </cell>
          <cell r="D144" t="str">
            <v>65</v>
          </cell>
          <cell r="E144">
            <v>911</v>
          </cell>
          <cell r="F144">
            <v>2</v>
          </cell>
          <cell r="G144">
            <v>32.43</v>
          </cell>
          <cell r="H144">
            <v>-10</v>
          </cell>
          <cell r="I144">
            <v>-324.3</v>
          </cell>
          <cell r="J144">
            <v>19991031</v>
          </cell>
          <cell r="K144" t="str">
            <v>1140305001</v>
          </cell>
          <cell r="L144" t="str">
            <v>6210302005</v>
          </cell>
        </row>
        <row r="145">
          <cell r="A145" t="str">
            <v>MF29</v>
          </cell>
          <cell r="B145">
            <v>3101030019</v>
          </cell>
          <cell r="C145" t="str">
            <v>MZ DK 669</v>
          </cell>
          <cell r="D145" t="str">
            <v>65</v>
          </cell>
          <cell r="E145">
            <v>929</v>
          </cell>
          <cell r="F145">
            <v>1</v>
          </cell>
          <cell r="G145">
            <v>32.43</v>
          </cell>
          <cell r="H145">
            <v>-48</v>
          </cell>
          <cell r="I145">
            <v>-1556.6399999999999</v>
          </cell>
          <cell r="J145">
            <v>19991031</v>
          </cell>
          <cell r="K145" t="str">
            <v>1140305001</v>
          </cell>
          <cell r="L145" t="str">
            <v>6210302005</v>
          </cell>
        </row>
        <row r="146">
          <cell r="A146" t="str">
            <v>MF38</v>
          </cell>
          <cell r="B146">
            <v>3101030019</v>
          </cell>
          <cell r="C146" t="str">
            <v>MZ DK 669</v>
          </cell>
          <cell r="D146" t="str">
            <v>65</v>
          </cell>
          <cell r="E146">
            <v>927</v>
          </cell>
          <cell r="F146">
            <v>5</v>
          </cell>
          <cell r="G146">
            <v>32.43</v>
          </cell>
          <cell r="H146">
            <v>-53</v>
          </cell>
          <cell r="I146">
            <v>-1718.79</v>
          </cell>
          <cell r="J146">
            <v>19991031</v>
          </cell>
          <cell r="K146" t="str">
            <v>1140305001</v>
          </cell>
          <cell r="L146" t="str">
            <v>6210302005</v>
          </cell>
        </row>
        <row r="147">
          <cell r="A147" t="str">
            <v>TA32</v>
          </cell>
          <cell r="B147">
            <v>3101030019</v>
          </cell>
          <cell r="C147" t="str">
            <v>MZ DK 669</v>
          </cell>
          <cell r="D147" t="str">
            <v>65</v>
          </cell>
          <cell r="E147">
            <v>874</v>
          </cell>
          <cell r="F147">
            <v>1</v>
          </cell>
          <cell r="G147">
            <v>32.43</v>
          </cell>
          <cell r="H147">
            <v>-128</v>
          </cell>
          <cell r="I147">
            <v>-4151.04</v>
          </cell>
          <cell r="J147">
            <v>19991031</v>
          </cell>
          <cell r="K147" t="str">
            <v>1140305001</v>
          </cell>
          <cell r="L147" t="str">
            <v>6210302005</v>
          </cell>
        </row>
        <row r="148">
          <cell r="A148" t="str">
            <v>TA34</v>
          </cell>
          <cell r="B148">
            <v>3101030019</v>
          </cell>
          <cell r="C148" t="str">
            <v>MZ DK 669</v>
          </cell>
          <cell r="D148" t="str">
            <v>65</v>
          </cell>
          <cell r="E148">
            <v>881</v>
          </cell>
          <cell r="F148">
            <v>1</v>
          </cell>
          <cell r="G148">
            <v>32.43</v>
          </cell>
          <cell r="H148">
            <v>-134</v>
          </cell>
          <cell r="I148">
            <v>-4345.62</v>
          </cell>
          <cell r="J148">
            <v>19991031</v>
          </cell>
          <cell r="K148" t="str">
            <v>1140305001</v>
          </cell>
          <cell r="L148" t="str">
            <v>6210302005</v>
          </cell>
        </row>
        <row r="149">
          <cell r="A149" t="str">
            <v>P001</v>
          </cell>
          <cell r="B149">
            <v>3101030019</v>
          </cell>
          <cell r="C149" t="str">
            <v>MZ DK 669</v>
          </cell>
          <cell r="D149" t="str">
            <v>L1</v>
          </cell>
          <cell r="E149">
            <v>256</v>
          </cell>
          <cell r="F149">
            <v>2</v>
          </cell>
          <cell r="G149">
            <v>58.51</v>
          </cell>
          <cell r="H149">
            <v>-26</v>
          </cell>
          <cell r="I149">
            <v>-1521.26</v>
          </cell>
          <cell r="J149">
            <v>19991028</v>
          </cell>
          <cell r="K149" t="str">
            <v>1140325001</v>
          </cell>
          <cell r="L149" t="str">
            <v>6210302016</v>
          </cell>
          <cell r="M149" t="str">
            <v>9100000007</v>
          </cell>
        </row>
        <row r="150">
          <cell r="A150" t="str">
            <v>EA03</v>
          </cell>
          <cell r="B150">
            <v>3101030020</v>
          </cell>
          <cell r="C150" t="str">
            <v>MZ DK 696</v>
          </cell>
          <cell r="D150" t="str">
            <v>65</v>
          </cell>
          <cell r="E150">
            <v>911</v>
          </cell>
          <cell r="F150">
            <v>4</v>
          </cell>
          <cell r="G150">
            <v>40.54</v>
          </cell>
          <cell r="H150">
            <v>-15</v>
          </cell>
          <cell r="I150">
            <v>-608.1</v>
          </cell>
          <cell r="J150">
            <v>19991031</v>
          </cell>
          <cell r="K150" t="str">
            <v>1140305001</v>
          </cell>
          <cell r="L150" t="str">
            <v>6210302005</v>
          </cell>
        </row>
        <row r="151">
          <cell r="A151" t="str">
            <v>MF09</v>
          </cell>
          <cell r="B151">
            <v>3101030020</v>
          </cell>
          <cell r="C151" t="str">
            <v>MZ DK 696</v>
          </cell>
          <cell r="D151" t="str">
            <v>65</v>
          </cell>
          <cell r="E151">
            <v>937</v>
          </cell>
          <cell r="F151">
            <v>1</v>
          </cell>
          <cell r="G151">
            <v>40.54</v>
          </cell>
          <cell r="H151">
            <v>-139</v>
          </cell>
          <cell r="I151">
            <v>-5635.0599999999995</v>
          </cell>
          <cell r="J151">
            <v>19991031</v>
          </cell>
          <cell r="K151" t="str">
            <v>1140305001</v>
          </cell>
          <cell r="L151" t="str">
            <v>6210302005</v>
          </cell>
        </row>
        <row r="152">
          <cell r="A152" t="str">
            <v>MF28</v>
          </cell>
          <cell r="B152">
            <v>3101030020</v>
          </cell>
          <cell r="C152" t="str">
            <v>MZ DK 696</v>
          </cell>
          <cell r="D152" t="str">
            <v>65</v>
          </cell>
          <cell r="E152">
            <v>935</v>
          </cell>
          <cell r="F152">
            <v>2</v>
          </cell>
          <cell r="G152">
            <v>56.62</v>
          </cell>
          <cell r="H152">
            <v>-37</v>
          </cell>
          <cell r="I152">
            <v>-2094.94</v>
          </cell>
          <cell r="J152">
            <v>19991031</v>
          </cell>
          <cell r="K152" t="str">
            <v>1140305001</v>
          </cell>
          <cell r="L152" t="str">
            <v>6210302005</v>
          </cell>
        </row>
        <row r="153">
          <cell r="A153" t="str">
            <v>MF29</v>
          </cell>
          <cell r="B153">
            <v>3101030020</v>
          </cell>
          <cell r="C153" t="str">
            <v>MZ DK 696</v>
          </cell>
          <cell r="D153" t="str">
            <v>65</v>
          </cell>
          <cell r="E153">
            <v>929</v>
          </cell>
          <cell r="F153">
            <v>2</v>
          </cell>
          <cell r="G153">
            <v>48.23</v>
          </cell>
          <cell r="H153">
            <v>-170</v>
          </cell>
          <cell r="I153">
            <v>-8199.1</v>
          </cell>
          <cell r="J153">
            <v>19991031</v>
          </cell>
          <cell r="K153" t="str">
            <v>1140305001</v>
          </cell>
          <cell r="L153" t="str">
            <v>6210302005</v>
          </cell>
        </row>
        <row r="154">
          <cell r="A154" t="str">
            <v>MF32</v>
          </cell>
          <cell r="B154">
            <v>3101030020</v>
          </cell>
          <cell r="C154" t="str">
            <v>MZ DK 696</v>
          </cell>
          <cell r="D154" t="str">
            <v>65</v>
          </cell>
          <cell r="E154">
            <v>931</v>
          </cell>
          <cell r="F154">
            <v>2</v>
          </cell>
          <cell r="G154">
            <v>40.54</v>
          </cell>
          <cell r="H154">
            <v>-132</v>
          </cell>
          <cell r="I154">
            <v>-5351.28</v>
          </cell>
          <cell r="J154">
            <v>19991031</v>
          </cell>
          <cell r="K154" t="str">
            <v>1140305001</v>
          </cell>
          <cell r="L154" t="str">
            <v>6210302005</v>
          </cell>
        </row>
        <row r="155">
          <cell r="A155" t="str">
            <v>MF36</v>
          </cell>
          <cell r="B155">
            <v>3101030020</v>
          </cell>
          <cell r="C155" t="str">
            <v>MZ DK 696</v>
          </cell>
          <cell r="D155" t="str">
            <v>65</v>
          </cell>
          <cell r="E155">
            <v>919</v>
          </cell>
          <cell r="F155">
            <v>2</v>
          </cell>
          <cell r="G155">
            <v>40.54</v>
          </cell>
          <cell r="H155">
            <v>-120</v>
          </cell>
          <cell r="I155">
            <v>-4864.8</v>
          </cell>
          <cell r="J155">
            <v>19991031</v>
          </cell>
          <cell r="K155" t="str">
            <v>1140305001</v>
          </cell>
          <cell r="L155" t="str">
            <v>6210302005</v>
          </cell>
        </row>
        <row r="156">
          <cell r="A156" t="str">
            <v>MF38</v>
          </cell>
          <cell r="B156">
            <v>3101030020</v>
          </cell>
          <cell r="C156" t="str">
            <v>MZ DK 696</v>
          </cell>
          <cell r="D156" t="str">
            <v>65</v>
          </cell>
          <cell r="E156">
            <v>927</v>
          </cell>
          <cell r="F156">
            <v>6</v>
          </cell>
          <cell r="G156">
            <v>40.54</v>
          </cell>
          <cell r="H156">
            <v>-80</v>
          </cell>
          <cell r="I156">
            <v>-3243.2</v>
          </cell>
          <cell r="J156">
            <v>19991031</v>
          </cell>
          <cell r="K156" t="str">
            <v>1140305001</v>
          </cell>
          <cell r="L156" t="str">
            <v>6210302005</v>
          </cell>
        </row>
        <row r="157">
          <cell r="A157" t="str">
            <v>MF39</v>
          </cell>
          <cell r="B157">
            <v>3101030020</v>
          </cell>
          <cell r="C157" t="str">
            <v>MZ DK 696</v>
          </cell>
          <cell r="D157" t="str">
            <v>65</v>
          </cell>
          <cell r="E157">
            <v>922</v>
          </cell>
          <cell r="F157">
            <v>2</v>
          </cell>
          <cell r="G157">
            <v>40.54</v>
          </cell>
          <cell r="H157">
            <v>-30</v>
          </cell>
          <cell r="I157">
            <v>-1216.2</v>
          </cell>
          <cell r="J157">
            <v>19991031</v>
          </cell>
          <cell r="K157" t="str">
            <v>1140305001</v>
          </cell>
          <cell r="L157" t="str">
            <v>6210302005</v>
          </cell>
        </row>
        <row r="158">
          <cell r="A158" t="str">
            <v>P012</v>
          </cell>
          <cell r="B158">
            <v>3101030020</v>
          </cell>
          <cell r="C158" t="str">
            <v>MZ DK 696</v>
          </cell>
          <cell r="D158" t="str">
            <v>N1</v>
          </cell>
          <cell r="E158">
            <v>317</v>
          </cell>
          <cell r="F158">
            <v>1</v>
          </cell>
          <cell r="G158">
            <v>40.54</v>
          </cell>
          <cell r="H158">
            <v>-40</v>
          </cell>
          <cell r="I158">
            <v>-1621.6</v>
          </cell>
          <cell r="J158">
            <v>19991031</v>
          </cell>
          <cell r="K158" t="str">
            <v>1140305001</v>
          </cell>
          <cell r="L158" t="str">
            <v>6210302005</v>
          </cell>
          <cell r="M158" t="str">
            <v>9100000005</v>
          </cell>
        </row>
        <row r="159">
          <cell r="A159" t="str">
            <v>P012</v>
          </cell>
          <cell r="B159">
            <v>3101030020</v>
          </cell>
          <cell r="C159" t="str">
            <v>MZ DK 696</v>
          </cell>
          <cell r="D159" t="str">
            <v>N1</v>
          </cell>
          <cell r="E159">
            <v>334</v>
          </cell>
          <cell r="F159">
            <v>1</v>
          </cell>
          <cell r="G159">
            <v>40.54</v>
          </cell>
          <cell r="H159">
            <v>-14</v>
          </cell>
          <cell r="I159">
            <v>-567.55999999999995</v>
          </cell>
          <cell r="J159">
            <v>19991031</v>
          </cell>
          <cell r="K159" t="str">
            <v>1140305001</v>
          </cell>
          <cell r="L159" t="str">
            <v>6210302005</v>
          </cell>
          <cell r="M159" t="str">
            <v>9100000005</v>
          </cell>
        </row>
        <row r="160">
          <cell r="A160" t="str">
            <v>P023</v>
          </cell>
          <cell r="B160">
            <v>3101030020</v>
          </cell>
          <cell r="C160" t="str">
            <v>MZ DK 696</v>
          </cell>
          <cell r="D160" t="str">
            <v>B1</v>
          </cell>
          <cell r="E160">
            <v>219</v>
          </cell>
          <cell r="F160">
            <v>2</v>
          </cell>
          <cell r="G160">
            <v>39.74</v>
          </cell>
          <cell r="H160">
            <v>-8</v>
          </cell>
          <cell r="I160">
            <v>-317.92</v>
          </cell>
          <cell r="J160">
            <v>19991030</v>
          </cell>
          <cell r="K160" t="str">
            <v>1140305001</v>
          </cell>
          <cell r="L160" t="str">
            <v>6210302005</v>
          </cell>
          <cell r="M160" t="str">
            <v>9100000005</v>
          </cell>
        </row>
        <row r="161">
          <cell r="A161" t="str">
            <v>P023</v>
          </cell>
          <cell r="B161">
            <v>3101030020</v>
          </cell>
          <cell r="C161" t="str">
            <v>MZ DK 696</v>
          </cell>
          <cell r="D161" t="str">
            <v>B1</v>
          </cell>
          <cell r="E161">
            <v>224</v>
          </cell>
          <cell r="F161">
            <v>1</v>
          </cell>
          <cell r="G161">
            <v>39.74</v>
          </cell>
          <cell r="H161">
            <v>-30</v>
          </cell>
          <cell r="I161">
            <v>-1192.2</v>
          </cell>
          <cell r="J161">
            <v>19991030</v>
          </cell>
          <cell r="K161" t="str">
            <v>1140305001</v>
          </cell>
          <cell r="L161" t="str">
            <v>6210302005</v>
          </cell>
          <cell r="M161" t="str">
            <v>9100000005</v>
          </cell>
        </row>
        <row r="162">
          <cell r="A162" t="str">
            <v>P023</v>
          </cell>
          <cell r="B162">
            <v>3101030020</v>
          </cell>
          <cell r="C162" t="str">
            <v>MZ DK 696</v>
          </cell>
          <cell r="D162" t="str">
            <v>B1</v>
          </cell>
          <cell r="E162">
            <v>225</v>
          </cell>
          <cell r="F162">
            <v>1</v>
          </cell>
          <cell r="G162">
            <v>39.74</v>
          </cell>
          <cell r="H162">
            <v>-25</v>
          </cell>
          <cell r="I162">
            <v>-993.5</v>
          </cell>
          <cell r="J162">
            <v>19991030</v>
          </cell>
          <cell r="K162" t="str">
            <v>1140305001</v>
          </cell>
          <cell r="L162" t="str">
            <v>6210302005</v>
          </cell>
          <cell r="M162" t="str">
            <v>9100000005</v>
          </cell>
        </row>
        <row r="163">
          <cell r="A163" t="str">
            <v>P023</v>
          </cell>
          <cell r="B163">
            <v>3101030020</v>
          </cell>
          <cell r="C163" t="str">
            <v>MZ DK 696</v>
          </cell>
          <cell r="D163" t="str">
            <v>B1</v>
          </cell>
          <cell r="E163">
            <v>226</v>
          </cell>
          <cell r="F163">
            <v>1</v>
          </cell>
          <cell r="G163">
            <v>39.74</v>
          </cell>
          <cell r="H163">
            <v>-17</v>
          </cell>
          <cell r="I163">
            <v>-675.58</v>
          </cell>
          <cell r="J163">
            <v>19991030</v>
          </cell>
          <cell r="K163" t="str">
            <v>1140305001</v>
          </cell>
          <cell r="L163" t="str">
            <v>6210302005</v>
          </cell>
          <cell r="M163" t="str">
            <v>9100000005</v>
          </cell>
        </row>
        <row r="164">
          <cell r="A164" t="str">
            <v>P023</v>
          </cell>
          <cell r="B164">
            <v>3101030020</v>
          </cell>
          <cell r="C164" t="str">
            <v>MZ DK 696</v>
          </cell>
          <cell r="D164" t="str">
            <v>B1</v>
          </cell>
          <cell r="E164">
            <v>227</v>
          </cell>
          <cell r="F164">
            <v>1</v>
          </cell>
          <cell r="G164">
            <v>39.74</v>
          </cell>
          <cell r="H164">
            <v>-5</v>
          </cell>
          <cell r="I164">
            <v>-198.70000000000002</v>
          </cell>
          <cell r="J164">
            <v>19991030</v>
          </cell>
          <cell r="K164" t="str">
            <v>1140305001</v>
          </cell>
          <cell r="L164" t="str">
            <v>6210302005</v>
          </cell>
          <cell r="M164" t="str">
            <v>9100000005</v>
          </cell>
        </row>
        <row r="165">
          <cell r="A165" t="str">
            <v>P023</v>
          </cell>
          <cell r="B165">
            <v>3101030020</v>
          </cell>
          <cell r="C165" t="str">
            <v>MZ DK 696</v>
          </cell>
          <cell r="D165" t="str">
            <v>B1</v>
          </cell>
          <cell r="E165">
            <v>232</v>
          </cell>
          <cell r="F165">
            <v>2</v>
          </cell>
          <cell r="G165">
            <v>39.74</v>
          </cell>
          <cell r="H165">
            <v>-9</v>
          </cell>
          <cell r="I165">
            <v>-357.66</v>
          </cell>
          <cell r="J165">
            <v>19991030</v>
          </cell>
          <cell r="K165" t="str">
            <v>1140305001</v>
          </cell>
          <cell r="L165" t="str">
            <v>6210302005</v>
          </cell>
          <cell r="M165" t="str">
            <v>9100000005</v>
          </cell>
        </row>
        <row r="166">
          <cell r="A166" t="str">
            <v>EA03</v>
          </cell>
          <cell r="B166">
            <v>3101030021</v>
          </cell>
          <cell r="C166" t="str">
            <v>MZ DK 752</v>
          </cell>
          <cell r="D166" t="str">
            <v>65</v>
          </cell>
          <cell r="E166">
            <v>911</v>
          </cell>
          <cell r="F166">
            <v>3</v>
          </cell>
          <cell r="G166">
            <v>44.81</v>
          </cell>
          <cell r="H166">
            <v>-25</v>
          </cell>
          <cell r="I166">
            <v>-1120.25</v>
          </cell>
          <cell r="J166">
            <v>19991031</v>
          </cell>
          <cell r="K166" t="str">
            <v>1140305001</v>
          </cell>
          <cell r="L166" t="str">
            <v>6210302005</v>
          </cell>
        </row>
        <row r="167">
          <cell r="A167" t="str">
            <v>MF36</v>
          </cell>
          <cell r="B167">
            <v>3101030021</v>
          </cell>
          <cell r="C167" t="str">
            <v>MZ DK 752</v>
          </cell>
          <cell r="D167" t="str">
            <v>65</v>
          </cell>
          <cell r="E167">
            <v>919</v>
          </cell>
          <cell r="F167">
            <v>3</v>
          </cell>
          <cell r="G167">
            <v>44.81</v>
          </cell>
          <cell r="H167">
            <v>-117</v>
          </cell>
          <cell r="I167">
            <v>-5242.7700000000004</v>
          </cell>
          <cell r="J167">
            <v>19991031</v>
          </cell>
          <cell r="K167" t="str">
            <v>1140305001</v>
          </cell>
          <cell r="L167" t="str">
            <v>6210302005</v>
          </cell>
        </row>
        <row r="168">
          <cell r="A168" t="str">
            <v>P023</v>
          </cell>
          <cell r="B168">
            <v>3101030021</v>
          </cell>
          <cell r="C168" t="str">
            <v>MZ DK 752</v>
          </cell>
          <cell r="D168" t="str">
            <v>B1</v>
          </cell>
          <cell r="E168">
            <v>220</v>
          </cell>
          <cell r="F168">
            <v>1</v>
          </cell>
          <cell r="G168">
            <v>39.700000000000003</v>
          </cell>
          <cell r="H168">
            <v>-69</v>
          </cell>
          <cell r="I168">
            <v>-2739.3</v>
          </cell>
          <cell r="J168">
            <v>19991030</v>
          </cell>
          <cell r="K168" t="str">
            <v>1140305001</v>
          </cell>
          <cell r="L168" t="str">
            <v>6210302005</v>
          </cell>
          <cell r="M168" t="str">
            <v>9100000005</v>
          </cell>
        </row>
        <row r="169">
          <cell r="A169" t="str">
            <v>TA29</v>
          </cell>
          <cell r="B169">
            <v>3101030021</v>
          </cell>
          <cell r="C169" t="str">
            <v>MZ DK 752</v>
          </cell>
          <cell r="D169" t="str">
            <v>65</v>
          </cell>
          <cell r="E169">
            <v>822</v>
          </cell>
          <cell r="F169">
            <v>1</v>
          </cell>
          <cell r="G169">
            <v>44.81</v>
          </cell>
          <cell r="H169">
            <v>-195</v>
          </cell>
          <cell r="I169">
            <v>-8737.9500000000007</v>
          </cell>
          <cell r="J169">
            <v>19991020</v>
          </cell>
          <cell r="K169" t="str">
            <v>1140305001</v>
          </cell>
          <cell r="L169" t="str">
            <v>6210302005</v>
          </cell>
        </row>
        <row r="170">
          <cell r="A170" t="str">
            <v>TA29</v>
          </cell>
          <cell r="B170">
            <v>3101030021</v>
          </cell>
          <cell r="C170" t="str">
            <v>MZ DK 752</v>
          </cell>
          <cell r="D170" t="str">
            <v>65</v>
          </cell>
          <cell r="E170">
            <v>877</v>
          </cell>
          <cell r="F170">
            <v>1</v>
          </cell>
          <cell r="G170">
            <v>44.81</v>
          </cell>
          <cell r="H170">
            <v>-125</v>
          </cell>
          <cell r="I170">
            <v>-5601.25</v>
          </cell>
          <cell r="J170">
            <v>19991031</v>
          </cell>
          <cell r="K170" t="str">
            <v>1140305001</v>
          </cell>
          <cell r="L170" t="str">
            <v>6210302005</v>
          </cell>
        </row>
        <row r="171">
          <cell r="A171" t="str">
            <v>P023</v>
          </cell>
          <cell r="B171">
            <v>3101030023</v>
          </cell>
          <cell r="C171" t="str">
            <v>MZ DK 757</v>
          </cell>
          <cell r="D171" t="str">
            <v>B1</v>
          </cell>
          <cell r="E171">
            <v>223</v>
          </cell>
          <cell r="F171">
            <v>1</v>
          </cell>
          <cell r="G171">
            <v>39.74</v>
          </cell>
          <cell r="H171">
            <v>-89</v>
          </cell>
          <cell r="I171">
            <v>-3536.86</v>
          </cell>
          <cell r="J171">
            <v>19991030</v>
          </cell>
          <cell r="K171" t="str">
            <v>1140305001</v>
          </cell>
          <cell r="L171" t="str">
            <v>6210302005</v>
          </cell>
          <cell r="M171" t="str">
            <v>9100000005</v>
          </cell>
        </row>
        <row r="172">
          <cell r="A172" t="str">
            <v>P023</v>
          </cell>
          <cell r="B172">
            <v>3101030023</v>
          </cell>
          <cell r="C172" t="str">
            <v>MZ DK 757</v>
          </cell>
          <cell r="D172" t="str">
            <v>B1</v>
          </cell>
          <cell r="E172">
            <v>227</v>
          </cell>
          <cell r="F172">
            <v>2</v>
          </cell>
          <cell r="G172">
            <v>39.74</v>
          </cell>
          <cell r="H172">
            <v>-5</v>
          </cell>
          <cell r="I172">
            <v>-198.70000000000002</v>
          </cell>
          <cell r="J172">
            <v>19991030</v>
          </cell>
          <cell r="K172" t="str">
            <v>1140305001</v>
          </cell>
          <cell r="L172" t="str">
            <v>6210302005</v>
          </cell>
          <cell r="M172" t="str">
            <v>9100000005</v>
          </cell>
        </row>
        <row r="173">
          <cell r="A173" t="str">
            <v>P023</v>
          </cell>
          <cell r="B173">
            <v>3101030023</v>
          </cell>
          <cell r="C173" t="str">
            <v>MZ DK 757</v>
          </cell>
          <cell r="D173" t="str">
            <v>B1</v>
          </cell>
          <cell r="E173">
            <v>228</v>
          </cell>
          <cell r="F173">
            <v>1</v>
          </cell>
          <cell r="G173">
            <v>39.74</v>
          </cell>
          <cell r="H173">
            <v>-37</v>
          </cell>
          <cell r="I173">
            <v>-1470.38</v>
          </cell>
          <cell r="J173">
            <v>19991030</v>
          </cell>
          <cell r="K173" t="str">
            <v>1140305001</v>
          </cell>
          <cell r="L173" t="str">
            <v>6210302005</v>
          </cell>
          <cell r="M173" t="str">
            <v>9100000005</v>
          </cell>
        </row>
        <row r="174">
          <cell r="A174" t="str">
            <v>P023</v>
          </cell>
          <cell r="B174">
            <v>3101030023</v>
          </cell>
          <cell r="C174" t="str">
            <v>MZ DK 757</v>
          </cell>
          <cell r="D174" t="str">
            <v>B1</v>
          </cell>
          <cell r="E174">
            <v>232</v>
          </cell>
          <cell r="F174">
            <v>3</v>
          </cell>
          <cell r="G174">
            <v>39.74</v>
          </cell>
          <cell r="H174">
            <v>-43</v>
          </cell>
          <cell r="I174">
            <v>-1708.8200000000002</v>
          </cell>
          <cell r="J174">
            <v>19991030</v>
          </cell>
          <cell r="K174" t="str">
            <v>1140305001</v>
          </cell>
          <cell r="L174" t="str">
            <v>6210302005</v>
          </cell>
          <cell r="M174" t="str">
            <v>9100000005</v>
          </cell>
        </row>
        <row r="175">
          <cell r="A175" t="str">
            <v>TZ01</v>
          </cell>
          <cell r="B175">
            <v>3101030025</v>
          </cell>
          <cell r="C175" t="str">
            <v>MZ DK 762</v>
          </cell>
          <cell r="D175" t="str">
            <v>65</v>
          </cell>
          <cell r="E175">
            <v>850</v>
          </cell>
          <cell r="F175">
            <v>1</v>
          </cell>
          <cell r="G175">
            <v>63.34</v>
          </cell>
          <cell r="H175">
            <v>-200</v>
          </cell>
          <cell r="I175">
            <v>-12668</v>
          </cell>
          <cell r="J175">
            <v>19991031</v>
          </cell>
          <cell r="K175" t="str">
            <v>1140305001</v>
          </cell>
          <cell r="L175" t="str">
            <v>6210302005</v>
          </cell>
        </row>
        <row r="176">
          <cell r="A176" t="str">
            <v>P023</v>
          </cell>
          <cell r="B176">
            <v>3101030027</v>
          </cell>
          <cell r="C176" t="str">
            <v>MZ DK 765</v>
          </cell>
          <cell r="D176" t="str">
            <v>B1</v>
          </cell>
          <cell r="E176">
            <v>219</v>
          </cell>
          <cell r="F176">
            <v>3</v>
          </cell>
          <cell r="G176">
            <v>37.85</v>
          </cell>
          <cell r="H176">
            <v>-39</v>
          </cell>
          <cell r="I176">
            <v>-1476.15</v>
          </cell>
          <cell r="J176">
            <v>19991030</v>
          </cell>
          <cell r="K176" t="str">
            <v>1140305001</v>
          </cell>
          <cell r="L176" t="str">
            <v>6210302005</v>
          </cell>
          <cell r="M176" t="str">
            <v>9100000005</v>
          </cell>
        </row>
        <row r="177">
          <cell r="A177" t="str">
            <v>P023</v>
          </cell>
          <cell r="B177">
            <v>3101030038</v>
          </cell>
          <cell r="C177" t="str">
            <v>MZ MORGAN 369</v>
          </cell>
          <cell r="D177" t="str">
            <v>B1</v>
          </cell>
          <cell r="E177">
            <v>234</v>
          </cell>
          <cell r="F177">
            <v>1</v>
          </cell>
          <cell r="G177">
            <v>30</v>
          </cell>
          <cell r="H177">
            <v>-20</v>
          </cell>
          <cell r="I177">
            <v>-600</v>
          </cell>
          <cell r="J177">
            <v>19991030</v>
          </cell>
          <cell r="K177" t="str">
            <v>1140325001</v>
          </cell>
          <cell r="L177" t="str">
            <v>6210302016</v>
          </cell>
          <cell r="M177" t="str">
            <v>9100000007</v>
          </cell>
        </row>
        <row r="178">
          <cell r="A178" t="str">
            <v>P023</v>
          </cell>
          <cell r="B178">
            <v>3101030038</v>
          </cell>
          <cell r="C178" t="str">
            <v>MZ MORGAN 369</v>
          </cell>
          <cell r="D178" t="str">
            <v>B1</v>
          </cell>
          <cell r="E178">
            <v>237</v>
          </cell>
          <cell r="F178">
            <v>1</v>
          </cell>
          <cell r="G178">
            <v>30</v>
          </cell>
          <cell r="H178">
            <v>-26</v>
          </cell>
          <cell r="I178">
            <v>-780</v>
          </cell>
          <cell r="J178">
            <v>19991030</v>
          </cell>
          <cell r="K178" t="str">
            <v>1140325001</v>
          </cell>
          <cell r="L178" t="str">
            <v>6210302016</v>
          </cell>
          <cell r="M178" t="str">
            <v>9100000007</v>
          </cell>
        </row>
        <row r="179">
          <cell r="A179" t="str">
            <v>P014</v>
          </cell>
          <cell r="B179">
            <v>3101030040</v>
          </cell>
          <cell r="C179" t="str">
            <v>MZ MORGAN 401</v>
          </cell>
          <cell r="D179" t="str">
            <v>S1</v>
          </cell>
          <cell r="E179">
            <v>315</v>
          </cell>
          <cell r="F179">
            <v>1</v>
          </cell>
          <cell r="G179">
            <v>24.864999999999998</v>
          </cell>
          <cell r="H179">
            <v>-192</v>
          </cell>
          <cell r="I179">
            <v>-4774.08</v>
          </cell>
          <cell r="J179">
            <v>19991031</v>
          </cell>
          <cell r="K179" t="str">
            <v>1140305001</v>
          </cell>
          <cell r="L179" t="str">
            <v>6210302005</v>
          </cell>
          <cell r="M179" t="str">
            <v>9100000005</v>
          </cell>
        </row>
        <row r="180">
          <cell r="A180" t="str">
            <v>P014</v>
          </cell>
          <cell r="B180">
            <v>3101030040</v>
          </cell>
          <cell r="C180" t="str">
            <v>MZ MORGAN 401</v>
          </cell>
          <cell r="D180" t="str">
            <v>S1</v>
          </cell>
          <cell r="E180">
            <v>316</v>
          </cell>
          <cell r="F180">
            <v>1</v>
          </cell>
          <cell r="G180">
            <v>24.864999999999998</v>
          </cell>
          <cell r="H180">
            <v>-91</v>
          </cell>
          <cell r="I180">
            <v>-2262.7149999999997</v>
          </cell>
          <cell r="J180">
            <v>19991031</v>
          </cell>
          <cell r="K180" t="str">
            <v>1140305001</v>
          </cell>
          <cell r="L180" t="str">
            <v>6210302005</v>
          </cell>
          <cell r="M180" t="str">
            <v>9100000005</v>
          </cell>
        </row>
        <row r="181">
          <cell r="A181" t="str">
            <v>P014</v>
          </cell>
          <cell r="B181">
            <v>3101030040</v>
          </cell>
          <cell r="C181" t="str">
            <v>MZ MORGAN 401</v>
          </cell>
          <cell r="D181" t="str">
            <v>S1</v>
          </cell>
          <cell r="E181">
            <v>317</v>
          </cell>
          <cell r="F181">
            <v>1</v>
          </cell>
          <cell r="G181">
            <v>24.864999999999998</v>
          </cell>
          <cell r="H181">
            <v>-16</v>
          </cell>
          <cell r="I181">
            <v>-397.84</v>
          </cell>
          <cell r="J181">
            <v>19991031</v>
          </cell>
          <cell r="K181" t="str">
            <v>1140305001</v>
          </cell>
          <cell r="L181" t="str">
            <v>6210302005</v>
          </cell>
          <cell r="M181" t="str">
            <v>9100000005</v>
          </cell>
        </row>
        <row r="182">
          <cell r="A182" t="str">
            <v>TL04</v>
          </cell>
          <cell r="B182">
            <v>3101030040</v>
          </cell>
          <cell r="C182" t="str">
            <v>MZ MORGAN 401</v>
          </cell>
          <cell r="D182" t="str">
            <v>65</v>
          </cell>
          <cell r="E182">
            <v>899</v>
          </cell>
          <cell r="F182">
            <v>1</v>
          </cell>
          <cell r="G182">
            <v>19.98</v>
          </cell>
          <cell r="H182">
            <v>-132</v>
          </cell>
          <cell r="I182">
            <v>-2637.36</v>
          </cell>
          <cell r="J182">
            <v>19991031</v>
          </cell>
          <cell r="K182" t="str">
            <v>1140305001</v>
          </cell>
          <cell r="L182" t="str">
            <v>6210302005</v>
          </cell>
        </row>
        <row r="183">
          <cell r="A183" t="str">
            <v>TL05</v>
          </cell>
          <cell r="B183">
            <v>3101030040</v>
          </cell>
          <cell r="C183" t="str">
            <v>MZ MORGAN 401</v>
          </cell>
          <cell r="D183" t="str">
            <v>65</v>
          </cell>
          <cell r="E183">
            <v>890</v>
          </cell>
          <cell r="F183">
            <v>1</v>
          </cell>
          <cell r="G183">
            <v>19.98</v>
          </cell>
          <cell r="H183">
            <v>-117</v>
          </cell>
          <cell r="I183">
            <v>-2337.66</v>
          </cell>
          <cell r="J183">
            <v>19991031</v>
          </cell>
          <cell r="K183" t="str">
            <v>1140305001</v>
          </cell>
          <cell r="L183" t="str">
            <v>6210302005</v>
          </cell>
        </row>
        <row r="184">
          <cell r="A184" t="str">
            <v>TL06</v>
          </cell>
          <cell r="B184">
            <v>3101030040</v>
          </cell>
          <cell r="C184" t="str">
            <v>MZ MORGAN 401</v>
          </cell>
          <cell r="D184" t="str">
            <v>65</v>
          </cell>
          <cell r="E184">
            <v>896</v>
          </cell>
          <cell r="F184">
            <v>1</v>
          </cell>
          <cell r="G184">
            <v>19.98</v>
          </cell>
          <cell r="H184">
            <v>-81</v>
          </cell>
          <cell r="I184">
            <v>-1618.38</v>
          </cell>
          <cell r="J184">
            <v>19991031</v>
          </cell>
          <cell r="K184" t="str">
            <v>1140305001</v>
          </cell>
          <cell r="L184" t="str">
            <v>6210302005</v>
          </cell>
        </row>
        <row r="185">
          <cell r="A185" t="str">
            <v>TL07</v>
          </cell>
          <cell r="B185">
            <v>3101030040</v>
          </cell>
          <cell r="C185" t="str">
            <v>MZ MORGAN 401</v>
          </cell>
          <cell r="D185" t="str">
            <v>65</v>
          </cell>
          <cell r="E185">
            <v>894</v>
          </cell>
          <cell r="F185">
            <v>1</v>
          </cell>
          <cell r="G185">
            <v>19.98</v>
          </cell>
          <cell r="H185">
            <v>-124</v>
          </cell>
          <cell r="I185">
            <v>-2477.52</v>
          </cell>
          <cell r="J185">
            <v>19991031</v>
          </cell>
          <cell r="K185" t="str">
            <v>1140305001</v>
          </cell>
          <cell r="L185" t="str">
            <v>6210302005</v>
          </cell>
        </row>
        <row r="186">
          <cell r="A186" t="str">
            <v>TL08</v>
          </cell>
          <cell r="B186">
            <v>3101030040</v>
          </cell>
          <cell r="C186" t="str">
            <v>MZ MORGAN 401</v>
          </cell>
          <cell r="D186" t="str">
            <v>65</v>
          </cell>
          <cell r="E186">
            <v>893</v>
          </cell>
          <cell r="F186">
            <v>1</v>
          </cell>
          <cell r="G186">
            <v>27.439</v>
          </cell>
          <cell r="H186">
            <v>-205</v>
          </cell>
          <cell r="I186">
            <v>-5624.9949999999999</v>
          </cell>
          <cell r="J186">
            <v>19991031</v>
          </cell>
          <cell r="K186" t="str">
            <v>1140305001</v>
          </cell>
          <cell r="L186" t="str">
            <v>6210302005</v>
          </cell>
        </row>
        <row r="187">
          <cell r="A187" t="str">
            <v>TO03</v>
          </cell>
          <cell r="B187">
            <v>3101030040</v>
          </cell>
          <cell r="C187" t="str">
            <v>MZ MORGAN 401</v>
          </cell>
          <cell r="D187" t="str">
            <v>S1</v>
          </cell>
          <cell r="E187">
            <v>333</v>
          </cell>
          <cell r="F187">
            <v>1</v>
          </cell>
          <cell r="G187">
            <v>19.5</v>
          </cell>
          <cell r="H187">
            <v>-106</v>
          </cell>
          <cell r="I187">
            <v>-2067</v>
          </cell>
          <cell r="J187">
            <v>19991031</v>
          </cell>
          <cell r="K187" t="str">
            <v>1140305001</v>
          </cell>
          <cell r="L187" t="str">
            <v>6210302005</v>
          </cell>
          <cell r="M187" t="str">
            <v>9100000005</v>
          </cell>
        </row>
        <row r="188">
          <cell r="A188" t="str">
            <v>MF36</v>
          </cell>
          <cell r="B188">
            <v>3101030054</v>
          </cell>
          <cell r="C188" t="str">
            <v>MZ TILCARA</v>
          </cell>
          <cell r="D188" t="str">
            <v>65</v>
          </cell>
          <cell r="E188">
            <v>919</v>
          </cell>
          <cell r="F188">
            <v>4</v>
          </cell>
          <cell r="G188">
            <v>25</v>
          </cell>
          <cell r="H188">
            <v>-98</v>
          </cell>
          <cell r="I188">
            <v>-2450</v>
          </cell>
          <cell r="J188">
            <v>19991031</v>
          </cell>
          <cell r="K188" t="str">
            <v>1140305001</v>
          </cell>
          <cell r="L188" t="str">
            <v>6210302005</v>
          </cell>
        </row>
        <row r="189">
          <cell r="A189" t="str">
            <v>TZ01</v>
          </cell>
          <cell r="B189">
            <v>3101030054</v>
          </cell>
          <cell r="C189" t="str">
            <v>MZ TILCARA</v>
          </cell>
          <cell r="D189" t="str">
            <v>65</v>
          </cell>
          <cell r="E189">
            <v>852</v>
          </cell>
          <cell r="F189">
            <v>1</v>
          </cell>
          <cell r="G189">
            <v>25</v>
          </cell>
          <cell r="H189">
            <v>-60</v>
          </cell>
          <cell r="I189">
            <v>-1500</v>
          </cell>
          <cell r="J189">
            <v>19991031</v>
          </cell>
          <cell r="K189" t="str">
            <v>1140305001</v>
          </cell>
          <cell r="L189" t="str">
            <v>6210302005</v>
          </cell>
        </row>
        <row r="190">
          <cell r="A190" t="str">
            <v>TZ02</v>
          </cell>
          <cell r="B190">
            <v>3101030054</v>
          </cell>
          <cell r="C190" t="str">
            <v>MZ TILCARA</v>
          </cell>
          <cell r="D190" t="str">
            <v>65</v>
          </cell>
          <cell r="E190">
            <v>860</v>
          </cell>
          <cell r="F190">
            <v>1</v>
          </cell>
          <cell r="G190">
            <v>25</v>
          </cell>
          <cell r="H190">
            <v>-285</v>
          </cell>
          <cell r="I190">
            <v>-7125</v>
          </cell>
          <cell r="J190">
            <v>19991031</v>
          </cell>
          <cell r="K190" t="str">
            <v>1140305001</v>
          </cell>
          <cell r="L190" t="str">
            <v>6210302005</v>
          </cell>
        </row>
        <row r="191">
          <cell r="A191" t="str">
            <v>P001</v>
          </cell>
          <cell r="B191">
            <v>3101030054</v>
          </cell>
          <cell r="C191" t="str">
            <v>MZ TILCARA</v>
          </cell>
          <cell r="D191" t="str">
            <v>L1</v>
          </cell>
          <cell r="E191">
            <v>254</v>
          </cell>
          <cell r="F191">
            <v>2</v>
          </cell>
          <cell r="G191">
            <v>25</v>
          </cell>
          <cell r="H191">
            <v>-18</v>
          </cell>
          <cell r="I191">
            <v>-450</v>
          </cell>
          <cell r="J191">
            <v>19991028</v>
          </cell>
          <cell r="K191" t="str">
            <v>1140325001</v>
          </cell>
          <cell r="L191" t="str">
            <v>6210302016</v>
          </cell>
          <cell r="M191" t="str">
            <v>9100000007</v>
          </cell>
        </row>
        <row r="192">
          <cell r="A192" t="str">
            <v>P023</v>
          </cell>
          <cell r="B192">
            <v>3101030054</v>
          </cell>
          <cell r="C192" t="str">
            <v>MZ TILCARA</v>
          </cell>
          <cell r="D192" t="str">
            <v>B1</v>
          </cell>
          <cell r="E192">
            <v>235</v>
          </cell>
          <cell r="F192">
            <v>1</v>
          </cell>
          <cell r="G192">
            <v>25</v>
          </cell>
          <cell r="H192">
            <v>-24</v>
          </cell>
          <cell r="I192">
            <v>-600</v>
          </cell>
          <cell r="J192">
            <v>19991030</v>
          </cell>
          <cell r="K192" t="str">
            <v>1140325001</v>
          </cell>
          <cell r="L192" t="str">
            <v>6210302016</v>
          </cell>
          <cell r="M192" t="str">
            <v>9100000007</v>
          </cell>
        </row>
        <row r="193">
          <cell r="A193" t="str">
            <v>P023</v>
          </cell>
          <cell r="B193">
            <v>3101030054</v>
          </cell>
          <cell r="C193" t="str">
            <v>MZ TILCARA</v>
          </cell>
          <cell r="D193" t="str">
            <v>B1</v>
          </cell>
          <cell r="E193">
            <v>237</v>
          </cell>
          <cell r="F193">
            <v>2</v>
          </cell>
          <cell r="G193">
            <v>25</v>
          </cell>
          <cell r="H193">
            <v>-15</v>
          </cell>
          <cell r="I193">
            <v>-375</v>
          </cell>
          <cell r="J193">
            <v>19991030</v>
          </cell>
          <cell r="K193" t="str">
            <v>1140325001</v>
          </cell>
          <cell r="L193" t="str">
            <v>6210302016</v>
          </cell>
          <cell r="M193" t="str">
            <v>9100000007</v>
          </cell>
        </row>
        <row r="194">
          <cell r="A194" t="str">
            <v>MF28</v>
          </cell>
          <cell r="B194">
            <v>3101030063</v>
          </cell>
          <cell r="C194" t="str">
            <v>MZ DK 688</v>
          </cell>
          <cell r="D194" t="str">
            <v>65</v>
          </cell>
          <cell r="E194">
            <v>935</v>
          </cell>
          <cell r="F194">
            <v>1</v>
          </cell>
          <cell r="G194">
            <v>1</v>
          </cell>
          <cell r="H194">
            <v>-55</v>
          </cell>
          <cell r="I194">
            <v>-55</v>
          </cell>
          <cell r="J194">
            <v>19991031</v>
          </cell>
          <cell r="K194" t="str">
            <v>1140305001</v>
          </cell>
          <cell r="L194" t="str">
            <v>6210302005</v>
          </cell>
        </row>
        <row r="195">
          <cell r="A195" t="str">
            <v>MF32</v>
          </cell>
          <cell r="B195">
            <v>3101030063</v>
          </cell>
          <cell r="C195" t="str">
            <v>MZ DK 688</v>
          </cell>
          <cell r="D195" t="str">
            <v>65</v>
          </cell>
          <cell r="E195">
            <v>931</v>
          </cell>
          <cell r="F195">
            <v>1</v>
          </cell>
          <cell r="G195">
            <v>1</v>
          </cell>
          <cell r="H195">
            <v>-94</v>
          </cell>
          <cell r="I195">
            <v>-94</v>
          </cell>
          <cell r="J195">
            <v>19991031</v>
          </cell>
          <cell r="K195" t="str">
            <v>1140305001</v>
          </cell>
          <cell r="L195" t="str">
            <v>6210302005</v>
          </cell>
        </row>
        <row r="196">
          <cell r="A196" t="str">
            <v>MF39</v>
          </cell>
          <cell r="B196">
            <v>3101030063</v>
          </cell>
          <cell r="C196" t="str">
            <v>MZ DK 688</v>
          </cell>
          <cell r="D196" t="str">
            <v>65</v>
          </cell>
          <cell r="E196">
            <v>922</v>
          </cell>
          <cell r="F196">
            <v>1</v>
          </cell>
          <cell r="G196">
            <v>1</v>
          </cell>
          <cell r="H196">
            <v>-57</v>
          </cell>
          <cell r="I196">
            <v>-57</v>
          </cell>
          <cell r="J196">
            <v>19991031</v>
          </cell>
          <cell r="K196" t="str">
            <v>1140305001</v>
          </cell>
          <cell r="L196" t="str">
            <v>6210302005</v>
          </cell>
        </row>
        <row r="197">
          <cell r="A197" t="str">
            <v>P023</v>
          </cell>
          <cell r="B197">
            <v>3101030066</v>
          </cell>
          <cell r="C197" t="str">
            <v>MAIZ DK 696 BT</v>
          </cell>
          <cell r="D197" t="str">
            <v>B1</v>
          </cell>
          <cell r="E197">
            <v>219</v>
          </cell>
          <cell r="F197">
            <v>1</v>
          </cell>
          <cell r="G197">
            <v>104</v>
          </cell>
          <cell r="H197">
            <v>-30</v>
          </cell>
          <cell r="I197">
            <v>-3120</v>
          </cell>
          <cell r="J197">
            <v>19991030</v>
          </cell>
          <cell r="K197" t="str">
            <v>1140305001</v>
          </cell>
          <cell r="L197" t="str">
            <v>6210302005</v>
          </cell>
          <cell r="M197" t="str">
            <v>9100000005</v>
          </cell>
        </row>
        <row r="198">
          <cell r="A198" t="str">
            <v>MF36</v>
          </cell>
          <cell r="B198">
            <v>3101030068</v>
          </cell>
          <cell r="C198" t="str">
            <v>MZ NIDERA AX 952</v>
          </cell>
          <cell r="D198" t="str">
            <v>65</v>
          </cell>
          <cell r="E198">
            <v>919</v>
          </cell>
          <cell r="F198">
            <v>1</v>
          </cell>
          <cell r="G198">
            <v>39</v>
          </cell>
          <cell r="H198">
            <v>-107</v>
          </cell>
          <cell r="I198">
            <v>-4173</v>
          </cell>
          <cell r="J198">
            <v>19991031</v>
          </cell>
          <cell r="K198" t="str">
            <v>1140305001</v>
          </cell>
          <cell r="L198" t="str">
            <v>6210302005</v>
          </cell>
        </row>
        <row r="199">
          <cell r="A199" t="str">
            <v>TA27</v>
          </cell>
          <cell r="B199">
            <v>3101030068</v>
          </cell>
          <cell r="C199" t="str">
            <v>MZ NIDERA AX 952</v>
          </cell>
          <cell r="D199" t="str">
            <v>65</v>
          </cell>
          <cell r="E199">
            <v>872</v>
          </cell>
          <cell r="F199">
            <v>1</v>
          </cell>
          <cell r="G199">
            <v>39</v>
          </cell>
          <cell r="H199">
            <v>-15</v>
          </cell>
          <cell r="I199">
            <v>-585</v>
          </cell>
          <cell r="J199">
            <v>19991031</v>
          </cell>
          <cell r="K199" t="str">
            <v>1140305001</v>
          </cell>
          <cell r="L199" t="str">
            <v>6210302005</v>
          </cell>
        </row>
        <row r="200">
          <cell r="A200" t="str">
            <v>TA28</v>
          </cell>
          <cell r="B200">
            <v>3101030068</v>
          </cell>
          <cell r="C200" t="str">
            <v>MZ NIDERA AX 952</v>
          </cell>
          <cell r="D200" t="str">
            <v>65</v>
          </cell>
          <cell r="E200">
            <v>869</v>
          </cell>
          <cell r="F200">
            <v>1</v>
          </cell>
          <cell r="G200">
            <v>39</v>
          </cell>
          <cell r="H200">
            <v>-80</v>
          </cell>
          <cell r="I200">
            <v>-3120</v>
          </cell>
          <cell r="J200">
            <v>19991031</v>
          </cell>
          <cell r="K200" t="str">
            <v>1140305001</v>
          </cell>
          <cell r="L200" t="str">
            <v>6210302005</v>
          </cell>
        </row>
        <row r="201">
          <cell r="A201" t="str">
            <v>TA31</v>
          </cell>
          <cell r="B201">
            <v>3101030068</v>
          </cell>
          <cell r="C201" t="str">
            <v>MZ NIDERA AX 952</v>
          </cell>
          <cell r="D201" t="str">
            <v>65</v>
          </cell>
          <cell r="E201">
            <v>885</v>
          </cell>
          <cell r="F201">
            <v>1</v>
          </cell>
          <cell r="G201">
            <v>39</v>
          </cell>
          <cell r="H201">
            <v>-26</v>
          </cell>
          <cell r="I201">
            <v>-1014</v>
          </cell>
          <cell r="J201">
            <v>19991031</v>
          </cell>
          <cell r="K201" t="str">
            <v>1140305001</v>
          </cell>
          <cell r="L201" t="str">
            <v>6210302005</v>
          </cell>
        </row>
        <row r="202">
          <cell r="A202" t="str">
            <v>P023</v>
          </cell>
          <cell r="B202">
            <v>3101030069</v>
          </cell>
          <cell r="C202" t="str">
            <v>MZ NIDERA AX 794</v>
          </cell>
          <cell r="D202" t="str">
            <v>B1</v>
          </cell>
          <cell r="E202">
            <v>220</v>
          </cell>
          <cell r="F202">
            <v>2</v>
          </cell>
          <cell r="G202">
            <v>41</v>
          </cell>
          <cell r="H202">
            <v>-8</v>
          </cell>
          <cell r="I202">
            <v>-328</v>
          </cell>
          <cell r="J202">
            <v>19991030</v>
          </cell>
          <cell r="K202" t="str">
            <v>1140305001</v>
          </cell>
          <cell r="L202" t="str">
            <v>6210302005</v>
          </cell>
          <cell r="M202" t="str">
            <v>9100000005</v>
          </cell>
        </row>
        <row r="203">
          <cell r="A203" t="str">
            <v>P023</v>
          </cell>
          <cell r="B203">
            <v>3101030069</v>
          </cell>
          <cell r="C203" t="str">
            <v>MZ NIDERA AX 794</v>
          </cell>
          <cell r="D203" t="str">
            <v>B1</v>
          </cell>
          <cell r="E203">
            <v>221</v>
          </cell>
          <cell r="F203">
            <v>1</v>
          </cell>
          <cell r="G203">
            <v>41</v>
          </cell>
          <cell r="H203">
            <v>-30</v>
          </cell>
          <cell r="I203">
            <v>-1230</v>
          </cell>
          <cell r="J203">
            <v>19991030</v>
          </cell>
          <cell r="K203" t="str">
            <v>1140305001</v>
          </cell>
          <cell r="L203" t="str">
            <v>6210302005</v>
          </cell>
          <cell r="M203" t="str">
            <v>9100000005</v>
          </cell>
        </row>
        <row r="204">
          <cell r="A204" t="str">
            <v>P023</v>
          </cell>
          <cell r="B204">
            <v>3101030069</v>
          </cell>
          <cell r="C204" t="str">
            <v>MZ NIDERA AX 794</v>
          </cell>
          <cell r="D204" t="str">
            <v>B1</v>
          </cell>
          <cell r="E204">
            <v>222</v>
          </cell>
          <cell r="F204">
            <v>1</v>
          </cell>
          <cell r="G204">
            <v>41</v>
          </cell>
          <cell r="H204">
            <v>-36</v>
          </cell>
          <cell r="I204">
            <v>-1476</v>
          </cell>
          <cell r="J204">
            <v>19991030</v>
          </cell>
          <cell r="K204" t="str">
            <v>1140305001</v>
          </cell>
          <cell r="L204" t="str">
            <v>6210302005</v>
          </cell>
          <cell r="M204" t="str">
            <v>9100000005</v>
          </cell>
        </row>
        <row r="205">
          <cell r="A205" t="str">
            <v>P023</v>
          </cell>
          <cell r="B205">
            <v>3101030069</v>
          </cell>
          <cell r="C205" t="str">
            <v>MZ NIDERA AX 794</v>
          </cell>
          <cell r="D205" t="str">
            <v>B1</v>
          </cell>
          <cell r="E205">
            <v>223</v>
          </cell>
          <cell r="F205">
            <v>2</v>
          </cell>
          <cell r="G205">
            <v>41</v>
          </cell>
          <cell r="H205">
            <v>-26</v>
          </cell>
          <cell r="I205">
            <v>-1066</v>
          </cell>
          <cell r="J205">
            <v>19991030</v>
          </cell>
          <cell r="K205" t="str">
            <v>1140305001</v>
          </cell>
          <cell r="L205" t="str">
            <v>6210302005</v>
          </cell>
          <cell r="M205" t="str">
            <v>9100000005</v>
          </cell>
        </row>
        <row r="206">
          <cell r="A206" t="str">
            <v>MF09</v>
          </cell>
          <cell r="B206">
            <v>3101030071</v>
          </cell>
          <cell r="C206" t="str">
            <v>MAIZ TANDEN</v>
          </cell>
          <cell r="D206" t="str">
            <v>65</v>
          </cell>
          <cell r="E206">
            <v>937</v>
          </cell>
          <cell r="F206">
            <v>2</v>
          </cell>
          <cell r="G206">
            <v>37</v>
          </cell>
          <cell r="H206">
            <v>-32</v>
          </cell>
          <cell r="I206">
            <v>-1184</v>
          </cell>
          <cell r="J206">
            <v>19991031</v>
          </cell>
          <cell r="K206" t="str">
            <v>1140305001</v>
          </cell>
          <cell r="L206" t="str">
            <v>6210302005</v>
          </cell>
        </row>
        <row r="207">
          <cell r="A207" t="str">
            <v>MF28</v>
          </cell>
          <cell r="B207">
            <v>3101030071</v>
          </cell>
          <cell r="C207" t="str">
            <v>MAIZ TANDEN</v>
          </cell>
          <cell r="D207" t="str">
            <v>65</v>
          </cell>
          <cell r="E207">
            <v>935</v>
          </cell>
          <cell r="F207">
            <v>3</v>
          </cell>
          <cell r="G207">
            <v>37</v>
          </cell>
          <cell r="H207">
            <v>-27</v>
          </cell>
          <cell r="I207">
            <v>-999</v>
          </cell>
          <cell r="J207">
            <v>19991031</v>
          </cell>
          <cell r="K207" t="str">
            <v>1140305001</v>
          </cell>
          <cell r="L207" t="str">
            <v>6210302005</v>
          </cell>
        </row>
        <row r="208">
          <cell r="A208" t="str">
            <v>MF29</v>
          </cell>
          <cell r="B208">
            <v>3101030071</v>
          </cell>
          <cell r="C208" t="str">
            <v>MAIZ TANDEN</v>
          </cell>
          <cell r="D208" t="str">
            <v>65</v>
          </cell>
          <cell r="E208">
            <v>929</v>
          </cell>
          <cell r="F208">
            <v>3</v>
          </cell>
          <cell r="G208">
            <v>32</v>
          </cell>
          <cell r="H208">
            <v>-73</v>
          </cell>
          <cell r="I208">
            <v>-2336</v>
          </cell>
          <cell r="J208">
            <v>19991031</v>
          </cell>
          <cell r="K208" t="str">
            <v>1140305001</v>
          </cell>
          <cell r="L208" t="str">
            <v>6210302005</v>
          </cell>
        </row>
        <row r="209">
          <cell r="A209" t="str">
            <v>MF32</v>
          </cell>
          <cell r="B209">
            <v>3101030071</v>
          </cell>
          <cell r="C209" t="str">
            <v>MAIZ TANDEN</v>
          </cell>
          <cell r="D209" t="str">
            <v>65</v>
          </cell>
          <cell r="E209">
            <v>931</v>
          </cell>
          <cell r="F209">
            <v>3</v>
          </cell>
          <cell r="G209">
            <v>37</v>
          </cell>
          <cell r="H209">
            <v>-53</v>
          </cell>
          <cell r="I209">
            <v>-1961</v>
          </cell>
          <cell r="J209">
            <v>19991031</v>
          </cell>
          <cell r="K209" t="str">
            <v>1140305001</v>
          </cell>
          <cell r="L209" t="str">
            <v>6210302005</v>
          </cell>
        </row>
        <row r="210">
          <cell r="A210" t="str">
            <v>MF38</v>
          </cell>
          <cell r="B210">
            <v>3101030071</v>
          </cell>
          <cell r="C210" t="str">
            <v>MAIZ TANDEN</v>
          </cell>
          <cell r="D210" t="str">
            <v>65</v>
          </cell>
          <cell r="E210">
            <v>927</v>
          </cell>
          <cell r="F210">
            <v>7</v>
          </cell>
          <cell r="G210">
            <v>37</v>
          </cell>
          <cell r="H210">
            <v>-50</v>
          </cell>
          <cell r="I210">
            <v>-1850</v>
          </cell>
          <cell r="J210">
            <v>19991031</v>
          </cell>
          <cell r="K210" t="str">
            <v>1140305001</v>
          </cell>
          <cell r="L210" t="str">
            <v>6210302005</v>
          </cell>
        </row>
        <row r="211">
          <cell r="A211" t="str">
            <v>MF39</v>
          </cell>
          <cell r="B211">
            <v>3101030071</v>
          </cell>
          <cell r="C211" t="str">
            <v>MAIZ TANDEN</v>
          </cell>
          <cell r="D211" t="str">
            <v>65</v>
          </cell>
          <cell r="E211">
            <v>922</v>
          </cell>
          <cell r="F211">
            <v>3</v>
          </cell>
          <cell r="G211">
            <v>32</v>
          </cell>
          <cell r="H211">
            <v>-90</v>
          </cell>
          <cell r="I211">
            <v>-2880</v>
          </cell>
          <cell r="J211">
            <v>19991031</v>
          </cell>
          <cell r="K211" t="str">
            <v>1140305001</v>
          </cell>
          <cell r="L211" t="str">
            <v>6210302005</v>
          </cell>
        </row>
        <row r="212">
          <cell r="A212" t="str">
            <v>EA01</v>
          </cell>
          <cell r="B212">
            <v>3101030072</v>
          </cell>
          <cell r="C212" t="str">
            <v>MAIZ TANDEN</v>
          </cell>
          <cell r="D212" t="str">
            <v>65</v>
          </cell>
          <cell r="E212">
            <v>914</v>
          </cell>
          <cell r="F212">
            <v>1</v>
          </cell>
          <cell r="G212">
            <v>37</v>
          </cell>
          <cell r="H212">
            <v>-4</v>
          </cell>
          <cell r="I212">
            <v>-148</v>
          </cell>
          <cell r="J212">
            <v>19991031</v>
          </cell>
          <cell r="K212" t="str">
            <v>1140305001</v>
          </cell>
          <cell r="L212" t="str">
            <v>6210302005</v>
          </cell>
        </row>
        <row r="213">
          <cell r="A213" t="str">
            <v>MF23</v>
          </cell>
          <cell r="B213">
            <v>3102010001</v>
          </cell>
          <cell r="C213" t="str">
            <v>FOSFATO DIAMONICO</v>
          </cell>
          <cell r="D213" t="str">
            <v>61</v>
          </cell>
          <cell r="E213">
            <v>635</v>
          </cell>
          <cell r="F213">
            <v>1</v>
          </cell>
          <cell r="G213">
            <v>343.2</v>
          </cell>
          <cell r="H213">
            <v>-62.24</v>
          </cell>
          <cell r="I213">
            <v>-21360.768</v>
          </cell>
          <cell r="J213">
            <v>19991031</v>
          </cell>
          <cell r="K213" t="str">
            <v>1140301002</v>
          </cell>
          <cell r="L213" t="str">
            <v>6210401001</v>
          </cell>
        </row>
        <row r="214">
          <cell r="A214" t="str">
            <v>MF28</v>
          </cell>
          <cell r="B214">
            <v>3102010001</v>
          </cell>
          <cell r="C214" t="str">
            <v>FOSFATO DIAMONICO</v>
          </cell>
          <cell r="D214" t="str">
            <v>61</v>
          </cell>
          <cell r="E214">
            <v>637</v>
          </cell>
          <cell r="F214">
            <v>1</v>
          </cell>
          <cell r="G214">
            <v>310.2</v>
          </cell>
          <cell r="H214">
            <v>-4.6619999999999999</v>
          </cell>
          <cell r="I214">
            <v>-1446.1523999999999</v>
          </cell>
          <cell r="J214">
            <v>19991031</v>
          </cell>
          <cell r="K214" t="str">
            <v>1140301002</v>
          </cell>
          <cell r="L214" t="str">
            <v>6210401001</v>
          </cell>
        </row>
        <row r="215">
          <cell r="A215" t="str">
            <v>MF28</v>
          </cell>
          <cell r="B215">
            <v>3102010001</v>
          </cell>
          <cell r="C215" t="str">
            <v>FOSFATO DIAMONICO</v>
          </cell>
          <cell r="D215" t="str">
            <v>61</v>
          </cell>
          <cell r="E215">
            <v>638</v>
          </cell>
          <cell r="F215">
            <v>1</v>
          </cell>
          <cell r="G215">
            <v>310.2</v>
          </cell>
          <cell r="H215">
            <v>-4.4400000000000004</v>
          </cell>
          <cell r="I215">
            <v>-1377.288</v>
          </cell>
          <cell r="J215">
            <v>19991031</v>
          </cell>
          <cell r="K215" t="str">
            <v>1140301002</v>
          </cell>
          <cell r="L215" t="str">
            <v>6210401001</v>
          </cell>
        </row>
        <row r="216">
          <cell r="A216" t="str">
            <v>MF33</v>
          </cell>
          <cell r="B216">
            <v>3102010001</v>
          </cell>
          <cell r="C216" t="str">
            <v>FOSFATO DIAMONICO</v>
          </cell>
          <cell r="D216" t="str">
            <v>61</v>
          </cell>
          <cell r="E216">
            <v>640</v>
          </cell>
          <cell r="F216">
            <v>1</v>
          </cell>
          <cell r="G216">
            <v>310.2</v>
          </cell>
          <cell r="H216">
            <v>-13.84</v>
          </cell>
          <cell r="I216">
            <v>-4293.1679999999997</v>
          </cell>
          <cell r="J216">
            <v>19991031</v>
          </cell>
          <cell r="K216" t="str">
            <v>1140301002</v>
          </cell>
          <cell r="L216" t="str">
            <v>6210401001</v>
          </cell>
        </row>
        <row r="217">
          <cell r="A217" t="str">
            <v>MF23</v>
          </cell>
          <cell r="B217">
            <v>3102010001</v>
          </cell>
          <cell r="C217" t="str">
            <v>FOSFATO DIAMONICO</v>
          </cell>
          <cell r="D217" t="str">
            <v>63</v>
          </cell>
          <cell r="E217">
            <v>632</v>
          </cell>
          <cell r="F217">
            <v>1</v>
          </cell>
          <cell r="G217">
            <v>343.2</v>
          </cell>
          <cell r="H217">
            <v>-27.015000000000001</v>
          </cell>
          <cell r="I217">
            <v>-9271.5480000000007</v>
          </cell>
          <cell r="J217">
            <v>19991031</v>
          </cell>
          <cell r="K217" t="str">
            <v>1140303002</v>
          </cell>
          <cell r="L217" t="str">
            <v>6210401003</v>
          </cell>
        </row>
        <row r="218">
          <cell r="A218" t="str">
            <v>MF29</v>
          </cell>
          <cell r="B218">
            <v>3102010001</v>
          </cell>
          <cell r="C218" t="str">
            <v>FOSFATO DIAMONICO</v>
          </cell>
          <cell r="D218" t="str">
            <v>63</v>
          </cell>
          <cell r="E218">
            <v>633</v>
          </cell>
          <cell r="F218">
            <v>1</v>
          </cell>
          <cell r="G218">
            <v>343.2</v>
          </cell>
          <cell r="H218">
            <v>-5.2</v>
          </cell>
          <cell r="I218">
            <v>-1784.64</v>
          </cell>
          <cell r="J218">
            <v>19991031</v>
          </cell>
          <cell r="K218" t="str">
            <v>1140303002</v>
          </cell>
          <cell r="L218" t="str">
            <v>6210401003</v>
          </cell>
        </row>
        <row r="219">
          <cell r="A219" t="str">
            <v>MF32</v>
          </cell>
          <cell r="B219">
            <v>3102010001</v>
          </cell>
          <cell r="C219" t="str">
            <v>FOSFATO DIAMONICO</v>
          </cell>
          <cell r="D219" t="str">
            <v>63</v>
          </cell>
          <cell r="E219">
            <v>638</v>
          </cell>
          <cell r="F219">
            <v>1</v>
          </cell>
          <cell r="G219">
            <v>310.2</v>
          </cell>
          <cell r="H219">
            <v>-10.17</v>
          </cell>
          <cell r="I219">
            <v>-3154.7339999999999</v>
          </cell>
          <cell r="J219">
            <v>19991031</v>
          </cell>
          <cell r="K219" t="str">
            <v>1140303002</v>
          </cell>
          <cell r="L219" t="str">
            <v>6210401003</v>
          </cell>
        </row>
        <row r="220">
          <cell r="A220" t="str">
            <v>MF35</v>
          </cell>
          <cell r="B220">
            <v>3102010001</v>
          </cell>
          <cell r="C220" t="str">
            <v>FOSFATO DIAMONICO</v>
          </cell>
          <cell r="D220" t="str">
            <v>63</v>
          </cell>
          <cell r="E220">
            <v>643</v>
          </cell>
          <cell r="F220">
            <v>1</v>
          </cell>
          <cell r="G220">
            <v>310.2</v>
          </cell>
          <cell r="H220">
            <v>-4.625</v>
          </cell>
          <cell r="I220">
            <v>-1434.675</v>
          </cell>
          <cell r="J220">
            <v>19991031</v>
          </cell>
          <cell r="K220" t="str">
            <v>1140303002</v>
          </cell>
          <cell r="L220" t="str">
            <v>6210401003</v>
          </cell>
        </row>
        <row r="221">
          <cell r="A221" t="str">
            <v>MF39</v>
          </cell>
          <cell r="B221">
            <v>3102010001</v>
          </cell>
          <cell r="C221" t="str">
            <v>FOSFATO DIAMONICO</v>
          </cell>
          <cell r="D221" t="str">
            <v>63</v>
          </cell>
          <cell r="E221">
            <v>629</v>
          </cell>
          <cell r="F221">
            <v>1</v>
          </cell>
          <cell r="G221">
            <v>310.2</v>
          </cell>
          <cell r="H221">
            <v>-4.5</v>
          </cell>
          <cell r="I221">
            <v>-1395.8999999999999</v>
          </cell>
          <cell r="J221">
            <v>19991031</v>
          </cell>
          <cell r="K221" t="str">
            <v>1140303002</v>
          </cell>
          <cell r="L221" t="str">
            <v>6210401003</v>
          </cell>
        </row>
        <row r="222">
          <cell r="A222" t="str">
            <v>P012</v>
          </cell>
          <cell r="B222">
            <v>3102010001</v>
          </cell>
          <cell r="C222" t="str">
            <v>FOSFATO DIAMONICO</v>
          </cell>
          <cell r="D222" t="str">
            <v>N1</v>
          </cell>
          <cell r="E222">
            <v>324</v>
          </cell>
          <cell r="F222">
            <v>1</v>
          </cell>
          <cell r="G222">
            <v>310.2</v>
          </cell>
          <cell r="H222">
            <v>-1.75</v>
          </cell>
          <cell r="I222">
            <v>-542.85</v>
          </cell>
          <cell r="J222">
            <v>19991031</v>
          </cell>
          <cell r="K222" t="str">
            <v>1140303002</v>
          </cell>
          <cell r="L222" t="str">
            <v>6210401003</v>
          </cell>
          <cell r="M222" t="str">
            <v>9100000003</v>
          </cell>
        </row>
        <row r="223">
          <cell r="A223" t="str">
            <v>P012</v>
          </cell>
          <cell r="B223">
            <v>3102010001</v>
          </cell>
          <cell r="C223" t="str">
            <v>FOSFATO DIAMONICO</v>
          </cell>
          <cell r="D223" t="str">
            <v>N1</v>
          </cell>
          <cell r="E223">
            <v>330</v>
          </cell>
          <cell r="F223">
            <v>1</v>
          </cell>
          <cell r="G223">
            <v>310.2</v>
          </cell>
          <cell r="H223">
            <v>-2.2000000000000002</v>
          </cell>
          <cell r="I223">
            <v>-682.44</v>
          </cell>
          <cell r="J223">
            <v>19991031</v>
          </cell>
          <cell r="K223" t="str">
            <v>1140303002</v>
          </cell>
          <cell r="L223" t="str">
            <v>6210401003</v>
          </cell>
          <cell r="M223" t="str">
            <v>9100000003</v>
          </cell>
        </row>
        <row r="224">
          <cell r="A224" t="str">
            <v>P012</v>
          </cell>
          <cell r="B224">
            <v>3102010001</v>
          </cell>
          <cell r="C224" t="str">
            <v>FOSFATO DIAMONICO</v>
          </cell>
          <cell r="D224" t="str">
            <v>N1</v>
          </cell>
          <cell r="E224">
            <v>331</v>
          </cell>
          <cell r="F224">
            <v>1</v>
          </cell>
          <cell r="G224">
            <v>310.2</v>
          </cell>
          <cell r="H224">
            <v>-3.3</v>
          </cell>
          <cell r="I224">
            <v>-1023.6599999999999</v>
          </cell>
          <cell r="J224">
            <v>19991031</v>
          </cell>
          <cell r="K224" t="str">
            <v>1140303002</v>
          </cell>
          <cell r="L224" t="str">
            <v>6210401003</v>
          </cell>
          <cell r="M224" t="str">
            <v>9100000003</v>
          </cell>
        </row>
        <row r="225">
          <cell r="A225" t="str">
            <v>TG01</v>
          </cell>
          <cell r="B225">
            <v>3102010001</v>
          </cell>
          <cell r="C225" t="str">
            <v>FOSFATO DIAMONICO</v>
          </cell>
          <cell r="D225" t="str">
            <v>63</v>
          </cell>
          <cell r="E225">
            <v>612</v>
          </cell>
          <cell r="F225">
            <v>1</v>
          </cell>
          <cell r="G225">
            <v>343.2</v>
          </cell>
          <cell r="H225">
            <v>-5</v>
          </cell>
          <cell r="I225">
            <v>-1716</v>
          </cell>
          <cell r="J225">
            <v>19991031</v>
          </cell>
          <cell r="K225" t="str">
            <v>1140303002</v>
          </cell>
          <cell r="L225" t="str">
            <v>6210401003</v>
          </cell>
        </row>
        <row r="226">
          <cell r="A226" t="str">
            <v>TG03</v>
          </cell>
          <cell r="B226">
            <v>3102010001</v>
          </cell>
          <cell r="C226" t="str">
            <v>FOSFATO DIAMONICO</v>
          </cell>
          <cell r="D226" t="str">
            <v>63</v>
          </cell>
          <cell r="E226">
            <v>613</v>
          </cell>
          <cell r="F226">
            <v>4</v>
          </cell>
          <cell r="G226">
            <v>310.2</v>
          </cell>
          <cell r="H226">
            <v>-18.21</v>
          </cell>
          <cell r="I226">
            <v>-5648.7420000000002</v>
          </cell>
          <cell r="J226">
            <v>19991031</v>
          </cell>
          <cell r="K226" t="str">
            <v>1140303002</v>
          </cell>
          <cell r="L226" t="str">
            <v>6210401003</v>
          </cell>
        </row>
        <row r="227">
          <cell r="A227" t="str">
            <v>TG28</v>
          </cell>
          <cell r="B227">
            <v>3102010001</v>
          </cell>
          <cell r="C227" t="str">
            <v>FOSFATO DIAMONICO</v>
          </cell>
          <cell r="D227" t="str">
            <v>63</v>
          </cell>
          <cell r="E227">
            <v>614</v>
          </cell>
          <cell r="F227">
            <v>1</v>
          </cell>
          <cell r="G227">
            <v>310.2</v>
          </cell>
          <cell r="H227">
            <v>-10.79</v>
          </cell>
          <cell r="I227">
            <v>-3347.0579999999995</v>
          </cell>
          <cell r="J227">
            <v>19991031</v>
          </cell>
          <cell r="K227" t="str">
            <v>1140303002</v>
          </cell>
          <cell r="L227" t="str">
            <v>6210401003</v>
          </cell>
        </row>
        <row r="228">
          <cell r="A228" t="str">
            <v>TG29</v>
          </cell>
          <cell r="B228">
            <v>3102010001</v>
          </cell>
          <cell r="C228" t="str">
            <v>FOSFATO DIAMONICO</v>
          </cell>
          <cell r="D228" t="str">
            <v>63</v>
          </cell>
          <cell r="E228">
            <v>611</v>
          </cell>
          <cell r="F228">
            <v>1</v>
          </cell>
          <cell r="G228">
            <v>310.2</v>
          </cell>
          <cell r="H228">
            <v>-6.3</v>
          </cell>
          <cell r="I228">
            <v>-1954.2599999999998</v>
          </cell>
          <cell r="J228">
            <v>19991031</v>
          </cell>
          <cell r="K228" t="str">
            <v>1140303002</v>
          </cell>
          <cell r="L228" t="str">
            <v>6210401003</v>
          </cell>
        </row>
        <row r="229">
          <cell r="A229" t="str">
            <v>TG31</v>
          </cell>
          <cell r="B229">
            <v>3102010001</v>
          </cell>
          <cell r="C229" t="str">
            <v>FOSFATO DIAMONICO</v>
          </cell>
          <cell r="D229" t="str">
            <v>63</v>
          </cell>
          <cell r="E229">
            <v>615</v>
          </cell>
          <cell r="F229">
            <v>1</v>
          </cell>
          <cell r="G229">
            <v>310.2</v>
          </cell>
          <cell r="H229">
            <v>-10.81</v>
          </cell>
          <cell r="I229">
            <v>-3353.2620000000002</v>
          </cell>
          <cell r="J229">
            <v>19991031</v>
          </cell>
          <cell r="K229" t="str">
            <v>1140303002</v>
          </cell>
          <cell r="L229" t="str">
            <v>6210401003</v>
          </cell>
        </row>
        <row r="230">
          <cell r="A230" t="str">
            <v>TL06</v>
          </cell>
          <cell r="B230">
            <v>3102010001</v>
          </cell>
          <cell r="C230" t="str">
            <v>FOSFATO DIAMONICO</v>
          </cell>
          <cell r="D230" t="str">
            <v>63</v>
          </cell>
          <cell r="E230">
            <v>621</v>
          </cell>
          <cell r="F230">
            <v>1</v>
          </cell>
          <cell r="G230">
            <v>310.2</v>
          </cell>
          <cell r="H230">
            <v>-3.45</v>
          </cell>
          <cell r="I230">
            <v>-1070.19</v>
          </cell>
          <cell r="J230">
            <v>19991031</v>
          </cell>
          <cell r="K230" t="str">
            <v>1140303002</v>
          </cell>
          <cell r="L230" t="str">
            <v>6210401003</v>
          </cell>
        </row>
        <row r="231">
          <cell r="A231" t="str">
            <v>TZ01</v>
          </cell>
          <cell r="B231">
            <v>3102010001</v>
          </cell>
          <cell r="C231" t="str">
            <v>FOSFATO DIAMONICO</v>
          </cell>
          <cell r="D231" t="str">
            <v>63</v>
          </cell>
          <cell r="E231">
            <v>605</v>
          </cell>
          <cell r="F231">
            <v>1</v>
          </cell>
          <cell r="G231">
            <v>323.94299999999998</v>
          </cell>
          <cell r="H231">
            <v>-6.9</v>
          </cell>
          <cell r="I231">
            <v>-2235.2067000000002</v>
          </cell>
          <cell r="J231">
            <v>19991031</v>
          </cell>
          <cell r="K231" t="str">
            <v>1140303002</v>
          </cell>
          <cell r="L231" t="str">
            <v>6210401003</v>
          </cell>
        </row>
        <row r="232">
          <cell r="A232" t="str">
            <v>EA01</v>
          </cell>
          <cell r="B232">
            <v>3102010001</v>
          </cell>
          <cell r="C232" t="str">
            <v>FOSFATO DIAMONICO</v>
          </cell>
          <cell r="D232" t="str">
            <v>65</v>
          </cell>
          <cell r="E232">
            <v>918</v>
          </cell>
          <cell r="F232">
            <v>1</v>
          </cell>
          <cell r="G232">
            <v>310.2</v>
          </cell>
          <cell r="H232">
            <v>-8</v>
          </cell>
          <cell r="I232">
            <v>-2481.6</v>
          </cell>
          <cell r="J232">
            <v>19991031</v>
          </cell>
          <cell r="K232" t="str">
            <v>1140305002</v>
          </cell>
          <cell r="L232" t="str">
            <v>6210401005</v>
          </cell>
        </row>
        <row r="233">
          <cell r="A233" t="str">
            <v>MF29</v>
          </cell>
          <cell r="B233">
            <v>3102010001</v>
          </cell>
          <cell r="C233" t="str">
            <v>FOSFATO DIAMONICO</v>
          </cell>
          <cell r="D233" t="str">
            <v>65</v>
          </cell>
          <cell r="E233">
            <v>924</v>
          </cell>
          <cell r="F233">
            <v>1</v>
          </cell>
          <cell r="G233">
            <v>343.2</v>
          </cell>
          <cell r="H233">
            <v>-21.58</v>
          </cell>
          <cell r="I233">
            <v>-7406.2559999999994</v>
          </cell>
          <cell r="J233">
            <v>19991031</v>
          </cell>
          <cell r="K233" t="str">
            <v>1140305002</v>
          </cell>
          <cell r="L233" t="str">
            <v>6210401005</v>
          </cell>
        </row>
        <row r="234">
          <cell r="A234" t="str">
            <v>MF32</v>
          </cell>
          <cell r="B234">
            <v>3102010001</v>
          </cell>
          <cell r="C234" t="str">
            <v>FOSFATO DIAMONICO</v>
          </cell>
          <cell r="D234" t="str">
            <v>65</v>
          </cell>
          <cell r="E234">
            <v>930</v>
          </cell>
          <cell r="F234">
            <v>1</v>
          </cell>
          <cell r="G234">
            <v>310.2</v>
          </cell>
          <cell r="H234">
            <v>-17.36</v>
          </cell>
          <cell r="I234">
            <v>-5385.0719999999992</v>
          </cell>
          <cell r="J234">
            <v>19991031</v>
          </cell>
          <cell r="K234" t="str">
            <v>1140305002</v>
          </cell>
          <cell r="L234" t="str">
            <v>6210401005</v>
          </cell>
        </row>
        <row r="235">
          <cell r="A235" t="str">
            <v>MF36</v>
          </cell>
          <cell r="B235">
            <v>3102010001</v>
          </cell>
          <cell r="C235" t="str">
            <v>FOSFATO DIAMONICO</v>
          </cell>
          <cell r="D235" t="str">
            <v>65</v>
          </cell>
          <cell r="E235">
            <v>921</v>
          </cell>
          <cell r="F235">
            <v>1</v>
          </cell>
          <cell r="G235">
            <v>383.1</v>
          </cell>
          <cell r="H235">
            <v>-20.63</v>
          </cell>
          <cell r="I235">
            <v>-7903.3530000000001</v>
          </cell>
          <cell r="J235">
            <v>19991031</v>
          </cell>
          <cell r="K235" t="str">
            <v>1140305002</v>
          </cell>
          <cell r="L235" t="str">
            <v>6210401005</v>
          </cell>
        </row>
        <row r="236">
          <cell r="A236" t="str">
            <v>MF38</v>
          </cell>
          <cell r="B236">
            <v>3102010001</v>
          </cell>
          <cell r="C236" t="str">
            <v>FOSFATO DIAMONICO</v>
          </cell>
          <cell r="D236" t="str">
            <v>65</v>
          </cell>
          <cell r="E236">
            <v>927</v>
          </cell>
          <cell r="F236">
            <v>4</v>
          </cell>
          <cell r="G236">
            <v>310.2</v>
          </cell>
          <cell r="H236">
            <v>-11.58</v>
          </cell>
          <cell r="I236">
            <v>-3592.116</v>
          </cell>
          <cell r="J236">
            <v>19991031</v>
          </cell>
          <cell r="K236" t="str">
            <v>1140305002</v>
          </cell>
          <cell r="L236" t="str">
            <v>6210401005</v>
          </cell>
        </row>
        <row r="237">
          <cell r="A237" t="str">
            <v>MF39</v>
          </cell>
          <cell r="B237">
            <v>3102010001</v>
          </cell>
          <cell r="C237" t="str">
            <v>FOSFATO DIAMONICO</v>
          </cell>
          <cell r="D237" t="str">
            <v>65</v>
          </cell>
          <cell r="E237">
            <v>923</v>
          </cell>
          <cell r="F237">
            <v>1</v>
          </cell>
          <cell r="G237">
            <v>310.2</v>
          </cell>
          <cell r="H237">
            <v>-18.8</v>
          </cell>
          <cell r="I237">
            <v>-5831.76</v>
          </cell>
          <cell r="J237">
            <v>19991031</v>
          </cell>
          <cell r="K237" t="str">
            <v>1140305002</v>
          </cell>
          <cell r="L237" t="str">
            <v>6210401005</v>
          </cell>
        </row>
        <row r="238">
          <cell r="A238" t="str">
            <v>MF39</v>
          </cell>
          <cell r="B238">
            <v>3102010001</v>
          </cell>
          <cell r="C238" t="str">
            <v>FOSFATO DIAMONICO</v>
          </cell>
          <cell r="D238" t="str">
            <v>65</v>
          </cell>
          <cell r="E238">
            <v>925</v>
          </cell>
          <cell r="F238">
            <v>1</v>
          </cell>
          <cell r="G238">
            <v>310.2</v>
          </cell>
          <cell r="H238">
            <v>-8</v>
          </cell>
          <cell r="I238">
            <v>-2481.6</v>
          </cell>
          <cell r="J238">
            <v>19991031</v>
          </cell>
          <cell r="K238" t="str">
            <v>1140305002</v>
          </cell>
          <cell r="L238" t="str">
            <v>6210401005</v>
          </cell>
        </row>
        <row r="239">
          <cell r="A239" t="str">
            <v>P012</v>
          </cell>
          <cell r="B239">
            <v>3102010001</v>
          </cell>
          <cell r="C239" t="str">
            <v>FOSFATO DIAMONICO</v>
          </cell>
          <cell r="D239" t="str">
            <v>N1</v>
          </cell>
          <cell r="E239">
            <v>329</v>
          </cell>
          <cell r="F239">
            <v>1</v>
          </cell>
          <cell r="G239">
            <v>310.2</v>
          </cell>
          <cell r="H239">
            <v>-2.2999999999999998</v>
          </cell>
          <cell r="I239">
            <v>-713.45999999999992</v>
          </cell>
          <cell r="J239">
            <v>19991031</v>
          </cell>
          <cell r="K239" t="str">
            <v>1140305002</v>
          </cell>
          <cell r="L239" t="str">
            <v>6210401005</v>
          </cell>
          <cell r="M239" t="str">
            <v>9100000005</v>
          </cell>
        </row>
        <row r="240">
          <cell r="A240" t="str">
            <v>P012</v>
          </cell>
          <cell r="B240">
            <v>3102010001</v>
          </cell>
          <cell r="C240" t="str">
            <v>FOSFATO DIAMONICO</v>
          </cell>
          <cell r="D240" t="str">
            <v>N1</v>
          </cell>
          <cell r="E240">
            <v>333</v>
          </cell>
          <cell r="F240">
            <v>1</v>
          </cell>
          <cell r="G240">
            <v>310.2</v>
          </cell>
          <cell r="H240">
            <v>-1</v>
          </cell>
          <cell r="I240">
            <v>-310.2</v>
          </cell>
          <cell r="J240">
            <v>19991031</v>
          </cell>
          <cell r="K240" t="str">
            <v>1140305002</v>
          </cell>
          <cell r="L240" t="str">
            <v>6210401005</v>
          </cell>
          <cell r="M240" t="str">
            <v>9100000005</v>
          </cell>
        </row>
        <row r="241">
          <cell r="A241" t="str">
            <v>P014</v>
          </cell>
          <cell r="B241">
            <v>3102010001</v>
          </cell>
          <cell r="C241" t="str">
            <v>FOSFATO DIAMONICO</v>
          </cell>
          <cell r="D241" t="str">
            <v>S1</v>
          </cell>
          <cell r="E241">
            <v>301</v>
          </cell>
          <cell r="F241">
            <v>2</v>
          </cell>
          <cell r="G241">
            <v>341.85300000000001</v>
          </cell>
          <cell r="H241">
            <v>-0.7</v>
          </cell>
          <cell r="I241">
            <v>-239.2971</v>
          </cell>
          <cell r="J241">
            <v>19991031</v>
          </cell>
          <cell r="K241" t="str">
            <v>1140305002</v>
          </cell>
          <cell r="L241" t="str">
            <v>6210401005</v>
          </cell>
          <cell r="M241" t="str">
            <v>9100000005</v>
          </cell>
        </row>
        <row r="242">
          <cell r="A242" t="str">
            <v>P014</v>
          </cell>
          <cell r="B242">
            <v>3102010001</v>
          </cell>
          <cell r="C242" t="str">
            <v>FOSFATO DIAMONICO</v>
          </cell>
          <cell r="D242" t="str">
            <v>S1</v>
          </cell>
          <cell r="E242">
            <v>308</v>
          </cell>
          <cell r="F242">
            <v>1</v>
          </cell>
          <cell r="G242">
            <v>341.85300000000001</v>
          </cell>
          <cell r="H242">
            <v>-7.2</v>
          </cell>
          <cell r="I242">
            <v>-2461.3416000000002</v>
          </cell>
          <cell r="J242">
            <v>19991031</v>
          </cell>
          <cell r="K242" t="str">
            <v>1140305002</v>
          </cell>
          <cell r="L242" t="str">
            <v>6210401005</v>
          </cell>
          <cell r="M242" t="str">
            <v>9100000005</v>
          </cell>
        </row>
        <row r="243">
          <cell r="A243" t="str">
            <v>P014</v>
          </cell>
          <cell r="B243">
            <v>3102010001</v>
          </cell>
          <cell r="C243" t="str">
            <v>FOSFATO DIAMONICO</v>
          </cell>
          <cell r="D243" t="str">
            <v>S1</v>
          </cell>
          <cell r="E243">
            <v>309</v>
          </cell>
          <cell r="F243">
            <v>1</v>
          </cell>
          <cell r="G243">
            <v>341.85300000000001</v>
          </cell>
          <cell r="H243">
            <v>-3.8</v>
          </cell>
          <cell r="I243">
            <v>-1299.0414000000001</v>
          </cell>
          <cell r="J243">
            <v>19991031</v>
          </cell>
          <cell r="K243" t="str">
            <v>1140305002</v>
          </cell>
          <cell r="L243" t="str">
            <v>6210401005</v>
          </cell>
          <cell r="M243" t="str">
            <v>9100000005</v>
          </cell>
        </row>
        <row r="244">
          <cell r="A244" t="str">
            <v>P023</v>
          </cell>
          <cell r="B244">
            <v>3102010001</v>
          </cell>
          <cell r="C244" t="str">
            <v>FOSFATO DIAMONICO</v>
          </cell>
          <cell r="D244" t="str">
            <v>B1</v>
          </cell>
          <cell r="E244">
            <v>244</v>
          </cell>
          <cell r="F244">
            <v>6</v>
          </cell>
          <cell r="G244">
            <v>322.23200000000003</v>
          </cell>
          <cell r="H244">
            <v>-4.5999999999999996</v>
          </cell>
          <cell r="I244">
            <v>-1482.2672</v>
          </cell>
          <cell r="J244">
            <v>19991030</v>
          </cell>
          <cell r="K244" t="str">
            <v>1140305002</v>
          </cell>
          <cell r="L244" t="str">
            <v>6210401005</v>
          </cell>
          <cell r="M244" t="str">
            <v>9100000005</v>
          </cell>
        </row>
        <row r="245">
          <cell r="A245" t="str">
            <v>P023</v>
          </cell>
          <cell r="B245">
            <v>3102010001</v>
          </cell>
          <cell r="C245" t="str">
            <v>FOSFATO DIAMONICO</v>
          </cell>
          <cell r="D245" t="str">
            <v>B1</v>
          </cell>
          <cell r="E245">
            <v>247</v>
          </cell>
          <cell r="F245">
            <v>6</v>
          </cell>
          <cell r="G245">
            <v>322.23200000000003</v>
          </cell>
          <cell r="H245">
            <v>-0.72</v>
          </cell>
          <cell r="I245">
            <v>-232.00704000000002</v>
          </cell>
          <cell r="J245">
            <v>19991030</v>
          </cell>
          <cell r="K245" t="str">
            <v>1140305002</v>
          </cell>
          <cell r="L245" t="str">
            <v>6210401005</v>
          </cell>
          <cell r="M245" t="str">
            <v>9100000005</v>
          </cell>
        </row>
        <row r="246">
          <cell r="A246" t="str">
            <v>P023</v>
          </cell>
          <cell r="B246">
            <v>3102010001</v>
          </cell>
          <cell r="C246" t="str">
            <v>FOSFATO DIAMONICO</v>
          </cell>
          <cell r="D246" t="str">
            <v>B1</v>
          </cell>
          <cell r="E246">
            <v>248</v>
          </cell>
          <cell r="F246">
            <v>6</v>
          </cell>
          <cell r="G246">
            <v>322.23200000000003</v>
          </cell>
          <cell r="H246">
            <v>-0.4</v>
          </cell>
          <cell r="I246">
            <v>-128.89280000000002</v>
          </cell>
          <cell r="J246">
            <v>19991030</v>
          </cell>
          <cell r="K246" t="str">
            <v>1140305002</v>
          </cell>
          <cell r="L246" t="str">
            <v>6210401005</v>
          </cell>
          <cell r="M246" t="str">
            <v>9100000005</v>
          </cell>
        </row>
        <row r="247">
          <cell r="A247" t="str">
            <v>P023</v>
          </cell>
          <cell r="B247">
            <v>3102010001</v>
          </cell>
          <cell r="C247" t="str">
            <v>FOSFATO DIAMONICO</v>
          </cell>
          <cell r="D247" t="str">
            <v>B1</v>
          </cell>
          <cell r="E247">
            <v>249</v>
          </cell>
          <cell r="F247">
            <v>6</v>
          </cell>
          <cell r="G247">
            <v>322.23200000000003</v>
          </cell>
          <cell r="H247">
            <v>-2.1</v>
          </cell>
          <cell r="I247">
            <v>-676.68720000000008</v>
          </cell>
          <cell r="J247">
            <v>19991030</v>
          </cell>
          <cell r="K247" t="str">
            <v>1140305002</v>
          </cell>
          <cell r="L247" t="str">
            <v>6210401005</v>
          </cell>
          <cell r="M247" t="str">
            <v>9100000005</v>
          </cell>
        </row>
        <row r="248">
          <cell r="A248" t="str">
            <v>P023</v>
          </cell>
          <cell r="B248">
            <v>3102010001</v>
          </cell>
          <cell r="C248" t="str">
            <v>FOSFATO DIAMONICO</v>
          </cell>
          <cell r="D248" t="str">
            <v>B1</v>
          </cell>
          <cell r="E248">
            <v>250</v>
          </cell>
          <cell r="F248">
            <v>6</v>
          </cell>
          <cell r="G248">
            <v>322.23200000000003</v>
          </cell>
          <cell r="H248">
            <v>-2.7</v>
          </cell>
          <cell r="I248">
            <v>-870.02640000000008</v>
          </cell>
          <cell r="J248">
            <v>19991030</v>
          </cell>
          <cell r="K248" t="str">
            <v>1140305002</v>
          </cell>
          <cell r="L248" t="str">
            <v>6210401005</v>
          </cell>
          <cell r="M248" t="str">
            <v>9100000005</v>
          </cell>
        </row>
        <row r="249">
          <cell r="A249" t="str">
            <v>P023</v>
          </cell>
          <cell r="B249">
            <v>3102010001</v>
          </cell>
          <cell r="C249" t="str">
            <v>FOSFATO DIAMONICO</v>
          </cell>
          <cell r="D249" t="str">
            <v>B1</v>
          </cell>
          <cell r="E249">
            <v>251</v>
          </cell>
          <cell r="F249">
            <v>5</v>
          </cell>
          <cell r="G249">
            <v>322.23200000000003</v>
          </cell>
          <cell r="H249">
            <v>-1.98</v>
          </cell>
          <cell r="I249">
            <v>-638.01936000000001</v>
          </cell>
          <cell r="J249">
            <v>19991030</v>
          </cell>
          <cell r="K249" t="str">
            <v>1140305002</v>
          </cell>
          <cell r="L249" t="str">
            <v>6210401005</v>
          </cell>
          <cell r="M249" t="str">
            <v>9100000005</v>
          </cell>
        </row>
        <row r="250">
          <cell r="A250" t="str">
            <v>P023</v>
          </cell>
          <cell r="B250">
            <v>3102010001</v>
          </cell>
          <cell r="C250" t="str">
            <v>FOSFATO DIAMONICO</v>
          </cell>
          <cell r="D250" t="str">
            <v>B1</v>
          </cell>
          <cell r="E250">
            <v>268</v>
          </cell>
          <cell r="F250">
            <v>6</v>
          </cell>
          <cell r="G250">
            <v>322.23200000000003</v>
          </cell>
          <cell r="H250">
            <v>-2.1</v>
          </cell>
          <cell r="I250">
            <v>-676.68720000000008</v>
          </cell>
          <cell r="J250">
            <v>19991030</v>
          </cell>
          <cell r="K250" t="str">
            <v>1140305002</v>
          </cell>
          <cell r="L250" t="str">
            <v>6210401005</v>
          </cell>
          <cell r="M250" t="str">
            <v>9100000005</v>
          </cell>
        </row>
        <row r="251">
          <cell r="A251" t="str">
            <v>P023</v>
          </cell>
          <cell r="B251">
            <v>3102010001</v>
          </cell>
          <cell r="C251" t="str">
            <v>FOSFATO DIAMONICO</v>
          </cell>
          <cell r="D251" t="str">
            <v>B1</v>
          </cell>
          <cell r="E251">
            <v>293</v>
          </cell>
          <cell r="F251">
            <v>1</v>
          </cell>
          <cell r="G251">
            <v>322.23200000000003</v>
          </cell>
          <cell r="H251">
            <v>-2.4300000000000002</v>
          </cell>
          <cell r="I251">
            <v>-783.02376000000015</v>
          </cell>
          <cell r="J251">
            <v>19991030</v>
          </cell>
          <cell r="K251" t="str">
            <v>1140305002</v>
          </cell>
          <cell r="L251" t="str">
            <v>6210401005</v>
          </cell>
          <cell r="M251" t="str">
            <v>9100000005</v>
          </cell>
        </row>
        <row r="252">
          <cell r="A252" t="str">
            <v>P023</v>
          </cell>
          <cell r="B252">
            <v>3102010001</v>
          </cell>
          <cell r="C252" t="str">
            <v>FOSFATO DIAMONICO</v>
          </cell>
          <cell r="D252" t="str">
            <v>B1</v>
          </cell>
          <cell r="E252">
            <v>294</v>
          </cell>
          <cell r="F252">
            <v>1</v>
          </cell>
          <cell r="G252">
            <v>322.23200000000003</v>
          </cell>
          <cell r="H252">
            <v>-3.15</v>
          </cell>
          <cell r="I252">
            <v>-1015.0308000000001</v>
          </cell>
          <cell r="J252">
            <v>19991030</v>
          </cell>
          <cell r="K252" t="str">
            <v>1140305002</v>
          </cell>
          <cell r="L252" t="str">
            <v>6210401005</v>
          </cell>
          <cell r="M252" t="str">
            <v>9100000005</v>
          </cell>
        </row>
        <row r="253">
          <cell r="A253" t="str">
            <v>P023</v>
          </cell>
          <cell r="B253">
            <v>3102010001</v>
          </cell>
          <cell r="C253" t="str">
            <v>FOSFATO DIAMONICO</v>
          </cell>
          <cell r="D253" t="str">
            <v>B1</v>
          </cell>
          <cell r="E253">
            <v>295</v>
          </cell>
          <cell r="F253">
            <v>1</v>
          </cell>
          <cell r="G253">
            <v>322.23200000000003</v>
          </cell>
          <cell r="H253">
            <v>-2.12</v>
          </cell>
          <cell r="I253">
            <v>-683.13184000000012</v>
          </cell>
          <cell r="J253">
            <v>19991030</v>
          </cell>
          <cell r="K253" t="str">
            <v>1140305002</v>
          </cell>
          <cell r="L253" t="str">
            <v>6210401005</v>
          </cell>
          <cell r="M253" t="str">
            <v>9100000005</v>
          </cell>
        </row>
        <row r="254">
          <cell r="A254" t="str">
            <v>TA25</v>
          </cell>
          <cell r="B254">
            <v>3102010001</v>
          </cell>
          <cell r="C254" t="str">
            <v>FOSFATO DIAMONICO</v>
          </cell>
          <cell r="D254" t="str">
            <v>65</v>
          </cell>
          <cell r="E254">
            <v>870</v>
          </cell>
          <cell r="F254">
            <v>1</v>
          </cell>
          <cell r="G254">
            <v>310.2</v>
          </cell>
          <cell r="H254">
            <v>-5.3979999999999997</v>
          </cell>
          <cell r="I254">
            <v>-1674.4595999999999</v>
          </cell>
          <cell r="J254">
            <v>19991031</v>
          </cell>
          <cell r="K254" t="str">
            <v>1140305002</v>
          </cell>
          <cell r="L254" t="str">
            <v>6210401005</v>
          </cell>
        </row>
        <row r="255">
          <cell r="A255" t="str">
            <v>TA26</v>
          </cell>
          <cell r="B255">
            <v>3102010001</v>
          </cell>
          <cell r="C255" t="str">
            <v>FOSFATO DIAMONICO</v>
          </cell>
          <cell r="D255" t="str">
            <v>65</v>
          </cell>
          <cell r="E255">
            <v>866</v>
          </cell>
          <cell r="F255">
            <v>1</v>
          </cell>
          <cell r="G255">
            <v>310.2</v>
          </cell>
          <cell r="H255">
            <v>-4.05</v>
          </cell>
          <cell r="I255">
            <v>-1256.31</v>
          </cell>
          <cell r="J255">
            <v>19991031</v>
          </cell>
          <cell r="K255" t="str">
            <v>1140305002</v>
          </cell>
          <cell r="L255" t="str">
            <v>6210401005</v>
          </cell>
        </row>
        <row r="256">
          <cell r="A256" t="str">
            <v>TA28</v>
          </cell>
          <cell r="B256">
            <v>3102010001</v>
          </cell>
          <cell r="C256" t="str">
            <v>FOSFATO DIAMONICO</v>
          </cell>
          <cell r="D256" t="str">
            <v>65</v>
          </cell>
          <cell r="E256">
            <v>880</v>
          </cell>
          <cell r="F256">
            <v>3</v>
          </cell>
          <cell r="G256">
            <v>310.2</v>
          </cell>
          <cell r="H256">
            <v>-4.29</v>
          </cell>
          <cell r="I256">
            <v>-1330.758</v>
          </cell>
          <cell r="J256">
            <v>19991031</v>
          </cell>
          <cell r="K256" t="str">
            <v>1140305002</v>
          </cell>
          <cell r="L256" t="str">
            <v>6210401005</v>
          </cell>
        </row>
        <row r="257">
          <cell r="A257" t="str">
            <v>TA29</v>
          </cell>
          <cell r="B257">
            <v>3102010001</v>
          </cell>
          <cell r="C257" t="str">
            <v>FOSFATO DIAMONICO</v>
          </cell>
          <cell r="D257" t="str">
            <v>65</v>
          </cell>
          <cell r="E257">
            <v>879</v>
          </cell>
          <cell r="F257">
            <v>5</v>
          </cell>
          <cell r="G257">
            <v>310.2</v>
          </cell>
          <cell r="H257">
            <v>-12.436</v>
          </cell>
          <cell r="I257">
            <v>-3857.6471999999999</v>
          </cell>
          <cell r="J257">
            <v>19991031</v>
          </cell>
          <cell r="K257" t="str">
            <v>1140305002</v>
          </cell>
          <cell r="L257" t="str">
            <v>6210401005</v>
          </cell>
        </row>
        <row r="258">
          <cell r="A258" t="str">
            <v>TA32</v>
          </cell>
          <cell r="B258">
            <v>3102010001</v>
          </cell>
          <cell r="C258" t="str">
            <v>FOSFATO DIAMONICO</v>
          </cell>
          <cell r="D258" t="str">
            <v>65</v>
          </cell>
          <cell r="E258">
            <v>875</v>
          </cell>
          <cell r="F258">
            <v>3</v>
          </cell>
          <cell r="G258">
            <v>310.2</v>
          </cell>
          <cell r="H258">
            <v>-7.86</v>
          </cell>
          <cell r="I258">
            <v>-2438.172</v>
          </cell>
          <cell r="J258">
            <v>19991031</v>
          </cell>
          <cell r="K258" t="str">
            <v>1140305002</v>
          </cell>
          <cell r="L258" t="str">
            <v>6210401005</v>
          </cell>
        </row>
        <row r="259">
          <cell r="A259" t="str">
            <v>TA34</v>
          </cell>
          <cell r="B259">
            <v>3102010001</v>
          </cell>
          <cell r="C259" t="str">
            <v>FOSFATO DIAMONICO</v>
          </cell>
          <cell r="D259" t="str">
            <v>65</v>
          </cell>
          <cell r="E259">
            <v>882</v>
          </cell>
          <cell r="F259">
            <v>3</v>
          </cell>
          <cell r="G259">
            <v>310.2</v>
          </cell>
          <cell r="H259">
            <v>-6.2779999999999996</v>
          </cell>
          <cell r="I259">
            <v>-1947.4355999999998</v>
          </cell>
          <cell r="J259">
            <v>19991031</v>
          </cell>
          <cell r="K259" t="str">
            <v>1140305002</v>
          </cell>
          <cell r="L259" t="str">
            <v>6210401005</v>
          </cell>
        </row>
        <row r="260">
          <cell r="A260" t="str">
            <v>TG04</v>
          </cell>
          <cell r="B260">
            <v>3102010001</v>
          </cell>
          <cell r="C260" t="str">
            <v>FOSFATO DIAMONICO</v>
          </cell>
          <cell r="D260" t="str">
            <v>65</v>
          </cell>
          <cell r="E260">
            <v>863</v>
          </cell>
          <cell r="F260">
            <v>1</v>
          </cell>
          <cell r="G260">
            <v>310.2</v>
          </cell>
          <cell r="H260">
            <v>-9.73</v>
          </cell>
          <cell r="I260">
            <v>-3018.2460000000001</v>
          </cell>
          <cell r="J260">
            <v>19991031</v>
          </cell>
          <cell r="K260" t="str">
            <v>1140305002</v>
          </cell>
          <cell r="L260" t="str">
            <v>6210401005</v>
          </cell>
        </row>
        <row r="261">
          <cell r="A261" t="str">
            <v>TL04</v>
          </cell>
          <cell r="B261">
            <v>3102010001</v>
          </cell>
          <cell r="C261" t="str">
            <v>FOSFATO DIAMONICO</v>
          </cell>
          <cell r="D261" t="str">
            <v>65</v>
          </cell>
          <cell r="E261">
            <v>899</v>
          </cell>
          <cell r="F261">
            <v>2</v>
          </cell>
          <cell r="G261">
            <v>310.2</v>
          </cell>
          <cell r="H261">
            <v>-7.45</v>
          </cell>
          <cell r="I261">
            <v>-2310.9899999999998</v>
          </cell>
          <cell r="J261">
            <v>19991031</v>
          </cell>
          <cell r="K261" t="str">
            <v>1140305002</v>
          </cell>
          <cell r="L261" t="str">
            <v>6210401005</v>
          </cell>
        </row>
        <row r="262">
          <cell r="A262" t="str">
            <v>TL05</v>
          </cell>
          <cell r="B262">
            <v>3102010001</v>
          </cell>
          <cell r="C262" t="str">
            <v>FOSFATO DIAMONICO</v>
          </cell>
          <cell r="D262" t="str">
            <v>65</v>
          </cell>
          <cell r="E262">
            <v>890</v>
          </cell>
          <cell r="F262">
            <v>2</v>
          </cell>
          <cell r="G262">
            <v>310.2</v>
          </cell>
          <cell r="H262">
            <v>-6.4</v>
          </cell>
          <cell r="I262">
            <v>-1985.28</v>
          </cell>
          <cell r="J262">
            <v>19991031</v>
          </cell>
          <cell r="K262" t="str">
            <v>1140305002</v>
          </cell>
          <cell r="L262" t="str">
            <v>6210401005</v>
          </cell>
        </row>
        <row r="263">
          <cell r="A263" t="str">
            <v>TL06</v>
          </cell>
          <cell r="B263">
            <v>3102010001</v>
          </cell>
          <cell r="C263" t="str">
            <v>FOSFATO DIAMONICO</v>
          </cell>
          <cell r="D263" t="str">
            <v>65</v>
          </cell>
          <cell r="E263">
            <v>896</v>
          </cell>
          <cell r="F263">
            <v>2</v>
          </cell>
          <cell r="G263">
            <v>310.2</v>
          </cell>
          <cell r="H263">
            <v>-4.05</v>
          </cell>
          <cell r="I263">
            <v>-1256.31</v>
          </cell>
          <cell r="J263">
            <v>19991031</v>
          </cell>
          <cell r="K263" t="str">
            <v>1140305002</v>
          </cell>
          <cell r="L263" t="str">
            <v>6210401005</v>
          </cell>
        </row>
        <row r="264">
          <cell r="A264" t="str">
            <v>TL07</v>
          </cell>
          <cell r="B264">
            <v>3102010001</v>
          </cell>
          <cell r="C264" t="str">
            <v>FOSFATO DIAMONICO</v>
          </cell>
          <cell r="D264" t="str">
            <v>65</v>
          </cell>
          <cell r="E264">
            <v>894</v>
          </cell>
          <cell r="F264">
            <v>2</v>
          </cell>
          <cell r="G264">
            <v>310.2</v>
          </cell>
          <cell r="H264">
            <v>-6.85</v>
          </cell>
          <cell r="I264">
            <v>-2124.87</v>
          </cell>
          <cell r="J264">
            <v>19991031</v>
          </cell>
          <cell r="K264" t="str">
            <v>1140305002</v>
          </cell>
          <cell r="L264" t="str">
            <v>6210401005</v>
          </cell>
        </row>
        <row r="265">
          <cell r="A265" t="str">
            <v>TL08</v>
          </cell>
          <cell r="B265">
            <v>3102010001</v>
          </cell>
          <cell r="C265" t="str">
            <v>FOSFATO DIAMONICO</v>
          </cell>
          <cell r="D265" t="str">
            <v>65</v>
          </cell>
          <cell r="E265">
            <v>893</v>
          </cell>
          <cell r="F265">
            <v>2</v>
          </cell>
          <cell r="G265">
            <v>27.439</v>
          </cell>
          <cell r="H265">
            <v>-10.5</v>
          </cell>
          <cell r="I265">
            <v>-288.10950000000003</v>
          </cell>
          <cell r="J265">
            <v>19991031</v>
          </cell>
          <cell r="K265" t="str">
            <v>1140305002</v>
          </cell>
          <cell r="L265" t="str">
            <v>6210401005</v>
          </cell>
        </row>
        <row r="266">
          <cell r="A266" t="str">
            <v>TO03</v>
          </cell>
          <cell r="B266">
            <v>3102010001</v>
          </cell>
          <cell r="C266" t="str">
            <v>FOSFATO DIAMONICO</v>
          </cell>
          <cell r="D266" t="str">
            <v>S1</v>
          </cell>
          <cell r="E266">
            <v>329</v>
          </cell>
          <cell r="F266">
            <v>2</v>
          </cell>
          <cell r="G266">
            <v>318.2</v>
          </cell>
          <cell r="H266">
            <v>-4.5999999999999996</v>
          </cell>
          <cell r="I266">
            <v>-1463.7199999999998</v>
          </cell>
          <cell r="J266">
            <v>19991031</v>
          </cell>
          <cell r="K266" t="str">
            <v>1140305002</v>
          </cell>
          <cell r="L266" t="str">
            <v>6210401005</v>
          </cell>
          <cell r="M266" t="str">
            <v>9100000005</v>
          </cell>
        </row>
        <row r="267">
          <cell r="A267" t="str">
            <v>TZ01</v>
          </cell>
          <cell r="B267">
            <v>3102010001</v>
          </cell>
          <cell r="C267" t="str">
            <v>FOSFATO DIAMONICO</v>
          </cell>
          <cell r="D267" t="str">
            <v>65</v>
          </cell>
          <cell r="E267">
            <v>853</v>
          </cell>
          <cell r="F267">
            <v>1</v>
          </cell>
          <cell r="G267">
            <v>323.94299999999998</v>
          </cell>
          <cell r="H267">
            <v>-15.56</v>
          </cell>
          <cell r="I267">
            <v>-5040.5530799999997</v>
          </cell>
          <cell r="J267">
            <v>19991031</v>
          </cell>
          <cell r="K267" t="str">
            <v>1140305002</v>
          </cell>
          <cell r="L267" t="str">
            <v>6210401005</v>
          </cell>
        </row>
        <row r="268">
          <cell r="A268" t="str">
            <v>P001</v>
          </cell>
          <cell r="B268">
            <v>3102010001</v>
          </cell>
          <cell r="C268" t="str">
            <v>FOSFATO DIAMONICO</v>
          </cell>
          <cell r="D268" t="str">
            <v>L1</v>
          </cell>
          <cell r="E268">
            <v>247</v>
          </cell>
          <cell r="F268">
            <v>1</v>
          </cell>
          <cell r="G268">
            <v>310.55399999999997</v>
          </cell>
          <cell r="H268">
            <v>-0.3</v>
          </cell>
          <cell r="I268">
            <v>-93.166199999999989</v>
          </cell>
          <cell r="J268">
            <v>19991001</v>
          </cell>
          <cell r="K268" t="str">
            <v>1140325002</v>
          </cell>
          <cell r="L268" t="str">
            <v>6210401016</v>
          </cell>
          <cell r="M268" t="str">
            <v>9100000007</v>
          </cell>
        </row>
        <row r="269">
          <cell r="A269" t="str">
            <v>P001</v>
          </cell>
          <cell r="B269">
            <v>3102010001</v>
          </cell>
          <cell r="C269" t="str">
            <v>FOSFATO DIAMONICO</v>
          </cell>
          <cell r="D269" t="str">
            <v>L1</v>
          </cell>
          <cell r="E269">
            <v>249</v>
          </cell>
          <cell r="F269">
            <v>1</v>
          </cell>
          <cell r="G269">
            <v>310.55399999999997</v>
          </cell>
          <cell r="H269">
            <v>-1.6</v>
          </cell>
          <cell r="I269">
            <v>-496.88639999999998</v>
          </cell>
          <cell r="J269">
            <v>19991001</v>
          </cell>
          <cell r="K269" t="str">
            <v>1140325002</v>
          </cell>
          <cell r="L269" t="str">
            <v>6210401016</v>
          </cell>
          <cell r="M269" t="str">
            <v>9100000007</v>
          </cell>
        </row>
        <row r="270">
          <cell r="A270" t="str">
            <v>P001</v>
          </cell>
          <cell r="B270">
            <v>3102010001</v>
          </cell>
          <cell r="C270" t="str">
            <v>FOSFATO DIAMONICO</v>
          </cell>
          <cell r="D270" t="str">
            <v>L1</v>
          </cell>
          <cell r="E270">
            <v>254</v>
          </cell>
          <cell r="F270">
            <v>3</v>
          </cell>
          <cell r="G270">
            <v>310.38600000000002</v>
          </cell>
          <cell r="H270">
            <v>-1.2</v>
          </cell>
          <cell r="I270">
            <v>-372.46320000000003</v>
          </cell>
          <cell r="J270">
            <v>19991028</v>
          </cell>
          <cell r="K270" t="str">
            <v>1140325002</v>
          </cell>
          <cell r="L270" t="str">
            <v>6210401016</v>
          </cell>
          <cell r="M270" t="str">
            <v>9100000007</v>
          </cell>
        </row>
        <row r="271">
          <cell r="A271" t="str">
            <v>P001</v>
          </cell>
          <cell r="B271">
            <v>3102010001</v>
          </cell>
          <cell r="C271" t="str">
            <v>FOSFATO DIAMONICO</v>
          </cell>
          <cell r="D271" t="str">
            <v>L1</v>
          </cell>
          <cell r="E271">
            <v>256</v>
          </cell>
          <cell r="F271">
            <v>3</v>
          </cell>
          <cell r="G271">
            <v>310.38600000000002</v>
          </cell>
          <cell r="H271">
            <v>-1.8</v>
          </cell>
          <cell r="I271">
            <v>-558.6948000000001</v>
          </cell>
          <cell r="J271">
            <v>19991028</v>
          </cell>
          <cell r="K271" t="str">
            <v>1140325002</v>
          </cell>
          <cell r="L271" t="str">
            <v>6210401016</v>
          </cell>
          <cell r="M271" t="str">
            <v>9100000007</v>
          </cell>
        </row>
        <row r="272">
          <cell r="A272" t="str">
            <v>P023</v>
          </cell>
          <cell r="B272">
            <v>3102010001</v>
          </cell>
          <cell r="C272" t="str">
            <v>FOSFATO DIAMONICO</v>
          </cell>
          <cell r="D272" t="str">
            <v>B1</v>
          </cell>
          <cell r="E272">
            <v>296</v>
          </cell>
          <cell r="F272">
            <v>1</v>
          </cell>
          <cell r="G272">
            <v>322.23200000000003</v>
          </cell>
          <cell r="H272">
            <v>-0.75</v>
          </cell>
          <cell r="I272">
            <v>-241.67400000000004</v>
          </cell>
          <cell r="J272">
            <v>19991030</v>
          </cell>
          <cell r="K272" t="str">
            <v>1140325002</v>
          </cell>
          <cell r="L272" t="str">
            <v>6210401016</v>
          </cell>
          <cell r="M272" t="str">
            <v>9100000007</v>
          </cell>
        </row>
        <row r="273">
          <cell r="A273" t="str">
            <v>P023</v>
          </cell>
          <cell r="B273">
            <v>3102010001</v>
          </cell>
          <cell r="C273" t="str">
            <v>FOSFATO DIAMONICO</v>
          </cell>
          <cell r="D273" t="str">
            <v>B1</v>
          </cell>
          <cell r="E273">
            <v>297</v>
          </cell>
          <cell r="F273">
            <v>1</v>
          </cell>
          <cell r="G273">
            <v>322.23200000000003</v>
          </cell>
          <cell r="H273">
            <v>-0.92</v>
          </cell>
          <cell r="I273">
            <v>-296.45344000000006</v>
          </cell>
          <cell r="J273">
            <v>19991030</v>
          </cell>
          <cell r="K273" t="str">
            <v>1140325002</v>
          </cell>
          <cell r="L273" t="str">
            <v>6210401016</v>
          </cell>
          <cell r="M273" t="str">
            <v>9100000007</v>
          </cell>
        </row>
        <row r="274">
          <cell r="A274" t="str">
            <v>P023</v>
          </cell>
          <cell r="B274">
            <v>3102010001</v>
          </cell>
          <cell r="C274" t="str">
            <v>FOSFATO DIAMONICO</v>
          </cell>
          <cell r="D274" t="str">
            <v>B1</v>
          </cell>
          <cell r="E274">
            <v>298</v>
          </cell>
          <cell r="F274">
            <v>1</v>
          </cell>
          <cell r="G274">
            <v>322.23200000000003</v>
          </cell>
          <cell r="H274">
            <v>-1.4</v>
          </cell>
          <cell r="I274">
            <v>-451.12479999999999</v>
          </cell>
          <cell r="J274">
            <v>19991030</v>
          </cell>
          <cell r="K274" t="str">
            <v>1140325002</v>
          </cell>
          <cell r="L274" t="str">
            <v>6210401016</v>
          </cell>
          <cell r="M274" t="str">
            <v>9100000007</v>
          </cell>
        </row>
        <row r="275">
          <cell r="A275" t="str">
            <v>P023</v>
          </cell>
          <cell r="B275">
            <v>3102010001</v>
          </cell>
          <cell r="C275" t="str">
            <v>FOSFATO DIAMONICO</v>
          </cell>
          <cell r="D275" t="str">
            <v>B1</v>
          </cell>
          <cell r="E275">
            <v>299</v>
          </cell>
          <cell r="F275">
            <v>1</v>
          </cell>
          <cell r="G275">
            <v>322.23200000000003</v>
          </cell>
          <cell r="H275">
            <v>-1.55</v>
          </cell>
          <cell r="I275">
            <v>-499.45960000000008</v>
          </cell>
          <cell r="J275">
            <v>19991030</v>
          </cell>
          <cell r="K275" t="str">
            <v>1140325002</v>
          </cell>
          <cell r="L275" t="str">
            <v>6210401016</v>
          </cell>
          <cell r="M275" t="str">
            <v>9100000007</v>
          </cell>
        </row>
        <row r="276">
          <cell r="A276" t="str">
            <v>P001</v>
          </cell>
          <cell r="B276">
            <v>3102010001</v>
          </cell>
          <cell r="C276" t="str">
            <v>FOSFATO DIAMONICO</v>
          </cell>
          <cell r="D276" t="str">
            <v>L1</v>
          </cell>
          <cell r="E276">
            <v>248</v>
          </cell>
          <cell r="F276">
            <v>1</v>
          </cell>
          <cell r="G276">
            <v>310.55399999999997</v>
          </cell>
          <cell r="H276">
            <v>-1.4</v>
          </cell>
          <cell r="I276">
            <v>-434.77559999999994</v>
          </cell>
          <cell r="J276">
            <v>19991001</v>
          </cell>
          <cell r="K276" t="str">
            <v>1140335002</v>
          </cell>
          <cell r="L276" t="str">
            <v>6210401015</v>
          </cell>
          <cell r="M276" t="str">
            <v>9100000015</v>
          </cell>
        </row>
        <row r="277">
          <cell r="A277" t="str">
            <v>P001</v>
          </cell>
          <cell r="B277">
            <v>3102010001</v>
          </cell>
          <cell r="C277" t="str">
            <v>FOSFATO DIAMONICO</v>
          </cell>
          <cell r="D277" t="str">
            <v>L1</v>
          </cell>
          <cell r="E277">
            <v>255</v>
          </cell>
          <cell r="F277">
            <v>2</v>
          </cell>
          <cell r="G277">
            <v>310.38600000000002</v>
          </cell>
          <cell r="H277">
            <v>-1.45</v>
          </cell>
          <cell r="I277">
            <v>-450.05970000000002</v>
          </cell>
          <cell r="J277">
            <v>19991028</v>
          </cell>
          <cell r="K277" t="str">
            <v>1140335002</v>
          </cell>
          <cell r="L277" t="str">
            <v>6210401015</v>
          </cell>
          <cell r="M277" t="str">
            <v>9100000015</v>
          </cell>
        </row>
        <row r="278">
          <cell r="A278" t="str">
            <v>P001</v>
          </cell>
          <cell r="B278">
            <v>3102010001</v>
          </cell>
          <cell r="C278" t="str">
            <v>FOSFATO DIAMONICO</v>
          </cell>
          <cell r="D278" t="str">
            <v>L1</v>
          </cell>
          <cell r="E278">
            <v>259</v>
          </cell>
          <cell r="F278">
            <v>2</v>
          </cell>
          <cell r="G278">
            <v>310.38600000000002</v>
          </cell>
          <cell r="H278">
            <v>-0.1</v>
          </cell>
          <cell r="I278">
            <v>-31.038600000000002</v>
          </cell>
          <cell r="J278">
            <v>19991030</v>
          </cell>
          <cell r="K278" t="str">
            <v>1241506009</v>
          </cell>
          <cell r="L278" t="str">
            <v>6210401019</v>
          </cell>
          <cell r="M278" t="str">
            <v>9200000007</v>
          </cell>
        </row>
        <row r="279">
          <cell r="A279" t="str">
            <v>P023</v>
          </cell>
          <cell r="B279">
            <v>3102010002</v>
          </cell>
          <cell r="C279" t="str">
            <v>FOSFATO MONOAMONICO</v>
          </cell>
          <cell r="D279" t="str">
            <v>B1</v>
          </cell>
          <cell r="E279">
            <v>238</v>
          </cell>
          <cell r="F279">
            <v>7</v>
          </cell>
          <cell r="G279">
            <v>310.2</v>
          </cell>
          <cell r="H279">
            <v>-5</v>
          </cell>
          <cell r="I279">
            <v>-1551</v>
          </cell>
          <cell r="J279">
            <v>19991030</v>
          </cell>
          <cell r="K279" t="str">
            <v>1140305002</v>
          </cell>
          <cell r="L279" t="str">
            <v>6210401005</v>
          </cell>
          <cell r="M279" t="str">
            <v>9100000005</v>
          </cell>
        </row>
        <row r="280">
          <cell r="A280" t="str">
            <v>P023</v>
          </cell>
          <cell r="B280">
            <v>3102010002</v>
          </cell>
          <cell r="C280" t="str">
            <v>FOSFATO MONOAMONICO</v>
          </cell>
          <cell r="D280" t="str">
            <v>B1</v>
          </cell>
          <cell r="E280">
            <v>239</v>
          </cell>
          <cell r="F280">
            <v>8</v>
          </cell>
          <cell r="G280">
            <v>310.2</v>
          </cell>
          <cell r="H280">
            <v>-2.75</v>
          </cell>
          <cell r="I280">
            <v>-853.05</v>
          </cell>
          <cell r="J280">
            <v>19991030</v>
          </cell>
          <cell r="K280" t="str">
            <v>1140305002</v>
          </cell>
          <cell r="L280" t="str">
            <v>6210401005</v>
          </cell>
          <cell r="M280" t="str">
            <v>9100000005</v>
          </cell>
        </row>
        <row r="281">
          <cell r="A281" t="str">
            <v>P023</v>
          </cell>
          <cell r="B281">
            <v>3102010002</v>
          </cell>
          <cell r="C281" t="str">
            <v>FOSFATO MONOAMONICO</v>
          </cell>
          <cell r="D281" t="str">
            <v>B1</v>
          </cell>
          <cell r="E281">
            <v>242</v>
          </cell>
          <cell r="F281">
            <v>7</v>
          </cell>
          <cell r="G281">
            <v>310.2</v>
          </cell>
          <cell r="H281">
            <v>-1.35</v>
          </cell>
          <cell r="I281">
            <v>-418.77000000000004</v>
          </cell>
          <cell r="J281">
            <v>19991030</v>
          </cell>
          <cell r="K281" t="str">
            <v>1140305002</v>
          </cell>
          <cell r="L281" t="str">
            <v>6210401005</v>
          </cell>
          <cell r="M281" t="str">
            <v>9100000005</v>
          </cell>
        </row>
        <row r="282">
          <cell r="A282" t="str">
            <v>P023</v>
          </cell>
          <cell r="B282">
            <v>3102010002</v>
          </cell>
          <cell r="C282" t="str">
            <v>FOSFATO MONOAMONICO</v>
          </cell>
          <cell r="D282" t="str">
            <v>B1</v>
          </cell>
          <cell r="E282">
            <v>243</v>
          </cell>
          <cell r="F282">
            <v>7</v>
          </cell>
          <cell r="G282">
            <v>310.2</v>
          </cell>
          <cell r="H282">
            <v>-1.6</v>
          </cell>
          <cell r="I282">
            <v>-496.32</v>
          </cell>
          <cell r="J282">
            <v>19991030</v>
          </cell>
          <cell r="K282" t="str">
            <v>1140305002</v>
          </cell>
          <cell r="L282" t="str">
            <v>6210401005</v>
          </cell>
          <cell r="M282" t="str">
            <v>9100000005</v>
          </cell>
        </row>
        <row r="283">
          <cell r="A283" t="str">
            <v>P023</v>
          </cell>
          <cell r="B283">
            <v>3102010002</v>
          </cell>
          <cell r="C283" t="str">
            <v>FOSFATO MONOAMONICO</v>
          </cell>
          <cell r="D283" t="str">
            <v>B1</v>
          </cell>
          <cell r="E283">
            <v>244</v>
          </cell>
          <cell r="F283">
            <v>7</v>
          </cell>
          <cell r="G283">
            <v>310.2</v>
          </cell>
          <cell r="H283">
            <v>-1.6</v>
          </cell>
          <cell r="I283">
            <v>-496.32</v>
          </cell>
          <cell r="J283">
            <v>19991030</v>
          </cell>
          <cell r="K283" t="str">
            <v>1140305002</v>
          </cell>
          <cell r="L283" t="str">
            <v>6210401005</v>
          </cell>
          <cell r="M283" t="str">
            <v>9100000005</v>
          </cell>
        </row>
        <row r="284">
          <cell r="A284" t="str">
            <v>P023</v>
          </cell>
          <cell r="B284">
            <v>3102010002</v>
          </cell>
          <cell r="C284" t="str">
            <v>FOSFATO MONOAMONICO</v>
          </cell>
          <cell r="D284" t="str">
            <v>B1</v>
          </cell>
          <cell r="E284">
            <v>245</v>
          </cell>
          <cell r="F284">
            <v>6</v>
          </cell>
          <cell r="G284">
            <v>310.2</v>
          </cell>
          <cell r="H284">
            <v>-1.7</v>
          </cell>
          <cell r="I284">
            <v>-527.33999999999992</v>
          </cell>
          <cell r="J284">
            <v>19991030</v>
          </cell>
          <cell r="K284" t="str">
            <v>1140305002</v>
          </cell>
          <cell r="L284" t="str">
            <v>6210401005</v>
          </cell>
          <cell r="M284" t="str">
            <v>9100000005</v>
          </cell>
        </row>
        <row r="285">
          <cell r="A285" t="str">
            <v>P023</v>
          </cell>
          <cell r="B285">
            <v>3102010002</v>
          </cell>
          <cell r="C285" t="str">
            <v>FOSFATO MONOAMONICO</v>
          </cell>
          <cell r="D285" t="str">
            <v>B1</v>
          </cell>
          <cell r="E285">
            <v>246</v>
          </cell>
          <cell r="F285">
            <v>6</v>
          </cell>
          <cell r="G285">
            <v>310.2</v>
          </cell>
          <cell r="H285">
            <v>-1.24</v>
          </cell>
          <cell r="I285">
            <v>-384.64799999999997</v>
          </cell>
          <cell r="J285">
            <v>19991030</v>
          </cell>
          <cell r="K285" t="str">
            <v>1140305002</v>
          </cell>
          <cell r="L285" t="str">
            <v>6210401005</v>
          </cell>
          <cell r="M285" t="str">
            <v>9100000005</v>
          </cell>
        </row>
        <row r="286">
          <cell r="A286" t="str">
            <v>P014</v>
          </cell>
          <cell r="B286">
            <v>3102010009</v>
          </cell>
          <cell r="C286" t="str">
            <v>UREA GRANULADA</v>
          </cell>
          <cell r="D286" t="str">
            <v>S1</v>
          </cell>
          <cell r="E286">
            <v>304</v>
          </cell>
          <cell r="F286">
            <v>2</v>
          </cell>
          <cell r="G286">
            <v>201.95</v>
          </cell>
          <cell r="H286">
            <v>-8.25</v>
          </cell>
          <cell r="I286">
            <v>-1666.0874999999999</v>
          </cell>
          <cell r="J286">
            <v>19991031</v>
          </cell>
          <cell r="K286" t="str">
            <v>1140305002</v>
          </cell>
          <cell r="L286" t="str">
            <v>6210401005</v>
          </cell>
          <cell r="M286" t="str">
            <v>9100000005</v>
          </cell>
        </row>
        <row r="287">
          <cell r="A287" t="str">
            <v>P014</v>
          </cell>
          <cell r="B287">
            <v>3102010009</v>
          </cell>
          <cell r="C287" t="str">
            <v>UREA GRANULADA</v>
          </cell>
          <cell r="D287" t="str">
            <v>S1</v>
          </cell>
          <cell r="E287">
            <v>305</v>
          </cell>
          <cell r="F287">
            <v>1</v>
          </cell>
          <cell r="G287">
            <v>201.95</v>
          </cell>
          <cell r="H287">
            <v>-5.95</v>
          </cell>
          <cell r="I287">
            <v>-1201.6025</v>
          </cell>
          <cell r="J287">
            <v>19991031</v>
          </cell>
          <cell r="K287" t="str">
            <v>1140305002</v>
          </cell>
          <cell r="L287" t="str">
            <v>6210401005</v>
          </cell>
          <cell r="M287" t="str">
            <v>9100000005</v>
          </cell>
        </row>
        <row r="288">
          <cell r="A288" t="str">
            <v>P014</v>
          </cell>
          <cell r="B288">
            <v>3102010009</v>
          </cell>
          <cell r="C288" t="str">
            <v>UREA GRANULADA</v>
          </cell>
          <cell r="D288" t="str">
            <v>S1</v>
          </cell>
          <cell r="E288">
            <v>306</v>
          </cell>
          <cell r="F288">
            <v>1</v>
          </cell>
          <cell r="G288">
            <v>201.95</v>
          </cell>
          <cell r="H288">
            <v>-16.8</v>
          </cell>
          <cell r="I288">
            <v>-3392.7599999999998</v>
          </cell>
          <cell r="J288">
            <v>19991031</v>
          </cell>
          <cell r="K288" t="str">
            <v>1140305002</v>
          </cell>
          <cell r="L288" t="str">
            <v>6210401005</v>
          </cell>
          <cell r="M288" t="str">
            <v>9100000005</v>
          </cell>
        </row>
        <row r="289">
          <cell r="A289" t="str">
            <v>P014</v>
          </cell>
          <cell r="B289">
            <v>3102010009</v>
          </cell>
          <cell r="C289" t="str">
            <v>UREA GRANULADA</v>
          </cell>
          <cell r="D289" t="str">
            <v>S1</v>
          </cell>
          <cell r="E289">
            <v>307</v>
          </cell>
          <cell r="F289">
            <v>1</v>
          </cell>
          <cell r="G289">
            <v>201.95</v>
          </cell>
          <cell r="H289">
            <v>-12.7</v>
          </cell>
          <cell r="I289">
            <v>-2564.7649999999999</v>
          </cell>
          <cell r="J289">
            <v>19991031</v>
          </cell>
          <cell r="K289" t="str">
            <v>1140305002</v>
          </cell>
          <cell r="L289" t="str">
            <v>6210401005</v>
          </cell>
          <cell r="M289" t="str">
            <v>9100000005</v>
          </cell>
        </row>
        <row r="290">
          <cell r="A290" t="str">
            <v>TA25</v>
          </cell>
          <cell r="B290">
            <v>3102010009</v>
          </cell>
          <cell r="C290" t="str">
            <v>UREA GRANULADA</v>
          </cell>
          <cell r="D290" t="str">
            <v>65</v>
          </cell>
          <cell r="E290">
            <v>870</v>
          </cell>
          <cell r="F290">
            <v>2</v>
          </cell>
          <cell r="G290">
            <v>195.7</v>
          </cell>
          <cell r="H290">
            <v>-5.0549999999999997</v>
          </cell>
          <cell r="I290">
            <v>-989.26349999999991</v>
          </cell>
          <cell r="J290">
            <v>19991031</v>
          </cell>
          <cell r="K290" t="str">
            <v>1140305002</v>
          </cell>
          <cell r="L290" t="str">
            <v>6210401005</v>
          </cell>
        </row>
        <row r="291">
          <cell r="A291" t="str">
            <v>MF23</v>
          </cell>
          <cell r="B291">
            <v>3102010010</v>
          </cell>
          <cell r="C291" t="str">
            <v>UREA PERLADA</v>
          </cell>
          <cell r="D291" t="str">
            <v>61</v>
          </cell>
          <cell r="E291">
            <v>636</v>
          </cell>
          <cell r="F291">
            <v>1</v>
          </cell>
          <cell r="G291">
            <v>343.2</v>
          </cell>
          <cell r="H291">
            <v>-81.138999999999996</v>
          </cell>
          <cell r="I291">
            <v>-27846.904799999997</v>
          </cell>
          <cell r="J291">
            <v>19991031</v>
          </cell>
          <cell r="K291" t="str">
            <v>1140301002</v>
          </cell>
          <cell r="L291" t="str">
            <v>6210401001</v>
          </cell>
        </row>
        <row r="292">
          <cell r="A292" t="str">
            <v>TG18</v>
          </cell>
          <cell r="B292">
            <v>3102010010</v>
          </cell>
          <cell r="C292" t="str">
            <v>UREA PERLADA</v>
          </cell>
          <cell r="D292" t="str">
            <v>61</v>
          </cell>
          <cell r="E292">
            <v>634</v>
          </cell>
          <cell r="F292">
            <v>1</v>
          </cell>
          <cell r="G292">
            <v>169</v>
          </cell>
          <cell r="H292">
            <v>-27.4</v>
          </cell>
          <cell r="I292">
            <v>-4630.5999999999995</v>
          </cell>
          <cell r="J292">
            <v>19991031</v>
          </cell>
          <cell r="K292" t="str">
            <v>1140301002</v>
          </cell>
          <cell r="L292" t="str">
            <v>6210401001</v>
          </cell>
        </row>
        <row r="293">
          <cell r="A293" t="str">
            <v>TG29</v>
          </cell>
          <cell r="B293">
            <v>3102010010</v>
          </cell>
          <cell r="C293" t="str">
            <v>UREA PERLADA</v>
          </cell>
          <cell r="D293" t="str">
            <v>61</v>
          </cell>
          <cell r="E293">
            <v>605</v>
          </cell>
          <cell r="F293">
            <v>1</v>
          </cell>
          <cell r="G293">
            <v>169</v>
          </cell>
          <cell r="H293">
            <v>-15.7</v>
          </cell>
          <cell r="I293">
            <v>-2653.2999999999997</v>
          </cell>
          <cell r="J293">
            <v>19991007</v>
          </cell>
          <cell r="K293" t="str">
            <v>1140301002</v>
          </cell>
          <cell r="L293" t="str">
            <v>6210401001</v>
          </cell>
        </row>
        <row r="294">
          <cell r="A294" t="str">
            <v>TG30</v>
          </cell>
          <cell r="B294">
            <v>3102010010</v>
          </cell>
          <cell r="C294" t="str">
            <v>UREA PERLADA</v>
          </cell>
          <cell r="D294" t="str">
            <v>61</v>
          </cell>
          <cell r="E294">
            <v>607</v>
          </cell>
          <cell r="F294">
            <v>1</v>
          </cell>
          <cell r="G294">
            <v>169</v>
          </cell>
          <cell r="H294">
            <v>-20.440000000000001</v>
          </cell>
          <cell r="I294">
            <v>-3454.36</v>
          </cell>
          <cell r="J294">
            <v>19991007</v>
          </cell>
          <cell r="K294" t="str">
            <v>1140301002</v>
          </cell>
          <cell r="L294" t="str">
            <v>6210401001</v>
          </cell>
        </row>
        <row r="295">
          <cell r="A295" t="str">
            <v>TG30</v>
          </cell>
          <cell r="B295">
            <v>3102010010</v>
          </cell>
          <cell r="C295" t="str">
            <v>UREA PERLADA</v>
          </cell>
          <cell r="D295" t="str">
            <v>61</v>
          </cell>
          <cell r="E295">
            <v>631</v>
          </cell>
          <cell r="F295">
            <v>2</v>
          </cell>
          <cell r="G295">
            <v>169</v>
          </cell>
          <cell r="H295">
            <v>-4.6100000000000003</v>
          </cell>
          <cell r="I295">
            <v>-779.09</v>
          </cell>
          <cell r="J295">
            <v>19991031</v>
          </cell>
          <cell r="K295" t="str">
            <v>1140301002</v>
          </cell>
          <cell r="L295" t="str">
            <v>6210401001</v>
          </cell>
        </row>
        <row r="296">
          <cell r="A296" t="str">
            <v>EA01</v>
          </cell>
          <cell r="B296">
            <v>3102010010</v>
          </cell>
          <cell r="C296" t="str">
            <v>UREA PERLADA</v>
          </cell>
          <cell r="D296" t="str">
            <v>65</v>
          </cell>
          <cell r="E296">
            <v>918</v>
          </cell>
          <cell r="F296">
            <v>2</v>
          </cell>
          <cell r="G296">
            <v>169</v>
          </cell>
          <cell r="H296">
            <v>-13.89</v>
          </cell>
          <cell r="I296">
            <v>-2347.4100000000003</v>
          </cell>
          <cell r="J296">
            <v>19991031</v>
          </cell>
          <cell r="K296" t="str">
            <v>1140305002</v>
          </cell>
          <cell r="L296" t="str">
            <v>6210401005</v>
          </cell>
        </row>
        <row r="297">
          <cell r="A297" t="str">
            <v>P014</v>
          </cell>
          <cell r="B297">
            <v>3102010010</v>
          </cell>
          <cell r="C297" t="str">
            <v>UREA PERLADA</v>
          </cell>
          <cell r="D297" t="str">
            <v>S1</v>
          </cell>
          <cell r="E297">
            <v>304</v>
          </cell>
          <cell r="F297">
            <v>3</v>
          </cell>
          <cell r="G297">
            <v>177</v>
          </cell>
          <cell r="H297">
            <v>-2.25</v>
          </cell>
          <cell r="I297">
            <v>-398.25</v>
          </cell>
          <cell r="J297">
            <v>19991031</v>
          </cell>
          <cell r="K297" t="str">
            <v>1140305002</v>
          </cell>
          <cell r="L297" t="str">
            <v>6210401005</v>
          </cell>
          <cell r="M297" t="str">
            <v>9100000005</v>
          </cell>
        </row>
        <row r="298">
          <cell r="A298" t="str">
            <v>P023</v>
          </cell>
          <cell r="B298">
            <v>3102010010</v>
          </cell>
          <cell r="C298" t="str">
            <v>UREA PERLADA</v>
          </cell>
          <cell r="D298" t="str">
            <v>B1</v>
          </cell>
          <cell r="E298">
            <v>238</v>
          </cell>
          <cell r="F298">
            <v>6</v>
          </cell>
          <cell r="G298">
            <v>228.64599999999999</v>
          </cell>
          <cell r="H298">
            <v>-9.5</v>
          </cell>
          <cell r="I298">
            <v>-2172.1369999999997</v>
          </cell>
          <cell r="J298">
            <v>19991030</v>
          </cell>
          <cell r="K298" t="str">
            <v>1140305002</v>
          </cell>
          <cell r="L298" t="str">
            <v>6210401005</v>
          </cell>
          <cell r="M298" t="str">
            <v>9100000005</v>
          </cell>
        </row>
        <row r="299">
          <cell r="A299" t="str">
            <v>P023</v>
          </cell>
          <cell r="B299">
            <v>3102010010</v>
          </cell>
          <cell r="C299" t="str">
            <v>UREA PERLADA</v>
          </cell>
          <cell r="D299" t="str">
            <v>B1</v>
          </cell>
          <cell r="E299">
            <v>239</v>
          </cell>
          <cell r="F299">
            <v>7</v>
          </cell>
          <cell r="G299">
            <v>228.64599999999999</v>
          </cell>
          <cell r="H299">
            <v>-5.7</v>
          </cell>
          <cell r="I299">
            <v>-1303.2821999999999</v>
          </cell>
          <cell r="J299">
            <v>19991030</v>
          </cell>
          <cell r="K299" t="str">
            <v>1140305002</v>
          </cell>
          <cell r="L299" t="str">
            <v>6210401005</v>
          </cell>
          <cell r="M299" t="str">
            <v>9100000005</v>
          </cell>
        </row>
        <row r="300">
          <cell r="A300" t="str">
            <v>P023</v>
          </cell>
          <cell r="B300">
            <v>3102010010</v>
          </cell>
          <cell r="C300" t="str">
            <v>UREA PERLADA</v>
          </cell>
          <cell r="D300" t="str">
            <v>B1</v>
          </cell>
          <cell r="E300">
            <v>242</v>
          </cell>
          <cell r="F300">
            <v>6</v>
          </cell>
          <cell r="G300">
            <v>228.64599999999999</v>
          </cell>
          <cell r="H300">
            <v>-2.4300000000000002</v>
          </cell>
          <cell r="I300">
            <v>-555.60978</v>
          </cell>
          <cell r="J300">
            <v>19991030</v>
          </cell>
          <cell r="K300" t="str">
            <v>1140305002</v>
          </cell>
          <cell r="L300" t="str">
            <v>6210401005</v>
          </cell>
          <cell r="M300" t="str">
            <v>9100000005</v>
          </cell>
        </row>
        <row r="301">
          <cell r="A301" t="str">
            <v>P023</v>
          </cell>
          <cell r="B301">
            <v>3102010010</v>
          </cell>
          <cell r="C301" t="str">
            <v>UREA PERLADA</v>
          </cell>
          <cell r="D301" t="str">
            <v>B1</v>
          </cell>
          <cell r="E301">
            <v>243</v>
          </cell>
          <cell r="F301">
            <v>6</v>
          </cell>
          <cell r="G301">
            <v>228.64599999999999</v>
          </cell>
          <cell r="H301">
            <v>-2.87</v>
          </cell>
          <cell r="I301">
            <v>-656.21402</v>
          </cell>
          <cell r="J301">
            <v>19991030</v>
          </cell>
          <cell r="K301" t="str">
            <v>1140305002</v>
          </cell>
          <cell r="L301" t="str">
            <v>6210401005</v>
          </cell>
          <cell r="M301" t="str">
            <v>9100000005</v>
          </cell>
        </row>
        <row r="302">
          <cell r="A302" t="str">
            <v>P023</v>
          </cell>
          <cell r="B302">
            <v>3102010010</v>
          </cell>
          <cell r="C302" t="str">
            <v>UREA PERLADA</v>
          </cell>
          <cell r="D302" t="str">
            <v>B1</v>
          </cell>
          <cell r="E302">
            <v>244</v>
          </cell>
          <cell r="F302">
            <v>5</v>
          </cell>
          <cell r="G302">
            <v>228.64599999999999</v>
          </cell>
          <cell r="H302">
            <v>-13.9</v>
          </cell>
          <cell r="I302">
            <v>-3178.1794</v>
          </cell>
          <cell r="J302">
            <v>19991030</v>
          </cell>
          <cell r="K302" t="str">
            <v>1140305002</v>
          </cell>
          <cell r="L302" t="str">
            <v>6210401005</v>
          </cell>
          <cell r="M302" t="str">
            <v>9100000005</v>
          </cell>
        </row>
        <row r="303">
          <cell r="A303" t="str">
            <v>P023</v>
          </cell>
          <cell r="B303">
            <v>3102010010</v>
          </cell>
          <cell r="C303" t="str">
            <v>UREA PERLADA</v>
          </cell>
          <cell r="D303" t="str">
            <v>B1</v>
          </cell>
          <cell r="E303">
            <v>245</v>
          </cell>
          <cell r="F303">
            <v>5</v>
          </cell>
          <cell r="G303">
            <v>228.64599999999999</v>
          </cell>
          <cell r="H303">
            <v>-2.7</v>
          </cell>
          <cell r="I303">
            <v>-617.3442</v>
          </cell>
          <cell r="J303">
            <v>19991030</v>
          </cell>
          <cell r="K303" t="str">
            <v>1140305002</v>
          </cell>
          <cell r="L303" t="str">
            <v>6210401005</v>
          </cell>
          <cell r="M303" t="str">
            <v>9100000005</v>
          </cell>
        </row>
        <row r="304">
          <cell r="A304" t="str">
            <v>P023</v>
          </cell>
          <cell r="B304">
            <v>3102010010</v>
          </cell>
          <cell r="C304" t="str">
            <v>UREA PERLADA</v>
          </cell>
          <cell r="D304" t="str">
            <v>B1</v>
          </cell>
          <cell r="E304">
            <v>246</v>
          </cell>
          <cell r="F304">
            <v>5</v>
          </cell>
          <cell r="G304">
            <v>228.64599999999999</v>
          </cell>
          <cell r="H304">
            <v>-2.5</v>
          </cell>
          <cell r="I304">
            <v>-571.61500000000001</v>
          </cell>
          <cell r="J304">
            <v>19991030</v>
          </cell>
          <cell r="K304" t="str">
            <v>1140305002</v>
          </cell>
          <cell r="L304" t="str">
            <v>6210401005</v>
          </cell>
          <cell r="M304" t="str">
            <v>9100000005</v>
          </cell>
        </row>
        <row r="305">
          <cell r="A305" t="str">
            <v>P023</v>
          </cell>
          <cell r="B305">
            <v>3102010010</v>
          </cell>
          <cell r="C305" t="str">
            <v>UREA PERLADA</v>
          </cell>
          <cell r="D305" t="str">
            <v>B1</v>
          </cell>
          <cell r="E305">
            <v>247</v>
          </cell>
          <cell r="F305">
            <v>5</v>
          </cell>
          <cell r="G305">
            <v>228.64599999999999</v>
          </cell>
          <cell r="H305">
            <v>-1.74</v>
          </cell>
          <cell r="I305">
            <v>-397.84403999999995</v>
          </cell>
          <cell r="J305">
            <v>19991030</v>
          </cell>
          <cell r="K305" t="str">
            <v>1140305002</v>
          </cell>
          <cell r="L305" t="str">
            <v>6210401005</v>
          </cell>
          <cell r="M305" t="str">
            <v>9100000005</v>
          </cell>
        </row>
        <row r="306">
          <cell r="A306" t="str">
            <v>P023</v>
          </cell>
          <cell r="B306">
            <v>3102010010</v>
          </cell>
          <cell r="C306" t="str">
            <v>UREA PERLADA</v>
          </cell>
          <cell r="D306" t="str">
            <v>B1</v>
          </cell>
          <cell r="E306">
            <v>248</v>
          </cell>
          <cell r="F306">
            <v>5</v>
          </cell>
          <cell r="G306">
            <v>228.64599999999999</v>
          </cell>
          <cell r="H306">
            <v>-1</v>
          </cell>
          <cell r="I306">
            <v>-228.64599999999999</v>
          </cell>
          <cell r="J306">
            <v>19991030</v>
          </cell>
          <cell r="K306" t="str">
            <v>1140305002</v>
          </cell>
          <cell r="L306" t="str">
            <v>6210401005</v>
          </cell>
          <cell r="M306" t="str">
            <v>9100000005</v>
          </cell>
        </row>
        <row r="307">
          <cell r="A307" t="str">
            <v>TA27</v>
          </cell>
          <cell r="B307">
            <v>3102010010</v>
          </cell>
          <cell r="C307" t="str">
            <v>UREA PERLADA</v>
          </cell>
          <cell r="D307" t="str">
            <v>65</v>
          </cell>
          <cell r="E307">
            <v>878</v>
          </cell>
          <cell r="F307">
            <v>1</v>
          </cell>
          <cell r="G307">
            <v>169</v>
          </cell>
          <cell r="H307">
            <v>-2.0750000000000002</v>
          </cell>
          <cell r="I307">
            <v>-350.67500000000001</v>
          </cell>
          <cell r="J307">
            <v>19991031</v>
          </cell>
          <cell r="K307" t="str">
            <v>1140305002</v>
          </cell>
          <cell r="L307" t="str">
            <v>6210401005</v>
          </cell>
        </row>
        <row r="308">
          <cell r="A308" t="str">
            <v>P009</v>
          </cell>
          <cell r="B308">
            <v>3102010010</v>
          </cell>
          <cell r="C308" t="str">
            <v>UREA PERLADA</v>
          </cell>
          <cell r="D308" t="str">
            <v>O1</v>
          </cell>
          <cell r="E308">
            <v>105</v>
          </cell>
          <cell r="F308">
            <v>2</v>
          </cell>
          <cell r="G308">
            <v>178</v>
          </cell>
          <cell r="H308">
            <v>-0.3</v>
          </cell>
          <cell r="I308">
            <v>-53.4</v>
          </cell>
          <cell r="J308">
            <v>19991004</v>
          </cell>
          <cell r="K308" t="str">
            <v>5110201016</v>
          </cell>
          <cell r="L308" t="str">
            <v>6210401019</v>
          </cell>
          <cell r="M308" t="str">
            <v>9200000002</v>
          </cell>
        </row>
        <row r="309">
          <cell r="A309" t="str">
            <v>P009</v>
          </cell>
          <cell r="B309">
            <v>3102010010</v>
          </cell>
          <cell r="C309" t="str">
            <v>UREA PERLADA</v>
          </cell>
          <cell r="D309" t="str">
            <v>O1</v>
          </cell>
          <cell r="E309">
            <v>107</v>
          </cell>
          <cell r="F309">
            <v>2</v>
          </cell>
          <cell r="G309">
            <v>178</v>
          </cell>
          <cell r="H309">
            <v>-0.14000000000000001</v>
          </cell>
          <cell r="I309">
            <v>-24.92</v>
          </cell>
          <cell r="J309">
            <v>19991011</v>
          </cell>
          <cell r="K309" t="str">
            <v>5110201016</v>
          </cell>
          <cell r="L309" t="str">
            <v>6210401019</v>
          </cell>
          <cell r="M309" t="str">
            <v>9200000002</v>
          </cell>
        </row>
        <row r="310">
          <cell r="A310" t="str">
            <v>P009</v>
          </cell>
          <cell r="B310">
            <v>3102010010</v>
          </cell>
          <cell r="C310" t="str">
            <v>UREA PERLADA</v>
          </cell>
          <cell r="D310" t="str">
            <v>O1</v>
          </cell>
          <cell r="E310">
            <v>109</v>
          </cell>
          <cell r="F310">
            <v>2</v>
          </cell>
          <cell r="G310">
            <v>178</v>
          </cell>
          <cell r="H310">
            <v>-0.4</v>
          </cell>
          <cell r="I310">
            <v>-71.2</v>
          </cell>
          <cell r="J310">
            <v>19991018</v>
          </cell>
          <cell r="K310" t="str">
            <v>5110201016</v>
          </cell>
          <cell r="L310" t="str">
            <v>6210401019</v>
          </cell>
          <cell r="M310" t="str">
            <v>9200000002</v>
          </cell>
        </row>
        <row r="311">
          <cell r="A311" t="str">
            <v>P009</v>
          </cell>
          <cell r="B311">
            <v>3102010010</v>
          </cell>
          <cell r="C311" t="str">
            <v>UREA PERLADA</v>
          </cell>
          <cell r="D311" t="str">
            <v>O1</v>
          </cell>
          <cell r="E311">
            <v>111</v>
          </cell>
          <cell r="F311">
            <v>2</v>
          </cell>
          <cell r="G311">
            <v>178</v>
          </cell>
          <cell r="H311">
            <v>-0.4</v>
          </cell>
          <cell r="I311">
            <v>-71.2</v>
          </cell>
          <cell r="J311">
            <v>19991026</v>
          </cell>
          <cell r="K311" t="str">
            <v>5110201016</v>
          </cell>
          <cell r="L311" t="str">
            <v>6210401019</v>
          </cell>
          <cell r="M311" t="str">
            <v>9200000002</v>
          </cell>
        </row>
        <row r="312">
          <cell r="A312" t="str">
            <v>P014</v>
          </cell>
          <cell r="B312">
            <v>3102010018</v>
          </cell>
          <cell r="C312" t="str">
            <v>COMPUESTO N.P.K</v>
          </cell>
          <cell r="D312" t="str">
            <v>S1</v>
          </cell>
          <cell r="E312">
            <v>310</v>
          </cell>
          <cell r="F312">
            <v>1</v>
          </cell>
          <cell r="G312">
            <v>315</v>
          </cell>
          <cell r="H312">
            <v>-2.5</v>
          </cell>
          <cell r="I312">
            <v>-787.5</v>
          </cell>
          <cell r="J312">
            <v>19991031</v>
          </cell>
          <cell r="K312" t="str">
            <v>1140305002</v>
          </cell>
          <cell r="L312" t="str">
            <v>6210401005</v>
          </cell>
          <cell r="M312" t="str">
            <v>9100000005</v>
          </cell>
        </row>
        <row r="313">
          <cell r="A313" t="str">
            <v>P014</v>
          </cell>
          <cell r="B313">
            <v>3102010018</v>
          </cell>
          <cell r="C313" t="str">
            <v>COMPUESTO N.P.K</v>
          </cell>
          <cell r="D313" t="str">
            <v>S1</v>
          </cell>
          <cell r="E313">
            <v>311</v>
          </cell>
          <cell r="F313">
            <v>1</v>
          </cell>
          <cell r="G313">
            <v>315</v>
          </cell>
          <cell r="H313">
            <v>-6.1</v>
          </cell>
          <cell r="I313">
            <v>-1921.5</v>
          </cell>
          <cell r="J313">
            <v>19991031</v>
          </cell>
          <cell r="K313" t="str">
            <v>1140305002</v>
          </cell>
          <cell r="L313" t="str">
            <v>6210401005</v>
          </cell>
          <cell r="M313" t="str">
            <v>9100000005</v>
          </cell>
        </row>
        <row r="314">
          <cell r="A314" t="str">
            <v>P014</v>
          </cell>
          <cell r="B314">
            <v>3102010018</v>
          </cell>
          <cell r="C314" t="str">
            <v>COMPUESTO N.P.K</v>
          </cell>
          <cell r="D314" t="str">
            <v>S1</v>
          </cell>
          <cell r="E314">
            <v>312</v>
          </cell>
          <cell r="F314">
            <v>1</v>
          </cell>
          <cell r="G314">
            <v>315</v>
          </cell>
          <cell r="H314">
            <v>-1.5</v>
          </cell>
          <cell r="I314">
            <v>-472.5</v>
          </cell>
          <cell r="J314">
            <v>19991031</v>
          </cell>
          <cell r="K314" t="str">
            <v>1140305002</v>
          </cell>
          <cell r="L314" t="str">
            <v>6210401005</v>
          </cell>
          <cell r="M314" t="str">
            <v>9100000005</v>
          </cell>
        </row>
        <row r="315">
          <cell r="A315" t="str">
            <v>MF39</v>
          </cell>
          <cell r="B315">
            <v>3103010001</v>
          </cell>
          <cell r="C315" t="str">
            <v>2,4 D 80%</v>
          </cell>
          <cell r="D315" t="str">
            <v>63</v>
          </cell>
          <cell r="E315">
            <v>634</v>
          </cell>
          <cell r="F315">
            <v>1</v>
          </cell>
          <cell r="G315">
            <v>2.4</v>
          </cell>
          <cell r="H315">
            <v>-25.2</v>
          </cell>
          <cell r="I315">
            <v>-60.48</v>
          </cell>
          <cell r="J315">
            <v>19991031</v>
          </cell>
          <cell r="K315" t="str">
            <v>1140303003</v>
          </cell>
          <cell r="L315" t="str">
            <v>6210402003</v>
          </cell>
        </row>
        <row r="316">
          <cell r="A316" t="str">
            <v>MF34</v>
          </cell>
          <cell r="B316">
            <v>3103010001</v>
          </cell>
          <cell r="C316" t="str">
            <v>2,4 D 80%</v>
          </cell>
          <cell r="D316" t="str">
            <v>65</v>
          </cell>
          <cell r="E316">
            <v>936</v>
          </cell>
          <cell r="F316">
            <v>1</v>
          </cell>
          <cell r="G316">
            <v>2.4</v>
          </cell>
          <cell r="H316">
            <v>-15.55</v>
          </cell>
          <cell r="I316">
            <v>-37.32</v>
          </cell>
          <cell r="J316">
            <v>19991031</v>
          </cell>
          <cell r="K316" t="str">
            <v>1140305003</v>
          </cell>
          <cell r="L316" t="str">
            <v>6210402005</v>
          </cell>
        </row>
        <row r="317">
          <cell r="A317" t="str">
            <v>MF39</v>
          </cell>
          <cell r="B317">
            <v>3103010001</v>
          </cell>
          <cell r="C317" t="str">
            <v>2,4 D 80%</v>
          </cell>
          <cell r="D317" t="str">
            <v>65</v>
          </cell>
          <cell r="E317">
            <v>926</v>
          </cell>
          <cell r="F317">
            <v>1</v>
          </cell>
          <cell r="G317">
            <v>2.4</v>
          </cell>
          <cell r="H317">
            <v>-249.59</v>
          </cell>
          <cell r="I317">
            <v>-599.01599999999996</v>
          </cell>
          <cell r="J317">
            <v>19991031</v>
          </cell>
          <cell r="K317" t="str">
            <v>1140305003</v>
          </cell>
          <cell r="L317" t="str">
            <v>6210402005</v>
          </cell>
        </row>
        <row r="318">
          <cell r="A318" t="str">
            <v>EA01</v>
          </cell>
          <cell r="B318">
            <v>3103010001</v>
          </cell>
          <cell r="C318" t="str">
            <v>2,4 D 80%</v>
          </cell>
          <cell r="D318" t="str">
            <v>66</v>
          </cell>
          <cell r="E318">
            <v>867</v>
          </cell>
          <cell r="F318">
            <v>1</v>
          </cell>
          <cell r="G318">
            <v>3.11</v>
          </cell>
          <cell r="H318">
            <v>-45.6</v>
          </cell>
          <cell r="I318">
            <v>-141.816</v>
          </cell>
          <cell r="J318">
            <v>19991031</v>
          </cell>
          <cell r="K318" t="str">
            <v>1140306003</v>
          </cell>
          <cell r="L318" t="str">
            <v>6210402006</v>
          </cell>
        </row>
        <row r="319">
          <cell r="A319" t="str">
            <v>MF34</v>
          </cell>
          <cell r="B319">
            <v>3103010001</v>
          </cell>
          <cell r="C319" t="str">
            <v>2,4 D 80%</v>
          </cell>
          <cell r="D319" t="str">
            <v>66</v>
          </cell>
          <cell r="E319">
            <v>872</v>
          </cell>
          <cell r="F319">
            <v>1</v>
          </cell>
          <cell r="G319">
            <v>2.4</v>
          </cell>
          <cell r="H319">
            <v>-66.45</v>
          </cell>
          <cell r="I319">
            <v>-159.47999999999999</v>
          </cell>
          <cell r="J319">
            <v>19991031</v>
          </cell>
          <cell r="K319" t="str">
            <v>1140306003</v>
          </cell>
          <cell r="L319" t="str">
            <v>6210402006</v>
          </cell>
        </row>
        <row r="320">
          <cell r="A320" t="str">
            <v>TL08</v>
          </cell>
          <cell r="B320">
            <v>3103010001</v>
          </cell>
          <cell r="C320" t="str">
            <v>2,4 D 80%</v>
          </cell>
          <cell r="D320" t="str">
            <v>66</v>
          </cell>
          <cell r="E320">
            <v>851</v>
          </cell>
          <cell r="F320">
            <v>2</v>
          </cell>
          <cell r="G320">
            <v>2.4</v>
          </cell>
          <cell r="H320">
            <v>-44</v>
          </cell>
          <cell r="I320">
            <v>-105.6</v>
          </cell>
          <cell r="J320">
            <v>19991031</v>
          </cell>
          <cell r="K320" t="str">
            <v>1140306003</v>
          </cell>
          <cell r="L320" t="str">
            <v>6210402006</v>
          </cell>
        </row>
        <row r="321">
          <cell r="A321" t="str">
            <v>P014</v>
          </cell>
          <cell r="B321">
            <v>3103010003</v>
          </cell>
          <cell r="C321" t="str">
            <v>2.4-D</v>
          </cell>
          <cell r="D321" t="str">
            <v>S1</v>
          </cell>
          <cell r="E321">
            <v>289</v>
          </cell>
          <cell r="F321">
            <v>1</v>
          </cell>
          <cell r="G321">
            <v>3.1</v>
          </cell>
          <cell r="H321">
            <v>-105</v>
          </cell>
          <cell r="I321">
            <v>-325.5</v>
          </cell>
          <cell r="J321">
            <v>19991031</v>
          </cell>
          <cell r="K321" t="str">
            <v>1140303003</v>
          </cell>
          <cell r="L321" t="str">
            <v>6210402003</v>
          </cell>
          <cell r="M321" t="str">
            <v>9100000003</v>
          </cell>
        </row>
        <row r="322">
          <cell r="A322" t="str">
            <v>P014</v>
          </cell>
          <cell r="B322">
            <v>3103010003</v>
          </cell>
          <cell r="C322" t="str">
            <v>2.4-D</v>
          </cell>
          <cell r="D322" t="str">
            <v>S1</v>
          </cell>
          <cell r="E322">
            <v>290</v>
          </cell>
          <cell r="F322">
            <v>1</v>
          </cell>
          <cell r="G322">
            <v>3.1</v>
          </cell>
          <cell r="H322">
            <v>-105</v>
          </cell>
          <cell r="I322">
            <v>-325.5</v>
          </cell>
          <cell r="J322">
            <v>19991031</v>
          </cell>
          <cell r="K322" t="str">
            <v>1140303003</v>
          </cell>
          <cell r="L322" t="str">
            <v>6210402003</v>
          </cell>
          <cell r="M322" t="str">
            <v>9100000003</v>
          </cell>
        </row>
        <row r="323">
          <cell r="A323" t="str">
            <v>TL04</v>
          </cell>
          <cell r="B323">
            <v>3103010003</v>
          </cell>
          <cell r="C323" t="str">
            <v>2.4-D</v>
          </cell>
          <cell r="D323" t="str">
            <v>63</v>
          </cell>
          <cell r="E323">
            <v>622</v>
          </cell>
          <cell r="F323">
            <v>2</v>
          </cell>
          <cell r="G323">
            <v>3.1</v>
          </cell>
          <cell r="H323">
            <v>-49</v>
          </cell>
          <cell r="I323">
            <v>-151.9</v>
          </cell>
          <cell r="J323">
            <v>19991031</v>
          </cell>
          <cell r="K323" t="str">
            <v>1140303003</v>
          </cell>
          <cell r="L323" t="str">
            <v>6210402003</v>
          </cell>
        </row>
        <row r="324">
          <cell r="A324" t="str">
            <v>TO00</v>
          </cell>
          <cell r="B324">
            <v>3103010003</v>
          </cell>
          <cell r="C324" t="str">
            <v>2.4-D</v>
          </cell>
          <cell r="D324" t="str">
            <v>S1</v>
          </cell>
          <cell r="E324">
            <v>340</v>
          </cell>
          <cell r="F324">
            <v>2</v>
          </cell>
          <cell r="G324">
            <v>3.5</v>
          </cell>
          <cell r="H324">
            <v>-40</v>
          </cell>
          <cell r="I324">
            <v>-140</v>
          </cell>
          <cell r="J324">
            <v>19991031</v>
          </cell>
          <cell r="K324" t="str">
            <v>1140303003</v>
          </cell>
          <cell r="L324" t="str">
            <v>6210402003</v>
          </cell>
          <cell r="M324" t="str">
            <v>9100000003</v>
          </cell>
        </row>
        <row r="325">
          <cell r="A325" t="str">
            <v>TZ02</v>
          </cell>
          <cell r="B325">
            <v>3103010003</v>
          </cell>
          <cell r="C325" t="str">
            <v>2.4-D</v>
          </cell>
          <cell r="D325" t="str">
            <v>63</v>
          </cell>
          <cell r="E325">
            <v>610</v>
          </cell>
          <cell r="F325">
            <v>1</v>
          </cell>
          <cell r="G325">
            <v>3.1</v>
          </cell>
          <cell r="H325">
            <v>-16</v>
          </cell>
          <cell r="I325">
            <v>-49.6</v>
          </cell>
          <cell r="J325">
            <v>19991031</v>
          </cell>
          <cell r="K325" t="str">
            <v>1140303003</v>
          </cell>
          <cell r="L325" t="str">
            <v>6210402003</v>
          </cell>
        </row>
        <row r="326">
          <cell r="A326" t="str">
            <v>EA01</v>
          </cell>
          <cell r="B326">
            <v>3103010003</v>
          </cell>
          <cell r="C326" t="str">
            <v>2.4-D</v>
          </cell>
          <cell r="D326" t="str">
            <v>65</v>
          </cell>
          <cell r="E326">
            <v>917</v>
          </cell>
          <cell r="F326">
            <v>1</v>
          </cell>
          <cell r="G326">
            <v>3.6</v>
          </cell>
          <cell r="H326">
            <v>-19</v>
          </cell>
          <cell r="I326">
            <v>-68.400000000000006</v>
          </cell>
          <cell r="J326">
            <v>19991031</v>
          </cell>
          <cell r="K326" t="str">
            <v>1140305003</v>
          </cell>
          <cell r="L326" t="str">
            <v>6210402005</v>
          </cell>
        </row>
        <row r="327">
          <cell r="A327" t="str">
            <v>EA02</v>
          </cell>
          <cell r="B327">
            <v>3103010003</v>
          </cell>
          <cell r="C327" t="str">
            <v>2.4-D</v>
          </cell>
          <cell r="D327" t="str">
            <v>65</v>
          </cell>
          <cell r="E327">
            <v>905</v>
          </cell>
          <cell r="F327">
            <v>1</v>
          </cell>
          <cell r="G327">
            <v>3.1</v>
          </cell>
          <cell r="H327">
            <v>-16</v>
          </cell>
          <cell r="I327">
            <v>-49.6</v>
          </cell>
          <cell r="J327">
            <v>19991031</v>
          </cell>
          <cell r="K327" t="str">
            <v>1140305003</v>
          </cell>
          <cell r="L327" t="str">
            <v>6210402005</v>
          </cell>
        </row>
        <row r="328">
          <cell r="A328" t="str">
            <v>EA03</v>
          </cell>
          <cell r="B328">
            <v>3103010003</v>
          </cell>
          <cell r="C328" t="str">
            <v>2.4-D</v>
          </cell>
          <cell r="D328" t="str">
            <v>65</v>
          </cell>
          <cell r="E328">
            <v>903</v>
          </cell>
          <cell r="F328">
            <v>1</v>
          </cell>
          <cell r="G328">
            <v>3.5</v>
          </cell>
          <cell r="H328">
            <v>-98</v>
          </cell>
          <cell r="I328">
            <v>-343</v>
          </cell>
          <cell r="J328">
            <v>19991031</v>
          </cell>
          <cell r="K328" t="str">
            <v>1140305003</v>
          </cell>
          <cell r="L328" t="str">
            <v>6210402005</v>
          </cell>
        </row>
        <row r="329">
          <cell r="A329" t="str">
            <v>EA03</v>
          </cell>
          <cell r="B329">
            <v>3103010003</v>
          </cell>
          <cell r="C329" t="str">
            <v>2.4-D</v>
          </cell>
          <cell r="D329" t="str">
            <v>65</v>
          </cell>
          <cell r="E329">
            <v>906</v>
          </cell>
          <cell r="F329">
            <v>1</v>
          </cell>
          <cell r="G329">
            <v>3.5</v>
          </cell>
          <cell r="H329">
            <v>-13</v>
          </cell>
          <cell r="I329">
            <v>-45.5</v>
          </cell>
          <cell r="J329">
            <v>19991031</v>
          </cell>
          <cell r="K329" t="str">
            <v>1140305003</v>
          </cell>
          <cell r="L329" t="str">
            <v>6210402005</v>
          </cell>
        </row>
        <row r="330">
          <cell r="A330" t="str">
            <v>MF28</v>
          </cell>
          <cell r="B330">
            <v>3103010003</v>
          </cell>
          <cell r="C330" t="str">
            <v>2.4-D</v>
          </cell>
          <cell r="D330" t="str">
            <v>65</v>
          </cell>
          <cell r="E330">
            <v>934</v>
          </cell>
          <cell r="F330">
            <v>1</v>
          </cell>
          <cell r="G330">
            <v>3.1</v>
          </cell>
          <cell r="H330">
            <v>-9</v>
          </cell>
          <cell r="I330">
            <v>-27.900000000000002</v>
          </cell>
          <cell r="J330">
            <v>19991031</v>
          </cell>
          <cell r="K330" t="str">
            <v>1140305003</v>
          </cell>
          <cell r="L330" t="str">
            <v>6210402005</v>
          </cell>
        </row>
        <row r="331">
          <cell r="A331" t="str">
            <v>P014</v>
          </cell>
          <cell r="B331">
            <v>3103010003</v>
          </cell>
          <cell r="C331" t="str">
            <v>2.4-D</v>
          </cell>
          <cell r="D331" t="str">
            <v>S1</v>
          </cell>
          <cell r="E331">
            <v>291</v>
          </cell>
          <cell r="F331">
            <v>1</v>
          </cell>
          <cell r="G331">
            <v>3.1</v>
          </cell>
          <cell r="H331">
            <v>-20</v>
          </cell>
          <cell r="I331">
            <v>-62</v>
          </cell>
          <cell r="J331">
            <v>19991031</v>
          </cell>
          <cell r="K331" t="str">
            <v>1140305003</v>
          </cell>
          <cell r="L331" t="str">
            <v>6210402005</v>
          </cell>
          <cell r="M331" t="str">
            <v>9100000005</v>
          </cell>
        </row>
        <row r="332">
          <cell r="A332" t="str">
            <v>TA25</v>
          </cell>
          <cell r="B332">
            <v>3103010003</v>
          </cell>
          <cell r="C332" t="str">
            <v>2.4-D</v>
          </cell>
          <cell r="D332" t="str">
            <v>65</v>
          </cell>
          <cell r="E332">
            <v>871</v>
          </cell>
          <cell r="F332">
            <v>1</v>
          </cell>
          <cell r="G332">
            <v>3.1</v>
          </cell>
          <cell r="H332">
            <v>-20</v>
          </cell>
          <cell r="I332">
            <v>-62</v>
          </cell>
          <cell r="J332">
            <v>19991031</v>
          </cell>
          <cell r="K332" t="str">
            <v>1140305003</v>
          </cell>
          <cell r="L332" t="str">
            <v>6210402005</v>
          </cell>
        </row>
        <row r="333">
          <cell r="A333" t="str">
            <v>TA30</v>
          </cell>
          <cell r="B333">
            <v>3103010003</v>
          </cell>
          <cell r="C333" t="str">
            <v>2.4-D</v>
          </cell>
          <cell r="D333" t="str">
            <v>65</v>
          </cell>
          <cell r="E333">
            <v>884</v>
          </cell>
          <cell r="F333">
            <v>1</v>
          </cell>
          <cell r="G333">
            <v>3.1</v>
          </cell>
          <cell r="H333">
            <v>-70</v>
          </cell>
          <cell r="I333">
            <v>-217</v>
          </cell>
          <cell r="J333">
            <v>19991031</v>
          </cell>
          <cell r="K333" t="str">
            <v>1140305003</v>
          </cell>
          <cell r="L333" t="str">
            <v>6210402005</v>
          </cell>
        </row>
        <row r="334">
          <cell r="A334" t="str">
            <v>TL04</v>
          </cell>
          <cell r="B334">
            <v>3103010003</v>
          </cell>
          <cell r="C334" t="str">
            <v>2.4-D</v>
          </cell>
          <cell r="D334" t="str">
            <v>65</v>
          </cell>
          <cell r="E334">
            <v>899</v>
          </cell>
          <cell r="F334">
            <v>4</v>
          </cell>
          <cell r="G334">
            <v>3.1</v>
          </cell>
          <cell r="H334">
            <v>-14</v>
          </cell>
          <cell r="I334">
            <v>-43.4</v>
          </cell>
          <cell r="J334">
            <v>19991031</v>
          </cell>
          <cell r="K334" t="str">
            <v>1140305003</v>
          </cell>
          <cell r="L334" t="str">
            <v>6210402005</v>
          </cell>
        </row>
        <row r="335">
          <cell r="A335" t="str">
            <v>TL05</v>
          </cell>
          <cell r="B335">
            <v>3103010003</v>
          </cell>
          <cell r="C335" t="str">
            <v>2.4-D</v>
          </cell>
          <cell r="D335" t="str">
            <v>65</v>
          </cell>
          <cell r="E335">
            <v>891</v>
          </cell>
          <cell r="F335">
            <v>1</v>
          </cell>
          <cell r="G335">
            <v>3.1</v>
          </cell>
          <cell r="H335">
            <v>-29</v>
          </cell>
          <cell r="I335">
            <v>-89.9</v>
          </cell>
          <cell r="J335">
            <v>19991031</v>
          </cell>
          <cell r="K335" t="str">
            <v>1140305003</v>
          </cell>
          <cell r="L335" t="str">
            <v>6210402005</v>
          </cell>
        </row>
        <row r="336">
          <cell r="A336" t="str">
            <v>TO03</v>
          </cell>
          <cell r="B336">
            <v>3103010003</v>
          </cell>
          <cell r="C336" t="str">
            <v>2.4-D</v>
          </cell>
          <cell r="D336" t="str">
            <v>S1</v>
          </cell>
          <cell r="E336">
            <v>330</v>
          </cell>
          <cell r="F336">
            <v>2</v>
          </cell>
          <cell r="G336">
            <v>3.1</v>
          </cell>
          <cell r="H336">
            <v>-10</v>
          </cell>
          <cell r="I336">
            <v>-31</v>
          </cell>
          <cell r="J336">
            <v>19991031</v>
          </cell>
          <cell r="K336" t="str">
            <v>1140305003</v>
          </cell>
          <cell r="L336" t="str">
            <v>6210402005</v>
          </cell>
          <cell r="M336" t="str">
            <v>9100000005</v>
          </cell>
        </row>
        <row r="337">
          <cell r="A337" t="str">
            <v>EA02</v>
          </cell>
          <cell r="B337">
            <v>3103010003</v>
          </cell>
          <cell r="C337" t="str">
            <v>2.4-D</v>
          </cell>
          <cell r="D337" t="str">
            <v>66</v>
          </cell>
          <cell r="E337">
            <v>860</v>
          </cell>
          <cell r="F337">
            <v>1</v>
          </cell>
          <cell r="G337">
            <v>3.1</v>
          </cell>
          <cell r="H337">
            <v>-62</v>
          </cell>
          <cell r="I337">
            <v>-192.20000000000002</v>
          </cell>
          <cell r="J337">
            <v>19991031</v>
          </cell>
          <cell r="K337" t="str">
            <v>1140306003</v>
          </cell>
          <cell r="L337" t="str">
            <v>6210402006</v>
          </cell>
        </row>
        <row r="338">
          <cell r="A338" t="str">
            <v>EA03</v>
          </cell>
          <cell r="B338">
            <v>3103010003</v>
          </cell>
          <cell r="C338" t="str">
            <v>2.4-D</v>
          </cell>
          <cell r="D338" t="str">
            <v>66</v>
          </cell>
          <cell r="E338">
            <v>854</v>
          </cell>
          <cell r="F338">
            <v>1</v>
          </cell>
          <cell r="G338">
            <v>3.5</v>
          </cell>
          <cell r="H338">
            <v>-51</v>
          </cell>
          <cell r="I338">
            <v>-178.5</v>
          </cell>
          <cell r="J338">
            <v>19991031</v>
          </cell>
          <cell r="K338" t="str">
            <v>1140306003</v>
          </cell>
          <cell r="L338" t="str">
            <v>6210402006</v>
          </cell>
        </row>
        <row r="339">
          <cell r="A339" t="str">
            <v>MF28</v>
          </cell>
          <cell r="B339">
            <v>3103010003</v>
          </cell>
          <cell r="C339" t="str">
            <v>2.4-D</v>
          </cell>
          <cell r="D339" t="str">
            <v>66</v>
          </cell>
          <cell r="E339">
            <v>871</v>
          </cell>
          <cell r="F339">
            <v>1</v>
          </cell>
          <cell r="G339">
            <v>3.1</v>
          </cell>
          <cell r="H339">
            <v>-26.41</v>
          </cell>
          <cell r="I339">
            <v>-81.871000000000009</v>
          </cell>
          <cell r="J339">
            <v>19991031</v>
          </cell>
          <cell r="K339" t="str">
            <v>1140306003</v>
          </cell>
          <cell r="L339" t="str">
            <v>6210402006</v>
          </cell>
        </row>
        <row r="340">
          <cell r="A340" t="str">
            <v>MF36</v>
          </cell>
          <cell r="B340">
            <v>3103010003</v>
          </cell>
          <cell r="C340" t="str">
            <v>2.4-D</v>
          </cell>
          <cell r="D340" t="str">
            <v>66</v>
          </cell>
          <cell r="E340">
            <v>870</v>
          </cell>
          <cell r="F340">
            <v>1</v>
          </cell>
          <cell r="G340">
            <v>3.1</v>
          </cell>
          <cell r="H340">
            <v>-42</v>
          </cell>
          <cell r="I340">
            <v>-130.20000000000002</v>
          </cell>
          <cell r="J340">
            <v>19991031</v>
          </cell>
          <cell r="K340" t="str">
            <v>1140306003</v>
          </cell>
          <cell r="L340" t="str">
            <v>6210402006</v>
          </cell>
        </row>
        <row r="341">
          <cell r="A341" t="str">
            <v>MF37</v>
          </cell>
          <cell r="B341">
            <v>3103010003</v>
          </cell>
          <cell r="C341" t="str">
            <v>2.4-D</v>
          </cell>
          <cell r="D341" t="str">
            <v>66</v>
          </cell>
          <cell r="E341">
            <v>873</v>
          </cell>
          <cell r="F341">
            <v>1</v>
          </cell>
          <cell r="G341">
            <v>3.5</v>
          </cell>
          <cell r="H341">
            <v>-45</v>
          </cell>
          <cell r="I341">
            <v>-157.5</v>
          </cell>
          <cell r="J341">
            <v>19991031</v>
          </cell>
          <cell r="K341" t="str">
            <v>1140306003</v>
          </cell>
          <cell r="L341" t="str">
            <v>6210402006</v>
          </cell>
        </row>
        <row r="342">
          <cell r="A342" t="str">
            <v>P003</v>
          </cell>
          <cell r="B342">
            <v>3103010003</v>
          </cell>
          <cell r="C342" t="str">
            <v>2.4-D</v>
          </cell>
          <cell r="D342" t="str">
            <v>Q1</v>
          </cell>
          <cell r="E342">
            <v>173</v>
          </cell>
          <cell r="F342">
            <v>2</v>
          </cell>
          <cell r="G342">
            <v>3.1</v>
          </cell>
          <cell r="H342">
            <v>-15</v>
          </cell>
          <cell r="I342">
            <v>-46.5</v>
          </cell>
          <cell r="J342">
            <v>19991031</v>
          </cell>
          <cell r="K342" t="str">
            <v>1140306003</v>
          </cell>
          <cell r="L342" t="str">
            <v>6210402006</v>
          </cell>
          <cell r="M342" t="str">
            <v>9100000008</v>
          </cell>
        </row>
        <row r="343">
          <cell r="A343" t="str">
            <v>P012</v>
          </cell>
          <cell r="B343">
            <v>3103010003</v>
          </cell>
          <cell r="C343" t="str">
            <v>2.4-D</v>
          </cell>
          <cell r="D343" t="str">
            <v>N1</v>
          </cell>
          <cell r="E343">
            <v>325</v>
          </cell>
          <cell r="F343">
            <v>1</v>
          </cell>
          <cell r="G343">
            <v>3.1</v>
          </cell>
          <cell r="H343">
            <v>-45</v>
          </cell>
          <cell r="I343">
            <v>-139.5</v>
          </cell>
          <cell r="J343">
            <v>19991031</v>
          </cell>
          <cell r="K343" t="str">
            <v>1140306003</v>
          </cell>
          <cell r="L343" t="str">
            <v>6210402006</v>
          </cell>
          <cell r="M343" t="str">
            <v>9100000008</v>
          </cell>
        </row>
        <row r="344">
          <cell r="A344" t="str">
            <v>P023</v>
          </cell>
          <cell r="B344">
            <v>3103010003</v>
          </cell>
          <cell r="C344" t="str">
            <v>2.4-D</v>
          </cell>
          <cell r="D344" t="str">
            <v>B1</v>
          </cell>
          <cell r="E344">
            <v>265</v>
          </cell>
          <cell r="F344">
            <v>1</v>
          </cell>
          <cell r="G344">
            <v>3.1</v>
          </cell>
          <cell r="H344">
            <v>-27</v>
          </cell>
          <cell r="I344">
            <v>-83.7</v>
          </cell>
          <cell r="J344">
            <v>19991030</v>
          </cell>
          <cell r="K344" t="str">
            <v>1140306003</v>
          </cell>
          <cell r="L344" t="str">
            <v>6210402006</v>
          </cell>
          <cell r="M344" t="str">
            <v>9100000008</v>
          </cell>
        </row>
        <row r="345">
          <cell r="A345" t="str">
            <v>S001</v>
          </cell>
          <cell r="B345">
            <v>3103010003</v>
          </cell>
          <cell r="C345" t="str">
            <v>2.4-D</v>
          </cell>
          <cell r="D345" t="str">
            <v>66</v>
          </cell>
          <cell r="E345">
            <v>868</v>
          </cell>
          <cell r="F345">
            <v>2</v>
          </cell>
          <cell r="G345">
            <v>3.5</v>
          </cell>
          <cell r="H345">
            <v>-33</v>
          </cell>
          <cell r="I345">
            <v>-115.5</v>
          </cell>
          <cell r="J345">
            <v>19991031</v>
          </cell>
          <cell r="K345" t="str">
            <v>1140306003</v>
          </cell>
          <cell r="L345" t="str">
            <v>6210402006</v>
          </cell>
        </row>
        <row r="346">
          <cell r="A346" t="str">
            <v>S002</v>
          </cell>
          <cell r="B346">
            <v>3103010003</v>
          </cell>
          <cell r="C346" t="str">
            <v>2.4-D</v>
          </cell>
          <cell r="D346" t="str">
            <v>66</v>
          </cell>
          <cell r="E346">
            <v>869</v>
          </cell>
          <cell r="F346">
            <v>2</v>
          </cell>
          <cell r="G346">
            <v>3.5</v>
          </cell>
          <cell r="H346">
            <v>-130</v>
          </cell>
          <cell r="I346">
            <v>-455</v>
          </cell>
          <cell r="J346">
            <v>19991031</v>
          </cell>
          <cell r="K346" t="str">
            <v>1140306003</v>
          </cell>
          <cell r="L346" t="str">
            <v>6210402006</v>
          </cell>
        </row>
        <row r="347">
          <cell r="A347" t="str">
            <v>TE02</v>
          </cell>
          <cell r="B347">
            <v>3103010003</v>
          </cell>
          <cell r="C347" t="str">
            <v>2.4-D</v>
          </cell>
          <cell r="D347" t="str">
            <v>Q1</v>
          </cell>
          <cell r="E347">
            <v>175</v>
          </cell>
          <cell r="F347">
            <v>1</v>
          </cell>
          <cell r="G347">
            <v>3.1</v>
          </cell>
          <cell r="H347">
            <v>-10</v>
          </cell>
          <cell r="I347">
            <v>-31</v>
          </cell>
          <cell r="J347">
            <v>19991031</v>
          </cell>
          <cell r="K347" t="str">
            <v>1140306003</v>
          </cell>
          <cell r="L347" t="str">
            <v>6210402006</v>
          </cell>
          <cell r="M347" t="str">
            <v>9100000008</v>
          </cell>
        </row>
        <row r="348">
          <cell r="A348" t="str">
            <v>TL04</v>
          </cell>
          <cell r="B348">
            <v>3103010003</v>
          </cell>
          <cell r="C348" t="str">
            <v>2.4-D</v>
          </cell>
          <cell r="D348" t="str">
            <v>66</v>
          </cell>
          <cell r="E348">
            <v>853</v>
          </cell>
          <cell r="F348">
            <v>2</v>
          </cell>
          <cell r="G348">
            <v>3.1</v>
          </cell>
          <cell r="H348">
            <v>-57</v>
          </cell>
          <cell r="I348">
            <v>-176.70000000000002</v>
          </cell>
          <cell r="J348">
            <v>19991031</v>
          </cell>
          <cell r="K348" t="str">
            <v>1140306003</v>
          </cell>
          <cell r="L348" t="str">
            <v>6210402006</v>
          </cell>
        </row>
        <row r="349">
          <cell r="A349" t="str">
            <v>TL05</v>
          </cell>
          <cell r="B349">
            <v>3103010003</v>
          </cell>
          <cell r="C349" t="str">
            <v>2.4-D</v>
          </cell>
          <cell r="D349" t="str">
            <v>66</v>
          </cell>
          <cell r="E349">
            <v>850</v>
          </cell>
          <cell r="F349">
            <v>1</v>
          </cell>
          <cell r="G349">
            <v>3.1</v>
          </cell>
          <cell r="H349">
            <v>-38</v>
          </cell>
          <cell r="I349">
            <v>-117.8</v>
          </cell>
          <cell r="J349">
            <v>19991031</v>
          </cell>
          <cell r="K349" t="str">
            <v>1140306003</v>
          </cell>
          <cell r="L349" t="str">
            <v>6210402006</v>
          </cell>
        </row>
        <row r="350">
          <cell r="A350" t="str">
            <v>TO03</v>
          </cell>
          <cell r="B350">
            <v>3103010003</v>
          </cell>
          <cell r="C350" t="str">
            <v>2.4-D</v>
          </cell>
          <cell r="D350" t="str">
            <v>S1</v>
          </cell>
          <cell r="E350">
            <v>328</v>
          </cell>
          <cell r="F350">
            <v>2</v>
          </cell>
          <cell r="G350">
            <v>3.1</v>
          </cell>
          <cell r="H350">
            <v>-10</v>
          </cell>
          <cell r="I350">
            <v>-31</v>
          </cell>
          <cell r="J350">
            <v>19991031</v>
          </cell>
          <cell r="K350" t="str">
            <v>1140306003</v>
          </cell>
          <cell r="L350" t="str">
            <v>6210402006</v>
          </cell>
          <cell r="M350" t="str">
            <v>9100000008</v>
          </cell>
        </row>
        <row r="351">
          <cell r="A351" t="str">
            <v>TO12</v>
          </cell>
          <cell r="B351">
            <v>3103010003</v>
          </cell>
          <cell r="C351" t="str">
            <v>2.4-D</v>
          </cell>
          <cell r="D351" t="str">
            <v>S1</v>
          </cell>
          <cell r="E351">
            <v>336</v>
          </cell>
          <cell r="F351">
            <v>1</v>
          </cell>
          <cell r="G351">
            <v>3.1</v>
          </cell>
          <cell r="H351">
            <v>-80</v>
          </cell>
          <cell r="I351">
            <v>-248</v>
          </cell>
          <cell r="J351">
            <v>19991031</v>
          </cell>
          <cell r="K351" t="str">
            <v>1140306003</v>
          </cell>
          <cell r="L351" t="str">
            <v>6210402006</v>
          </cell>
          <cell r="M351" t="str">
            <v>9100000008</v>
          </cell>
        </row>
        <row r="352">
          <cell r="A352" t="str">
            <v>P003</v>
          </cell>
          <cell r="B352">
            <v>3103010003</v>
          </cell>
          <cell r="C352" t="str">
            <v>2.4-D</v>
          </cell>
          <cell r="D352" t="str">
            <v>Q1</v>
          </cell>
          <cell r="E352">
            <v>171</v>
          </cell>
          <cell r="F352">
            <v>1</v>
          </cell>
          <cell r="G352">
            <v>3.1</v>
          </cell>
          <cell r="H352">
            <v>-11</v>
          </cell>
          <cell r="I352">
            <v>-34.1</v>
          </cell>
          <cell r="J352">
            <v>19991031</v>
          </cell>
          <cell r="K352" t="str">
            <v>1140335003</v>
          </cell>
          <cell r="L352" t="str">
            <v>6210402015</v>
          </cell>
          <cell r="M352" t="str">
            <v>9100000015</v>
          </cell>
        </row>
        <row r="353">
          <cell r="A353" t="str">
            <v>P003</v>
          </cell>
          <cell r="B353">
            <v>3103010003</v>
          </cell>
          <cell r="C353" t="str">
            <v>2.4-D</v>
          </cell>
          <cell r="D353" t="str">
            <v>Q1</v>
          </cell>
          <cell r="E353">
            <v>174</v>
          </cell>
          <cell r="F353">
            <v>2</v>
          </cell>
          <cell r="G353">
            <v>3.1</v>
          </cell>
          <cell r="H353">
            <v>-40</v>
          </cell>
          <cell r="I353">
            <v>-124</v>
          </cell>
          <cell r="J353">
            <v>19991031</v>
          </cell>
          <cell r="K353" t="str">
            <v>1140335003</v>
          </cell>
          <cell r="L353" t="str">
            <v>6210402015</v>
          </cell>
          <cell r="M353" t="str">
            <v>9100000015</v>
          </cell>
        </row>
        <row r="354">
          <cell r="A354" t="str">
            <v>P001</v>
          </cell>
          <cell r="B354">
            <v>3103010003</v>
          </cell>
          <cell r="C354" t="str">
            <v>2.4-D</v>
          </cell>
          <cell r="D354" t="str">
            <v>L1</v>
          </cell>
          <cell r="E354">
            <v>259</v>
          </cell>
          <cell r="F354">
            <v>1</v>
          </cell>
          <cell r="G354">
            <v>3.1</v>
          </cell>
          <cell r="H354">
            <v>-5</v>
          </cell>
          <cell r="I354">
            <v>-15.5</v>
          </cell>
          <cell r="J354">
            <v>19991030</v>
          </cell>
          <cell r="K354" t="str">
            <v>1241506009</v>
          </cell>
          <cell r="L354" t="str">
            <v>6210402019</v>
          </cell>
          <cell r="M354" t="str">
            <v>9200000007</v>
          </cell>
        </row>
        <row r="355">
          <cell r="A355" t="str">
            <v>P001</v>
          </cell>
          <cell r="B355">
            <v>3103010004</v>
          </cell>
          <cell r="C355" t="str">
            <v>2.4-DB</v>
          </cell>
          <cell r="D355" t="str">
            <v>L1</v>
          </cell>
          <cell r="E355">
            <v>257</v>
          </cell>
          <cell r="F355">
            <v>2</v>
          </cell>
          <cell r="G355">
            <v>6.72</v>
          </cell>
          <cell r="H355">
            <v>-25</v>
          </cell>
          <cell r="I355">
            <v>-168</v>
          </cell>
          <cell r="J355">
            <v>19991028</v>
          </cell>
          <cell r="K355" t="str">
            <v>1241506009</v>
          </cell>
          <cell r="L355" t="str">
            <v>6210402019</v>
          </cell>
          <cell r="M355" t="str">
            <v>9200000007</v>
          </cell>
        </row>
        <row r="356">
          <cell r="A356" t="str">
            <v>P005</v>
          </cell>
          <cell r="B356">
            <v>3103010004</v>
          </cell>
          <cell r="C356" t="str">
            <v>2.4-DB</v>
          </cell>
          <cell r="D356" t="str">
            <v>H1</v>
          </cell>
          <cell r="E356">
            <v>203</v>
          </cell>
          <cell r="F356">
            <v>1</v>
          </cell>
          <cell r="G356">
            <v>6.72</v>
          </cell>
          <cell r="H356">
            <v>-3</v>
          </cell>
          <cell r="I356">
            <v>-20.16</v>
          </cell>
          <cell r="J356">
            <v>19991028</v>
          </cell>
          <cell r="K356" t="str">
            <v>1241603000</v>
          </cell>
          <cell r="L356" t="str">
            <v>6210402013</v>
          </cell>
          <cell r="M356" t="str">
            <v>9100000016</v>
          </cell>
        </row>
        <row r="357">
          <cell r="A357" t="str">
            <v>P012</v>
          </cell>
          <cell r="B357">
            <v>3103010004</v>
          </cell>
          <cell r="C357" t="str">
            <v>2.4-DB</v>
          </cell>
          <cell r="D357" t="str">
            <v>N1</v>
          </cell>
          <cell r="E357">
            <v>302</v>
          </cell>
          <cell r="F357">
            <v>1</v>
          </cell>
          <cell r="G357">
            <v>6.72</v>
          </cell>
          <cell r="H357">
            <v>-42</v>
          </cell>
          <cell r="I357">
            <v>-282.24</v>
          </cell>
          <cell r="J357">
            <v>19991026</v>
          </cell>
          <cell r="K357" t="str">
            <v>5110201009</v>
          </cell>
          <cell r="L357" t="str">
            <v>6210402013</v>
          </cell>
          <cell r="M357" t="str">
            <v>9100000017</v>
          </cell>
        </row>
        <row r="358">
          <cell r="A358" t="str">
            <v>P012</v>
          </cell>
          <cell r="B358">
            <v>3103010004</v>
          </cell>
          <cell r="C358" t="str">
            <v>2.4-DB</v>
          </cell>
          <cell r="D358" t="str">
            <v>N1</v>
          </cell>
          <cell r="E358">
            <v>303</v>
          </cell>
          <cell r="F358">
            <v>1</v>
          </cell>
          <cell r="G358">
            <v>6.72</v>
          </cell>
          <cell r="H358">
            <v>-10</v>
          </cell>
          <cell r="I358">
            <v>-67.2</v>
          </cell>
          <cell r="J358">
            <v>19991026</v>
          </cell>
          <cell r="K358" t="str">
            <v>5110201009</v>
          </cell>
          <cell r="L358" t="str">
            <v>6210402013</v>
          </cell>
          <cell r="M358" t="str">
            <v>9100000017</v>
          </cell>
        </row>
        <row r="359">
          <cell r="A359" t="str">
            <v>P012</v>
          </cell>
          <cell r="B359">
            <v>3103010004</v>
          </cell>
          <cell r="C359" t="str">
            <v>2.4-DB</v>
          </cell>
          <cell r="D359" t="str">
            <v>N1</v>
          </cell>
          <cell r="E359">
            <v>304</v>
          </cell>
          <cell r="F359">
            <v>1</v>
          </cell>
          <cell r="G359">
            <v>6.72</v>
          </cell>
          <cell r="H359">
            <v>-39</v>
          </cell>
          <cell r="I359">
            <v>-262.08</v>
          </cell>
          <cell r="J359">
            <v>19991026</v>
          </cell>
          <cell r="K359" t="str">
            <v>5110201009</v>
          </cell>
          <cell r="L359" t="str">
            <v>6210402013</v>
          </cell>
          <cell r="M359" t="str">
            <v>9100000017</v>
          </cell>
        </row>
        <row r="360">
          <cell r="A360" t="str">
            <v>P012</v>
          </cell>
          <cell r="B360">
            <v>3103010004</v>
          </cell>
          <cell r="C360" t="str">
            <v>2.4-DB</v>
          </cell>
          <cell r="D360" t="str">
            <v>N1</v>
          </cell>
          <cell r="E360">
            <v>305</v>
          </cell>
          <cell r="F360">
            <v>1</v>
          </cell>
          <cell r="G360">
            <v>6.72</v>
          </cell>
          <cell r="H360">
            <v>-7</v>
          </cell>
          <cell r="I360">
            <v>-47.04</v>
          </cell>
          <cell r="J360">
            <v>19991026</v>
          </cell>
          <cell r="K360" t="str">
            <v>5110201009</v>
          </cell>
          <cell r="L360" t="str">
            <v>6210402013</v>
          </cell>
          <cell r="M360" t="str">
            <v>9100000017</v>
          </cell>
        </row>
        <row r="361">
          <cell r="A361" t="str">
            <v>P014</v>
          </cell>
          <cell r="B361">
            <v>3103010008</v>
          </cell>
          <cell r="C361" t="str">
            <v>ATRAZINA</v>
          </cell>
          <cell r="D361" t="str">
            <v>S1</v>
          </cell>
          <cell r="E361">
            <v>288</v>
          </cell>
          <cell r="F361">
            <v>1</v>
          </cell>
          <cell r="G361">
            <v>2.9544999999999999</v>
          </cell>
          <cell r="H361">
            <v>-140</v>
          </cell>
          <cell r="I361">
            <v>-413.63</v>
          </cell>
          <cell r="J361">
            <v>19991031</v>
          </cell>
          <cell r="K361" t="str">
            <v>1140305003</v>
          </cell>
          <cell r="L361" t="str">
            <v>6210402005</v>
          </cell>
          <cell r="M361" t="str">
            <v>9100000005</v>
          </cell>
        </row>
        <row r="362">
          <cell r="A362" t="str">
            <v>P001</v>
          </cell>
          <cell r="B362">
            <v>3103010008</v>
          </cell>
          <cell r="C362" t="str">
            <v>ATRAZINA</v>
          </cell>
          <cell r="D362" t="str">
            <v>L1</v>
          </cell>
          <cell r="E362">
            <v>250</v>
          </cell>
          <cell r="F362">
            <v>1</v>
          </cell>
          <cell r="G362">
            <v>2.9544999999999999</v>
          </cell>
          <cell r="H362">
            <v>-120</v>
          </cell>
          <cell r="I362">
            <v>-354.53999999999996</v>
          </cell>
          <cell r="J362">
            <v>19991028</v>
          </cell>
          <cell r="K362" t="str">
            <v>1140325003</v>
          </cell>
          <cell r="L362" t="str">
            <v>6210402016</v>
          </cell>
          <cell r="M362" t="str">
            <v>9100000007</v>
          </cell>
        </row>
        <row r="363">
          <cell r="A363" t="str">
            <v>P001</v>
          </cell>
          <cell r="B363">
            <v>3103010008</v>
          </cell>
          <cell r="C363" t="str">
            <v>ATRAZINA</v>
          </cell>
          <cell r="D363" t="str">
            <v>L1</v>
          </cell>
          <cell r="E363">
            <v>251</v>
          </cell>
          <cell r="F363">
            <v>1</v>
          </cell>
          <cell r="G363">
            <v>2.9544999999999999</v>
          </cell>
          <cell r="H363">
            <v>-86</v>
          </cell>
          <cell r="I363">
            <v>-254.08699999999999</v>
          </cell>
          <cell r="J363">
            <v>19991028</v>
          </cell>
          <cell r="K363" t="str">
            <v>1140325003</v>
          </cell>
          <cell r="L363" t="str">
            <v>6210402016</v>
          </cell>
          <cell r="M363" t="str">
            <v>9100000007</v>
          </cell>
        </row>
        <row r="364">
          <cell r="A364" t="str">
            <v>P001</v>
          </cell>
          <cell r="B364">
            <v>3103010008</v>
          </cell>
          <cell r="C364" t="str">
            <v>ATRAZINA</v>
          </cell>
          <cell r="D364" t="str">
            <v>L1</v>
          </cell>
          <cell r="E364">
            <v>253</v>
          </cell>
          <cell r="F364">
            <v>1</v>
          </cell>
          <cell r="G364">
            <v>2.9544999999999999</v>
          </cell>
          <cell r="H364">
            <v>-110</v>
          </cell>
          <cell r="I364">
            <v>-324.995</v>
          </cell>
          <cell r="J364">
            <v>19991028</v>
          </cell>
          <cell r="K364" t="str">
            <v>1140325003</v>
          </cell>
          <cell r="L364" t="str">
            <v>6210402016</v>
          </cell>
          <cell r="M364" t="str">
            <v>9100000007</v>
          </cell>
        </row>
        <row r="365">
          <cell r="A365" t="str">
            <v>P001</v>
          </cell>
          <cell r="B365">
            <v>3103010008</v>
          </cell>
          <cell r="C365" t="str">
            <v>ATRAZINA</v>
          </cell>
          <cell r="D365" t="str">
            <v>L1</v>
          </cell>
          <cell r="E365">
            <v>246</v>
          </cell>
          <cell r="F365">
            <v>2</v>
          </cell>
          <cell r="G365">
            <v>2.9544999999999999</v>
          </cell>
          <cell r="H365">
            <v>-92</v>
          </cell>
          <cell r="I365">
            <v>-271.81399999999996</v>
          </cell>
          <cell r="J365">
            <v>19991001</v>
          </cell>
          <cell r="K365" t="str">
            <v>1140335003</v>
          </cell>
          <cell r="L365" t="str">
            <v>6210402015</v>
          </cell>
          <cell r="M365" t="str">
            <v>9100000015</v>
          </cell>
        </row>
        <row r="366">
          <cell r="A366" t="str">
            <v>P001</v>
          </cell>
          <cell r="B366">
            <v>3103010008</v>
          </cell>
          <cell r="C366" t="str">
            <v>ATRAZINA</v>
          </cell>
          <cell r="D366" t="str">
            <v>L1</v>
          </cell>
          <cell r="E366">
            <v>252</v>
          </cell>
          <cell r="F366">
            <v>1</v>
          </cell>
          <cell r="G366">
            <v>2.9544999999999999</v>
          </cell>
          <cell r="H366">
            <v>-100</v>
          </cell>
          <cell r="I366">
            <v>-295.45</v>
          </cell>
          <cell r="J366">
            <v>19991028</v>
          </cell>
          <cell r="K366" t="str">
            <v>1140335003</v>
          </cell>
          <cell r="L366" t="str">
            <v>6210402015</v>
          </cell>
          <cell r="M366" t="str">
            <v>9100000015</v>
          </cell>
        </row>
        <row r="367">
          <cell r="A367" t="str">
            <v>EA02</v>
          </cell>
          <cell r="B367">
            <v>3103010010</v>
          </cell>
          <cell r="C367" t="str">
            <v>BANVEL</v>
          </cell>
          <cell r="D367" t="str">
            <v>66</v>
          </cell>
          <cell r="E367">
            <v>856</v>
          </cell>
          <cell r="F367">
            <v>1</v>
          </cell>
          <cell r="G367">
            <v>28.5</v>
          </cell>
          <cell r="H367">
            <v>-15</v>
          </cell>
          <cell r="I367">
            <v>-427.5</v>
          </cell>
          <cell r="J367">
            <v>19991031</v>
          </cell>
          <cell r="K367" t="str">
            <v>1140306003</v>
          </cell>
          <cell r="L367" t="str">
            <v>6210402006</v>
          </cell>
        </row>
        <row r="368">
          <cell r="A368" t="str">
            <v>TZ02</v>
          </cell>
          <cell r="B368">
            <v>3103010021</v>
          </cell>
          <cell r="C368" t="str">
            <v>DUAL</v>
          </cell>
          <cell r="D368" t="str">
            <v>65</v>
          </cell>
          <cell r="E368">
            <v>848</v>
          </cell>
          <cell r="F368">
            <v>1</v>
          </cell>
          <cell r="G368">
            <v>7.45</v>
          </cell>
          <cell r="H368">
            <v>-425</v>
          </cell>
          <cell r="I368">
            <v>-3166.25</v>
          </cell>
          <cell r="J368">
            <v>19991031</v>
          </cell>
          <cell r="K368" t="str">
            <v>1140305003</v>
          </cell>
          <cell r="L368" t="str">
            <v>6210402005</v>
          </cell>
        </row>
        <row r="369">
          <cell r="A369" t="str">
            <v>MF29</v>
          </cell>
          <cell r="B369">
            <v>3103010032</v>
          </cell>
          <cell r="C369" t="str">
            <v>HARNES</v>
          </cell>
          <cell r="D369" t="str">
            <v>65</v>
          </cell>
          <cell r="E369">
            <v>928</v>
          </cell>
          <cell r="F369">
            <v>1</v>
          </cell>
          <cell r="G369">
            <v>5.6</v>
          </cell>
          <cell r="H369">
            <v>-560</v>
          </cell>
          <cell r="I369">
            <v>-3136</v>
          </cell>
          <cell r="J369">
            <v>19991031</v>
          </cell>
          <cell r="K369" t="str">
            <v>1140305003</v>
          </cell>
          <cell r="L369" t="str">
            <v>6210402005</v>
          </cell>
        </row>
        <row r="370">
          <cell r="A370" t="str">
            <v>P023</v>
          </cell>
          <cell r="B370">
            <v>3103010041</v>
          </cell>
          <cell r="C370" t="str">
            <v>MISIL I</v>
          </cell>
          <cell r="D370" t="str">
            <v>B1</v>
          </cell>
          <cell r="E370">
            <v>265</v>
          </cell>
          <cell r="F370">
            <v>2</v>
          </cell>
          <cell r="G370">
            <v>34</v>
          </cell>
          <cell r="H370">
            <v>-11</v>
          </cell>
          <cell r="I370">
            <v>-374</v>
          </cell>
          <cell r="J370">
            <v>19991030</v>
          </cell>
          <cell r="K370" t="str">
            <v>1140306003</v>
          </cell>
          <cell r="L370" t="str">
            <v>6210402006</v>
          </cell>
          <cell r="M370" t="str">
            <v>9100000008</v>
          </cell>
        </row>
        <row r="371">
          <cell r="A371" t="str">
            <v>P023</v>
          </cell>
          <cell r="B371">
            <v>3103010041</v>
          </cell>
          <cell r="C371" t="str">
            <v>MISIL I</v>
          </cell>
          <cell r="D371" t="str">
            <v>B1</v>
          </cell>
          <cell r="E371">
            <v>266</v>
          </cell>
          <cell r="F371">
            <v>1</v>
          </cell>
          <cell r="G371">
            <v>34</v>
          </cell>
          <cell r="H371">
            <v>-5</v>
          </cell>
          <cell r="I371">
            <v>-170</v>
          </cell>
          <cell r="J371">
            <v>19991030</v>
          </cell>
          <cell r="K371" t="str">
            <v>1140306003</v>
          </cell>
          <cell r="L371" t="str">
            <v>6210402006</v>
          </cell>
          <cell r="M371" t="str">
            <v>9100000008</v>
          </cell>
        </row>
        <row r="372">
          <cell r="A372" t="str">
            <v>MF28</v>
          </cell>
          <cell r="B372">
            <v>3103010043</v>
          </cell>
          <cell r="C372" t="str">
            <v>NISSHIN</v>
          </cell>
          <cell r="D372" t="str">
            <v>65</v>
          </cell>
          <cell r="E372">
            <v>934</v>
          </cell>
          <cell r="F372">
            <v>4</v>
          </cell>
          <cell r="G372">
            <v>395</v>
          </cell>
          <cell r="H372">
            <v>-3.15</v>
          </cell>
          <cell r="I372">
            <v>-1244.25</v>
          </cell>
          <cell r="J372">
            <v>19991031</v>
          </cell>
          <cell r="K372" t="str">
            <v>1140305003</v>
          </cell>
          <cell r="L372" t="str">
            <v>6210402005</v>
          </cell>
        </row>
        <row r="373">
          <cell r="A373" t="str">
            <v>T008</v>
          </cell>
          <cell r="B373">
            <v>3103010045</v>
          </cell>
          <cell r="C373" t="str">
            <v>PARAQUAT/GRAMOXONE</v>
          </cell>
          <cell r="D373" t="str">
            <v>E1</v>
          </cell>
          <cell r="E373">
            <v>352</v>
          </cell>
          <cell r="F373">
            <v>1</v>
          </cell>
          <cell r="G373">
            <v>4.282</v>
          </cell>
          <cell r="H373">
            <v>-10.8</v>
          </cell>
          <cell r="I373">
            <v>-46.245600000000003</v>
          </cell>
          <cell r="J373">
            <v>19991019</v>
          </cell>
          <cell r="K373" t="str">
            <v>1241603000</v>
          </cell>
          <cell r="L373" t="str">
            <v>6210402013</v>
          </cell>
          <cell r="M373" t="str">
            <v>9100000016</v>
          </cell>
        </row>
        <row r="374">
          <cell r="A374" t="str">
            <v>T008</v>
          </cell>
          <cell r="B374">
            <v>3103010045</v>
          </cell>
          <cell r="C374" t="str">
            <v>PARAQUAT/GRAMOXONE</v>
          </cell>
          <cell r="D374" t="str">
            <v>E1</v>
          </cell>
          <cell r="E374">
            <v>378</v>
          </cell>
          <cell r="F374">
            <v>1</v>
          </cell>
          <cell r="G374">
            <v>4.282</v>
          </cell>
          <cell r="H374">
            <v>-12</v>
          </cell>
          <cell r="I374">
            <v>-51.384</v>
          </cell>
          <cell r="J374">
            <v>19991029</v>
          </cell>
          <cell r="K374" t="str">
            <v>1241603000</v>
          </cell>
          <cell r="L374" t="str">
            <v>6210402013</v>
          </cell>
          <cell r="M374" t="str">
            <v>9100000016</v>
          </cell>
        </row>
        <row r="375">
          <cell r="A375" t="str">
            <v>T008</v>
          </cell>
          <cell r="B375">
            <v>3103010045</v>
          </cell>
          <cell r="C375" t="str">
            <v>PARAQUAT/GRAMOXONE</v>
          </cell>
          <cell r="D375" t="str">
            <v>E1</v>
          </cell>
          <cell r="E375">
            <v>405</v>
          </cell>
          <cell r="F375">
            <v>1</v>
          </cell>
          <cell r="G375">
            <v>4.282</v>
          </cell>
          <cell r="H375">
            <v>-11.4</v>
          </cell>
          <cell r="I375">
            <v>-48.814800000000005</v>
          </cell>
          <cell r="J375">
            <v>19991031</v>
          </cell>
          <cell r="K375" t="str">
            <v>1241603000</v>
          </cell>
          <cell r="L375" t="str">
            <v>6210402013</v>
          </cell>
          <cell r="M375" t="str">
            <v>9100000016</v>
          </cell>
        </row>
        <row r="376">
          <cell r="A376" t="str">
            <v>T008</v>
          </cell>
          <cell r="B376">
            <v>3103010045</v>
          </cell>
          <cell r="C376" t="str">
            <v>PARAQUAT/GRAMOXONE</v>
          </cell>
          <cell r="D376" t="str">
            <v>E1</v>
          </cell>
          <cell r="E376">
            <v>344</v>
          </cell>
          <cell r="F376">
            <v>1</v>
          </cell>
          <cell r="G376">
            <v>4.282</v>
          </cell>
          <cell r="H376">
            <v>-12</v>
          </cell>
          <cell r="I376">
            <v>-51.384</v>
          </cell>
          <cell r="J376">
            <v>19991019</v>
          </cell>
          <cell r="K376" t="str">
            <v>5110201009</v>
          </cell>
          <cell r="L376" t="str">
            <v>6210402013</v>
          </cell>
          <cell r="M376" t="str">
            <v>9100000017</v>
          </cell>
        </row>
        <row r="377">
          <cell r="A377" t="str">
            <v>T008</v>
          </cell>
          <cell r="B377">
            <v>3103010045</v>
          </cell>
          <cell r="C377" t="str">
            <v>PARAQUAT/GRAMOXONE</v>
          </cell>
          <cell r="D377" t="str">
            <v>E1</v>
          </cell>
          <cell r="E377">
            <v>345</v>
          </cell>
          <cell r="F377">
            <v>1</v>
          </cell>
          <cell r="G377">
            <v>4.282</v>
          </cell>
          <cell r="H377">
            <v>-5.0999999999999996</v>
          </cell>
          <cell r="I377">
            <v>-21.838199999999997</v>
          </cell>
          <cell r="J377">
            <v>19991019</v>
          </cell>
          <cell r="K377" t="str">
            <v>5110201009</v>
          </cell>
          <cell r="L377" t="str">
            <v>6210402013</v>
          </cell>
          <cell r="M377" t="str">
            <v>9100000017</v>
          </cell>
        </row>
        <row r="378">
          <cell r="A378" t="str">
            <v>T008</v>
          </cell>
          <cell r="B378">
            <v>3103010045</v>
          </cell>
          <cell r="C378" t="str">
            <v>PARAQUAT/GRAMOXONE</v>
          </cell>
          <cell r="D378" t="str">
            <v>E1</v>
          </cell>
          <cell r="E378">
            <v>346</v>
          </cell>
          <cell r="F378">
            <v>1</v>
          </cell>
          <cell r="G378">
            <v>4.282</v>
          </cell>
          <cell r="H378">
            <v>-10.199999999999999</v>
          </cell>
          <cell r="I378">
            <v>-43.676399999999994</v>
          </cell>
          <cell r="J378">
            <v>19991019</v>
          </cell>
          <cell r="K378" t="str">
            <v>5110201009</v>
          </cell>
          <cell r="L378" t="str">
            <v>6210402013</v>
          </cell>
          <cell r="M378" t="str">
            <v>9100000017</v>
          </cell>
        </row>
        <row r="379">
          <cell r="A379" t="str">
            <v>T008</v>
          </cell>
          <cell r="B379">
            <v>3103010045</v>
          </cell>
          <cell r="C379" t="str">
            <v>PARAQUAT/GRAMOXONE</v>
          </cell>
          <cell r="D379" t="str">
            <v>E1</v>
          </cell>
          <cell r="E379">
            <v>347</v>
          </cell>
          <cell r="F379">
            <v>1</v>
          </cell>
          <cell r="G379">
            <v>4.282</v>
          </cell>
          <cell r="H379">
            <v>-10.199999999999999</v>
          </cell>
          <cell r="I379">
            <v>-43.676399999999994</v>
          </cell>
          <cell r="J379">
            <v>19991019</v>
          </cell>
          <cell r="K379" t="str">
            <v>5110201009</v>
          </cell>
          <cell r="L379" t="str">
            <v>6210402013</v>
          </cell>
          <cell r="M379" t="str">
            <v>9100000017</v>
          </cell>
        </row>
        <row r="380">
          <cell r="A380" t="str">
            <v>T008</v>
          </cell>
          <cell r="B380">
            <v>3103010045</v>
          </cell>
          <cell r="C380" t="str">
            <v>PARAQUAT/GRAMOXONE</v>
          </cell>
          <cell r="D380" t="str">
            <v>E1</v>
          </cell>
          <cell r="E380">
            <v>348</v>
          </cell>
          <cell r="F380">
            <v>1</v>
          </cell>
          <cell r="G380">
            <v>4.282</v>
          </cell>
          <cell r="H380">
            <v>-9.3000000000000007</v>
          </cell>
          <cell r="I380">
            <v>-39.822600000000001</v>
          </cell>
          <cell r="J380">
            <v>19991019</v>
          </cell>
          <cell r="K380" t="str">
            <v>5110201009</v>
          </cell>
          <cell r="L380" t="str">
            <v>6210402013</v>
          </cell>
          <cell r="M380" t="str">
            <v>9100000017</v>
          </cell>
        </row>
        <row r="381">
          <cell r="A381" t="str">
            <v>T008</v>
          </cell>
          <cell r="B381">
            <v>3103010045</v>
          </cell>
          <cell r="C381" t="str">
            <v>PARAQUAT/GRAMOXONE</v>
          </cell>
          <cell r="D381" t="str">
            <v>E1</v>
          </cell>
          <cell r="E381">
            <v>349</v>
          </cell>
          <cell r="F381">
            <v>1</v>
          </cell>
          <cell r="G381">
            <v>4.282</v>
          </cell>
          <cell r="H381">
            <v>-12.3</v>
          </cell>
          <cell r="I381">
            <v>-52.668600000000005</v>
          </cell>
          <cell r="J381">
            <v>19991019</v>
          </cell>
          <cell r="K381" t="str">
            <v>5110201009</v>
          </cell>
          <cell r="L381" t="str">
            <v>6210402013</v>
          </cell>
          <cell r="M381" t="str">
            <v>9100000017</v>
          </cell>
        </row>
        <row r="382">
          <cell r="A382" t="str">
            <v>T008</v>
          </cell>
          <cell r="B382">
            <v>3103010045</v>
          </cell>
          <cell r="C382" t="str">
            <v>PARAQUAT/GRAMOXONE</v>
          </cell>
          <cell r="D382" t="str">
            <v>E1</v>
          </cell>
          <cell r="E382">
            <v>350</v>
          </cell>
          <cell r="F382">
            <v>1</v>
          </cell>
          <cell r="G382">
            <v>4.282</v>
          </cell>
          <cell r="H382">
            <v>-18</v>
          </cell>
          <cell r="I382">
            <v>-77.075999999999993</v>
          </cell>
          <cell r="J382">
            <v>19991019</v>
          </cell>
          <cell r="K382" t="str">
            <v>5110201009</v>
          </cell>
          <cell r="L382" t="str">
            <v>6210402013</v>
          </cell>
          <cell r="M382" t="str">
            <v>9100000017</v>
          </cell>
        </row>
        <row r="383">
          <cell r="A383" t="str">
            <v>T008</v>
          </cell>
          <cell r="B383">
            <v>3103010045</v>
          </cell>
          <cell r="C383" t="str">
            <v>PARAQUAT/GRAMOXONE</v>
          </cell>
          <cell r="D383" t="str">
            <v>E1</v>
          </cell>
          <cell r="E383">
            <v>351</v>
          </cell>
          <cell r="F383">
            <v>1</v>
          </cell>
          <cell r="G383">
            <v>4.282</v>
          </cell>
          <cell r="H383">
            <v>-4.2</v>
          </cell>
          <cell r="I383">
            <v>-17.984400000000001</v>
          </cell>
          <cell r="J383">
            <v>19991019</v>
          </cell>
          <cell r="K383" t="str">
            <v>5110201009</v>
          </cell>
          <cell r="L383" t="str">
            <v>6210402013</v>
          </cell>
          <cell r="M383" t="str">
            <v>9100000017</v>
          </cell>
        </row>
        <row r="384">
          <cell r="A384" t="str">
            <v>T008</v>
          </cell>
          <cell r="B384">
            <v>3103010045</v>
          </cell>
          <cell r="C384" t="str">
            <v>PARAQUAT/GRAMOXONE</v>
          </cell>
          <cell r="D384" t="str">
            <v>E1</v>
          </cell>
          <cell r="E384">
            <v>353</v>
          </cell>
          <cell r="F384">
            <v>1</v>
          </cell>
          <cell r="G384">
            <v>4.282</v>
          </cell>
          <cell r="H384">
            <v>-6</v>
          </cell>
          <cell r="I384">
            <v>-25.692</v>
          </cell>
          <cell r="J384">
            <v>19991019</v>
          </cell>
          <cell r="K384" t="str">
            <v>5110201009</v>
          </cell>
          <cell r="L384" t="str">
            <v>6210402013</v>
          </cell>
          <cell r="M384" t="str">
            <v>9100000017</v>
          </cell>
        </row>
        <row r="385">
          <cell r="A385" t="str">
            <v>T008</v>
          </cell>
          <cell r="B385">
            <v>3103010045</v>
          </cell>
          <cell r="C385" t="str">
            <v>PARAQUAT/GRAMOXONE</v>
          </cell>
          <cell r="D385" t="str">
            <v>E1</v>
          </cell>
          <cell r="E385">
            <v>354</v>
          </cell>
          <cell r="F385">
            <v>1</v>
          </cell>
          <cell r="G385">
            <v>4.282</v>
          </cell>
          <cell r="H385">
            <v>-16.5</v>
          </cell>
          <cell r="I385">
            <v>-70.653000000000006</v>
          </cell>
          <cell r="J385">
            <v>19991019</v>
          </cell>
          <cell r="K385" t="str">
            <v>5110201009</v>
          </cell>
          <cell r="L385" t="str">
            <v>6210402013</v>
          </cell>
          <cell r="M385" t="str">
            <v>9100000017</v>
          </cell>
        </row>
        <row r="386">
          <cell r="A386" t="str">
            <v>T008</v>
          </cell>
          <cell r="B386">
            <v>3103010045</v>
          </cell>
          <cell r="C386" t="str">
            <v>PARAQUAT/GRAMOXONE</v>
          </cell>
          <cell r="D386" t="str">
            <v>E1</v>
          </cell>
          <cell r="E386">
            <v>355</v>
          </cell>
          <cell r="F386">
            <v>1</v>
          </cell>
          <cell r="G386">
            <v>4.282</v>
          </cell>
          <cell r="H386">
            <v>-13.5</v>
          </cell>
          <cell r="I386">
            <v>-57.807000000000002</v>
          </cell>
          <cell r="J386">
            <v>19991019</v>
          </cell>
          <cell r="K386" t="str">
            <v>5110201009</v>
          </cell>
          <cell r="L386" t="str">
            <v>6210402013</v>
          </cell>
          <cell r="M386" t="str">
            <v>9100000017</v>
          </cell>
        </row>
        <row r="387">
          <cell r="A387" t="str">
            <v>T008</v>
          </cell>
          <cell r="B387">
            <v>3103010045</v>
          </cell>
          <cell r="C387" t="str">
            <v>PARAQUAT/GRAMOXONE</v>
          </cell>
          <cell r="D387" t="str">
            <v>E1</v>
          </cell>
          <cell r="E387">
            <v>356</v>
          </cell>
          <cell r="F387">
            <v>1</v>
          </cell>
          <cell r="G387">
            <v>4.282</v>
          </cell>
          <cell r="H387">
            <v>-13.8</v>
          </cell>
          <cell r="I387">
            <v>-59.091600000000007</v>
          </cell>
          <cell r="J387">
            <v>19991019</v>
          </cell>
          <cell r="K387" t="str">
            <v>5110201009</v>
          </cell>
          <cell r="L387" t="str">
            <v>6210402013</v>
          </cell>
          <cell r="M387" t="str">
            <v>9100000017</v>
          </cell>
        </row>
        <row r="388">
          <cell r="A388" t="str">
            <v>T008</v>
          </cell>
          <cell r="B388">
            <v>3103010045</v>
          </cell>
          <cell r="C388" t="str">
            <v>PARAQUAT/GRAMOXONE</v>
          </cell>
          <cell r="D388" t="str">
            <v>E1</v>
          </cell>
          <cell r="E388">
            <v>361</v>
          </cell>
          <cell r="F388">
            <v>1</v>
          </cell>
          <cell r="G388">
            <v>4.282</v>
          </cell>
          <cell r="H388">
            <v>-6</v>
          </cell>
          <cell r="I388">
            <v>-25.692</v>
          </cell>
          <cell r="J388">
            <v>19991027</v>
          </cell>
          <cell r="K388" t="str">
            <v>5110201009</v>
          </cell>
          <cell r="L388" t="str">
            <v>6210402013</v>
          </cell>
          <cell r="M388" t="str">
            <v>9100000017</v>
          </cell>
        </row>
        <row r="389">
          <cell r="A389" t="str">
            <v>T008</v>
          </cell>
          <cell r="B389">
            <v>3103010045</v>
          </cell>
          <cell r="C389" t="str">
            <v>PARAQUAT/GRAMOXONE</v>
          </cell>
          <cell r="D389" t="str">
            <v>E1</v>
          </cell>
          <cell r="E389">
            <v>362</v>
          </cell>
          <cell r="F389">
            <v>1</v>
          </cell>
          <cell r="G389">
            <v>4.282</v>
          </cell>
          <cell r="H389">
            <v>-4.2</v>
          </cell>
          <cell r="I389">
            <v>-17.984400000000001</v>
          </cell>
          <cell r="J389">
            <v>19991027</v>
          </cell>
          <cell r="K389" t="str">
            <v>5110201009</v>
          </cell>
          <cell r="L389" t="str">
            <v>6210402013</v>
          </cell>
          <cell r="M389" t="str">
            <v>9100000017</v>
          </cell>
        </row>
        <row r="390">
          <cell r="A390" t="str">
            <v>T008</v>
          </cell>
          <cell r="B390">
            <v>3103010045</v>
          </cell>
          <cell r="C390" t="str">
            <v>PARAQUAT/GRAMOXONE</v>
          </cell>
          <cell r="D390" t="str">
            <v>E1</v>
          </cell>
          <cell r="E390">
            <v>363</v>
          </cell>
          <cell r="F390">
            <v>1</v>
          </cell>
          <cell r="G390">
            <v>4.282</v>
          </cell>
          <cell r="H390">
            <v>-7</v>
          </cell>
          <cell r="I390">
            <v>-29.974</v>
          </cell>
          <cell r="J390">
            <v>19991027</v>
          </cell>
          <cell r="K390" t="str">
            <v>5110201009</v>
          </cell>
          <cell r="L390" t="str">
            <v>6210402013</v>
          </cell>
          <cell r="M390" t="str">
            <v>9100000017</v>
          </cell>
        </row>
        <row r="391">
          <cell r="A391" t="str">
            <v>T008</v>
          </cell>
          <cell r="B391">
            <v>3103010045</v>
          </cell>
          <cell r="C391" t="str">
            <v>PARAQUAT/GRAMOXONE</v>
          </cell>
          <cell r="D391" t="str">
            <v>E1</v>
          </cell>
          <cell r="E391">
            <v>364</v>
          </cell>
          <cell r="F391">
            <v>1</v>
          </cell>
          <cell r="G391">
            <v>4.282</v>
          </cell>
          <cell r="H391">
            <v>-12</v>
          </cell>
          <cell r="I391">
            <v>-51.384</v>
          </cell>
          <cell r="J391">
            <v>19991027</v>
          </cell>
          <cell r="K391" t="str">
            <v>5110201009</v>
          </cell>
          <cell r="L391" t="str">
            <v>6210402013</v>
          </cell>
          <cell r="M391" t="str">
            <v>9100000017</v>
          </cell>
        </row>
        <row r="392">
          <cell r="A392" t="str">
            <v>T008</v>
          </cell>
          <cell r="B392">
            <v>3103010045</v>
          </cell>
          <cell r="C392" t="str">
            <v>PARAQUAT/GRAMOXONE</v>
          </cell>
          <cell r="D392" t="str">
            <v>E1</v>
          </cell>
          <cell r="E392">
            <v>365</v>
          </cell>
          <cell r="F392">
            <v>1</v>
          </cell>
          <cell r="G392">
            <v>4.282</v>
          </cell>
          <cell r="H392">
            <v>-15</v>
          </cell>
          <cell r="I392">
            <v>-64.23</v>
          </cell>
          <cell r="J392">
            <v>19991027</v>
          </cell>
          <cell r="K392" t="str">
            <v>5110201009</v>
          </cell>
          <cell r="L392" t="str">
            <v>6210402013</v>
          </cell>
          <cell r="M392" t="str">
            <v>9100000017</v>
          </cell>
        </row>
        <row r="393">
          <cell r="A393" t="str">
            <v>T008</v>
          </cell>
          <cell r="B393">
            <v>3103010045</v>
          </cell>
          <cell r="C393" t="str">
            <v>PARAQUAT/GRAMOXONE</v>
          </cell>
          <cell r="D393" t="str">
            <v>E1</v>
          </cell>
          <cell r="E393">
            <v>366</v>
          </cell>
          <cell r="F393">
            <v>1</v>
          </cell>
          <cell r="G393">
            <v>4.282</v>
          </cell>
          <cell r="H393">
            <v>-7</v>
          </cell>
          <cell r="I393">
            <v>-29.974</v>
          </cell>
          <cell r="J393">
            <v>19991027</v>
          </cell>
          <cell r="K393" t="str">
            <v>5110201009</v>
          </cell>
          <cell r="L393" t="str">
            <v>6210402013</v>
          </cell>
          <cell r="M393" t="str">
            <v>9100000017</v>
          </cell>
        </row>
        <row r="394">
          <cell r="A394" t="str">
            <v>T008</v>
          </cell>
          <cell r="B394">
            <v>3103010045</v>
          </cell>
          <cell r="C394" t="str">
            <v>PARAQUAT/GRAMOXONE</v>
          </cell>
          <cell r="D394" t="str">
            <v>E1</v>
          </cell>
          <cell r="E394">
            <v>368</v>
          </cell>
          <cell r="F394">
            <v>1</v>
          </cell>
          <cell r="G394">
            <v>4.282</v>
          </cell>
          <cell r="H394">
            <v>-13.5</v>
          </cell>
          <cell r="I394">
            <v>-57.807000000000002</v>
          </cell>
          <cell r="J394">
            <v>19991029</v>
          </cell>
          <cell r="K394" t="str">
            <v>5110201009</v>
          </cell>
          <cell r="L394" t="str">
            <v>6210402013</v>
          </cell>
          <cell r="M394" t="str">
            <v>9100000017</v>
          </cell>
        </row>
        <row r="395">
          <cell r="A395" t="str">
            <v>T008</v>
          </cell>
          <cell r="B395">
            <v>3103010045</v>
          </cell>
          <cell r="C395" t="str">
            <v>PARAQUAT/GRAMOXONE</v>
          </cell>
          <cell r="D395" t="str">
            <v>E1</v>
          </cell>
          <cell r="E395">
            <v>369</v>
          </cell>
          <cell r="F395">
            <v>1</v>
          </cell>
          <cell r="G395">
            <v>4.282</v>
          </cell>
          <cell r="H395">
            <v>-12</v>
          </cell>
          <cell r="I395">
            <v>-51.384</v>
          </cell>
          <cell r="J395">
            <v>19991029</v>
          </cell>
          <cell r="K395" t="str">
            <v>5110201009</v>
          </cell>
          <cell r="L395" t="str">
            <v>6210402013</v>
          </cell>
          <cell r="M395" t="str">
            <v>9100000017</v>
          </cell>
        </row>
        <row r="396">
          <cell r="A396" t="str">
            <v>T008</v>
          </cell>
          <cell r="B396">
            <v>3103010045</v>
          </cell>
          <cell r="C396" t="str">
            <v>PARAQUAT/GRAMOXONE</v>
          </cell>
          <cell r="D396" t="str">
            <v>E1</v>
          </cell>
          <cell r="E396">
            <v>370</v>
          </cell>
          <cell r="F396">
            <v>1</v>
          </cell>
          <cell r="G396">
            <v>4.282</v>
          </cell>
          <cell r="H396">
            <v>-13</v>
          </cell>
          <cell r="I396">
            <v>-55.665999999999997</v>
          </cell>
          <cell r="J396">
            <v>19991029</v>
          </cell>
          <cell r="K396" t="str">
            <v>5110201009</v>
          </cell>
          <cell r="L396" t="str">
            <v>6210402013</v>
          </cell>
          <cell r="M396" t="str">
            <v>9100000017</v>
          </cell>
        </row>
        <row r="397">
          <cell r="A397" t="str">
            <v>T008</v>
          </cell>
          <cell r="B397">
            <v>3103010045</v>
          </cell>
          <cell r="C397" t="str">
            <v>PARAQUAT/GRAMOXONE</v>
          </cell>
          <cell r="D397" t="str">
            <v>E1</v>
          </cell>
          <cell r="E397">
            <v>371</v>
          </cell>
          <cell r="F397">
            <v>1</v>
          </cell>
          <cell r="G397">
            <v>4.282</v>
          </cell>
          <cell r="H397">
            <v>-12</v>
          </cell>
          <cell r="I397">
            <v>-51.384</v>
          </cell>
          <cell r="J397">
            <v>19991029</v>
          </cell>
          <cell r="K397" t="str">
            <v>5110201009</v>
          </cell>
          <cell r="L397" t="str">
            <v>6210402013</v>
          </cell>
          <cell r="M397" t="str">
            <v>9100000017</v>
          </cell>
        </row>
        <row r="398">
          <cell r="A398" t="str">
            <v>T008</v>
          </cell>
          <cell r="B398">
            <v>3103010045</v>
          </cell>
          <cell r="C398" t="str">
            <v>PARAQUAT/GRAMOXONE</v>
          </cell>
          <cell r="D398" t="str">
            <v>E1</v>
          </cell>
          <cell r="E398">
            <v>372</v>
          </cell>
          <cell r="F398">
            <v>1</v>
          </cell>
          <cell r="G398">
            <v>4.282</v>
          </cell>
          <cell r="H398">
            <v>-18</v>
          </cell>
          <cell r="I398">
            <v>-77.075999999999993</v>
          </cell>
          <cell r="J398">
            <v>19991029</v>
          </cell>
          <cell r="K398" t="str">
            <v>5110201009</v>
          </cell>
          <cell r="L398" t="str">
            <v>6210402013</v>
          </cell>
          <cell r="M398" t="str">
            <v>9100000017</v>
          </cell>
        </row>
        <row r="399">
          <cell r="A399" t="str">
            <v>T008</v>
          </cell>
          <cell r="B399">
            <v>3103010045</v>
          </cell>
          <cell r="C399" t="str">
            <v>PARAQUAT/GRAMOXONE</v>
          </cell>
          <cell r="D399" t="str">
            <v>E1</v>
          </cell>
          <cell r="E399">
            <v>373</v>
          </cell>
          <cell r="F399">
            <v>1</v>
          </cell>
          <cell r="G399">
            <v>4.282</v>
          </cell>
          <cell r="H399">
            <v>-7.5</v>
          </cell>
          <cell r="I399">
            <v>-32.115000000000002</v>
          </cell>
          <cell r="J399">
            <v>19991029</v>
          </cell>
          <cell r="K399" t="str">
            <v>5110201009</v>
          </cell>
          <cell r="L399" t="str">
            <v>6210402013</v>
          </cell>
          <cell r="M399" t="str">
            <v>9100000017</v>
          </cell>
        </row>
        <row r="400">
          <cell r="A400" t="str">
            <v>T008</v>
          </cell>
          <cell r="B400">
            <v>3103010045</v>
          </cell>
          <cell r="C400" t="str">
            <v>PARAQUAT/GRAMOXONE</v>
          </cell>
          <cell r="D400" t="str">
            <v>E1</v>
          </cell>
          <cell r="E400">
            <v>374</v>
          </cell>
          <cell r="F400">
            <v>1</v>
          </cell>
          <cell r="G400">
            <v>4.282</v>
          </cell>
          <cell r="H400">
            <v>-7.5</v>
          </cell>
          <cell r="I400">
            <v>-32.115000000000002</v>
          </cell>
          <cell r="J400">
            <v>19991029</v>
          </cell>
          <cell r="K400" t="str">
            <v>5110201009</v>
          </cell>
          <cell r="L400" t="str">
            <v>6210402013</v>
          </cell>
          <cell r="M400" t="str">
            <v>9100000017</v>
          </cell>
        </row>
        <row r="401">
          <cell r="A401" t="str">
            <v>T008</v>
          </cell>
          <cell r="B401">
            <v>3103010045</v>
          </cell>
          <cell r="C401" t="str">
            <v>PARAQUAT/GRAMOXONE</v>
          </cell>
          <cell r="D401" t="str">
            <v>E1</v>
          </cell>
          <cell r="E401">
            <v>375</v>
          </cell>
          <cell r="F401">
            <v>1</v>
          </cell>
          <cell r="G401">
            <v>4.282</v>
          </cell>
          <cell r="H401">
            <v>-5.0999999999999996</v>
          </cell>
          <cell r="I401">
            <v>-21.838199999999997</v>
          </cell>
          <cell r="J401">
            <v>19991029</v>
          </cell>
          <cell r="K401" t="str">
            <v>5110201009</v>
          </cell>
          <cell r="L401" t="str">
            <v>6210402013</v>
          </cell>
          <cell r="M401" t="str">
            <v>9100000017</v>
          </cell>
        </row>
        <row r="402">
          <cell r="A402" t="str">
            <v>T008</v>
          </cell>
          <cell r="B402">
            <v>3103010045</v>
          </cell>
          <cell r="C402" t="str">
            <v>PARAQUAT/GRAMOXONE</v>
          </cell>
          <cell r="D402" t="str">
            <v>E1</v>
          </cell>
          <cell r="E402">
            <v>376</v>
          </cell>
          <cell r="F402">
            <v>1</v>
          </cell>
          <cell r="G402">
            <v>4.282</v>
          </cell>
          <cell r="H402">
            <v>-19</v>
          </cell>
          <cell r="I402">
            <v>-81.358000000000004</v>
          </cell>
          <cell r="J402">
            <v>19991029</v>
          </cell>
          <cell r="K402" t="str">
            <v>5110201009</v>
          </cell>
          <cell r="L402" t="str">
            <v>6210402013</v>
          </cell>
          <cell r="M402" t="str">
            <v>9100000017</v>
          </cell>
        </row>
        <row r="403">
          <cell r="A403" t="str">
            <v>T008</v>
          </cell>
          <cell r="B403">
            <v>3103010045</v>
          </cell>
          <cell r="C403" t="str">
            <v>PARAQUAT/GRAMOXONE</v>
          </cell>
          <cell r="D403" t="str">
            <v>E1</v>
          </cell>
          <cell r="E403">
            <v>377</v>
          </cell>
          <cell r="F403">
            <v>1</v>
          </cell>
          <cell r="G403">
            <v>4.282</v>
          </cell>
          <cell r="H403">
            <v>-6.3</v>
          </cell>
          <cell r="I403">
            <v>-26.976599999999998</v>
          </cell>
          <cell r="J403">
            <v>19991029</v>
          </cell>
          <cell r="K403" t="str">
            <v>5110201009</v>
          </cell>
          <cell r="L403" t="str">
            <v>6210402013</v>
          </cell>
          <cell r="M403" t="str">
            <v>9100000017</v>
          </cell>
        </row>
        <row r="404">
          <cell r="A404" t="str">
            <v>T008</v>
          </cell>
          <cell r="B404">
            <v>3103010045</v>
          </cell>
          <cell r="C404" t="str">
            <v>PARAQUAT/GRAMOXONE</v>
          </cell>
          <cell r="D404" t="str">
            <v>E1</v>
          </cell>
          <cell r="E404">
            <v>379</v>
          </cell>
          <cell r="F404">
            <v>1</v>
          </cell>
          <cell r="G404">
            <v>4.282</v>
          </cell>
          <cell r="H404">
            <v>-5.4</v>
          </cell>
          <cell r="I404">
            <v>-23.122800000000002</v>
          </cell>
          <cell r="J404">
            <v>19991029</v>
          </cell>
          <cell r="K404" t="str">
            <v>5110201009</v>
          </cell>
          <cell r="L404" t="str">
            <v>6210402013</v>
          </cell>
          <cell r="M404" t="str">
            <v>9100000017</v>
          </cell>
        </row>
        <row r="405">
          <cell r="A405" t="str">
            <v>T008</v>
          </cell>
          <cell r="B405">
            <v>3103010045</v>
          </cell>
          <cell r="C405" t="str">
            <v>PARAQUAT/GRAMOXONE</v>
          </cell>
          <cell r="D405" t="str">
            <v>E1</v>
          </cell>
          <cell r="E405">
            <v>380</v>
          </cell>
          <cell r="F405">
            <v>1</v>
          </cell>
          <cell r="G405">
            <v>4.282</v>
          </cell>
          <cell r="H405">
            <v>-11</v>
          </cell>
          <cell r="I405">
            <v>-47.102000000000004</v>
          </cell>
          <cell r="J405">
            <v>19991029</v>
          </cell>
          <cell r="K405" t="str">
            <v>5110201009</v>
          </cell>
          <cell r="L405" t="str">
            <v>6210402013</v>
          </cell>
          <cell r="M405" t="str">
            <v>9100000017</v>
          </cell>
        </row>
        <row r="406">
          <cell r="A406" t="str">
            <v>T008</v>
          </cell>
          <cell r="B406">
            <v>3103010045</v>
          </cell>
          <cell r="C406" t="str">
            <v>PARAQUAT/GRAMOXONE</v>
          </cell>
          <cell r="D406" t="str">
            <v>E1</v>
          </cell>
          <cell r="E406">
            <v>381</v>
          </cell>
          <cell r="F406">
            <v>1</v>
          </cell>
          <cell r="G406">
            <v>4.282</v>
          </cell>
          <cell r="H406">
            <v>-4.5</v>
          </cell>
          <cell r="I406">
            <v>-19.268999999999998</v>
          </cell>
          <cell r="J406">
            <v>19991029</v>
          </cell>
          <cell r="K406" t="str">
            <v>5110201009</v>
          </cell>
          <cell r="L406" t="str">
            <v>6210402013</v>
          </cell>
          <cell r="M406" t="str">
            <v>9100000017</v>
          </cell>
        </row>
        <row r="407">
          <cell r="A407" t="str">
            <v>T008</v>
          </cell>
          <cell r="B407">
            <v>3103010045</v>
          </cell>
          <cell r="C407" t="str">
            <v>PARAQUAT/GRAMOXONE</v>
          </cell>
          <cell r="D407" t="str">
            <v>E1</v>
          </cell>
          <cell r="E407">
            <v>382</v>
          </cell>
          <cell r="F407">
            <v>1</v>
          </cell>
          <cell r="G407">
            <v>4.282</v>
          </cell>
          <cell r="H407">
            <v>-5</v>
          </cell>
          <cell r="I407">
            <v>-21.41</v>
          </cell>
          <cell r="J407">
            <v>19991029</v>
          </cell>
          <cell r="K407" t="str">
            <v>5110201009</v>
          </cell>
          <cell r="L407" t="str">
            <v>6210402013</v>
          </cell>
          <cell r="M407" t="str">
            <v>9100000017</v>
          </cell>
        </row>
        <row r="408">
          <cell r="A408" t="str">
            <v>T008</v>
          </cell>
          <cell r="B408">
            <v>3103010045</v>
          </cell>
          <cell r="C408" t="str">
            <v>PARAQUAT/GRAMOXONE</v>
          </cell>
          <cell r="D408" t="str">
            <v>E1</v>
          </cell>
          <cell r="E408">
            <v>383</v>
          </cell>
          <cell r="F408">
            <v>1</v>
          </cell>
          <cell r="G408">
            <v>4.282</v>
          </cell>
          <cell r="H408">
            <v>-5</v>
          </cell>
          <cell r="I408">
            <v>-21.41</v>
          </cell>
          <cell r="J408">
            <v>19991029</v>
          </cell>
          <cell r="K408" t="str">
            <v>5110201009</v>
          </cell>
          <cell r="L408" t="str">
            <v>6210402013</v>
          </cell>
          <cell r="M408" t="str">
            <v>9100000017</v>
          </cell>
        </row>
        <row r="409">
          <cell r="A409" t="str">
            <v>T008</v>
          </cell>
          <cell r="B409">
            <v>3103010045</v>
          </cell>
          <cell r="C409" t="str">
            <v>PARAQUAT/GRAMOXONE</v>
          </cell>
          <cell r="D409" t="str">
            <v>E1</v>
          </cell>
          <cell r="E409">
            <v>384</v>
          </cell>
          <cell r="F409">
            <v>1</v>
          </cell>
          <cell r="G409">
            <v>4.282</v>
          </cell>
          <cell r="H409">
            <v>-5.0999999999999996</v>
          </cell>
          <cell r="I409">
            <v>-21.838199999999997</v>
          </cell>
          <cell r="J409">
            <v>19991029</v>
          </cell>
          <cell r="K409" t="str">
            <v>5110201009</v>
          </cell>
          <cell r="L409" t="str">
            <v>6210402013</v>
          </cell>
          <cell r="M409" t="str">
            <v>9100000017</v>
          </cell>
        </row>
        <row r="410">
          <cell r="A410" t="str">
            <v>T008</v>
          </cell>
          <cell r="B410">
            <v>3103010045</v>
          </cell>
          <cell r="C410" t="str">
            <v>PARAQUAT/GRAMOXONE</v>
          </cell>
          <cell r="D410" t="str">
            <v>E1</v>
          </cell>
          <cell r="E410">
            <v>385</v>
          </cell>
          <cell r="F410">
            <v>1</v>
          </cell>
          <cell r="G410">
            <v>4.282</v>
          </cell>
          <cell r="H410">
            <v>-15</v>
          </cell>
          <cell r="I410">
            <v>-64.23</v>
          </cell>
          <cell r="J410">
            <v>19991031</v>
          </cell>
          <cell r="K410" t="str">
            <v>5110201009</v>
          </cell>
          <cell r="L410" t="str">
            <v>6210402013</v>
          </cell>
          <cell r="M410" t="str">
            <v>9100000017</v>
          </cell>
        </row>
        <row r="411">
          <cell r="A411" t="str">
            <v>T008</v>
          </cell>
          <cell r="B411">
            <v>3103010045</v>
          </cell>
          <cell r="C411" t="str">
            <v>PARAQUAT/GRAMOXONE</v>
          </cell>
          <cell r="D411" t="str">
            <v>E1</v>
          </cell>
          <cell r="E411">
            <v>386</v>
          </cell>
          <cell r="F411">
            <v>1</v>
          </cell>
          <cell r="G411">
            <v>4.282</v>
          </cell>
          <cell r="H411">
            <v>-16.2</v>
          </cell>
          <cell r="I411">
            <v>-69.368399999999994</v>
          </cell>
          <cell r="J411">
            <v>19991031</v>
          </cell>
          <cell r="K411" t="str">
            <v>5110201009</v>
          </cell>
          <cell r="L411" t="str">
            <v>6210402013</v>
          </cell>
          <cell r="M411" t="str">
            <v>9100000017</v>
          </cell>
        </row>
        <row r="412">
          <cell r="A412" t="str">
            <v>T008</v>
          </cell>
          <cell r="B412">
            <v>3103010045</v>
          </cell>
          <cell r="C412" t="str">
            <v>PARAQUAT/GRAMOXONE</v>
          </cell>
          <cell r="D412" t="str">
            <v>E1</v>
          </cell>
          <cell r="E412">
            <v>387</v>
          </cell>
          <cell r="F412">
            <v>1</v>
          </cell>
          <cell r="G412">
            <v>4.282</v>
          </cell>
          <cell r="H412">
            <v>-4.5</v>
          </cell>
          <cell r="I412">
            <v>-19.268999999999998</v>
          </cell>
          <cell r="J412">
            <v>19991031</v>
          </cell>
          <cell r="K412" t="str">
            <v>5110201009</v>
          </cell>
          <cell r="L412" t="str">
            <v>6210402013</v>
          </cell>
          <cell r="M412" t="str">
            <v>9100000017</v>
          </cell>
        </row>
        <row r="413">
          <cell r="A413" t="str">
            <v>T008</v>
          </cell>
          <cell r="B413">
            <v>3103010045</v>
          </cell>
          <cell r="C413" t="str">
            <v>PARAQUAT/GRAMOXONE</v>
          </cell>
          <cell r="D413" t="str">
            <v>E1</v>
          </cell>
          <cell r="E413">
            <v>388</v>
          </cell>
          <cell r="F413">
            <v>1</v>
          </cell>
          <cell r="G413">
            <v>4.282</v>
          </cell>
          <cell r="H413">
            <v>-10.199999999999999</v>
          </cell>
          <cell r="I413">
            <v>-43.676399999999994</v>
          </cell>
          <cell r="J413">
            <v>19991031</v>
          </cell>
          <cell r="K413" t="str">
            <v>5110201009</v>
          </cell>
          <cell r="L413" t="str">
            <v>6210402013</v>
          </cell>
          <cell r="M413" t="str">
            <v>9100000017</v>
          </cell>
        </row>
        <row r="414">
          <cell r="A414" t="str">
            <v>T008</v>
          </cell>
          <cell r="B414">
            <v>3103010045</v>
          </cell>
          <cell r="C414" t="str">
            <v>PARAQUAT/GRAMOXONE</v>
          </cell>
          <cell r="D414" t="str">
            <v>E1</v>
          </cell>
          <cell r="E414">
            <v>389</v>
          </cell>
          <cell r="F414">
            <v>1</v>
          </cell>
          <cell r="G414">
            <v>4.282</v>
          </cell>
          <cell r="H414">
            <v>-12</v>
          </cell>
          <cell r="I414">
            <v>-51.384</v>
          </cell>
          <cell r="J414">
            <v>19991031</v>
          </cell>
          <cell r="K414" t="str">
            <v>5110201009</v>
          </cell>
          <cell r="L414" t="str">
            <v>6210402013</v>
          </cell>
          <cell r="M414" t="str">
            <v>9100000017</v>
          </cell>
        </row>
        <row r="415">
          <cell r="A415" t="str">
            <v>T008</v>
          </cell>
          <cell r="B415">
            <v>3103010045</v>
          </cell>
          <cell r="C415" t="str">
            <v>PARAQUAT/GRAMOXONE</v>
          </cell>
          <cell r="D415" t="str">
            <v>E1</v>
          </cell>
          <cell r="E415">
            <v>390</v>
          </cell>
          <cell r="F415">
            <v>1</v>
          </cell>
          <cell r="G415">
            <v>4.282</v>
          </cell>
          <cell r="H415">
            <v>-10.199999999999999</v>
          </cell>
          <cell r="I415">
            <v>-43.676399999999994</v>
          </cell>
          <cell r="J415">
            <v>19991031</v>
          </cell>
          <cell r="K415" t="str">
            <v>5110201009</v>
          </cell>
          <cell r="L415" t="str">
            <v>6210402013</v>
          </cell>
          <cell r="M415" t="str">
            <v>9100000017</v>
          </cell>
        </row>
        <row r="416">
          <cell r="A416" t="str">
            <v>T008</v>
          </cell>
          <cell r="B416">
            <v>3103010045</v>
          </cell>
          <cell r="C416" t="str">
            <v>PARAQUAT/GRAMOXONE</v>
          </cell>
          <cell r="D416" t="str">
            <v>E1</v>
          </cell>
          <cell r="E416">
            <v>391</v>
          </cell>
          <cell r="F416">
            <v>1</v>
          </cell>
          <cell r="G416">
            <v>4.282</v>
          </cell>
          <cell r="H416">
            <v>-12.3</v>
          </cell>
          <cell r="I416">
            <v>-52.668600000000005</v>
          </cell>
          <cell r="J416">
            <v>19991031</v>
          </cell>
          <cell r="K416" t="str">
            <v>5110201009</v>
          </cell>
          <cell r="L416" t="str">
            <v>6210402013</v>
          </cell>
          <cell r="M416" t="str">
            <v>9100000017</v>
          </cell>
        </row>
        <row r="417">
          <cell r="A417" t="str">
            <v>T008</v>
          </cell>
          <cell r="B417">
            <v>3103010045</v>
          </cell>
          <cell r="C417" t="str">
            <v>PARAQUAT/GRAMOXONE</v>
          </cell>
          <cell r="D417" t="str">
            <v>E1</v>
          </cell>
          <cell r="E417">
            <v>392</v>
          </cell>
          <cell r="F417">
            <v>1</v>
          </cell>
          <cell r="G417">
            <v>4.282</v>
          </cell>
          <cell r="H417">
            <v>-10.5</v>
          </cell>
          <cell r="I417">
            <v>-44.960999999999999</v>
          </cell>
          <cell r="J417">
            <v>19991031</v>
          </cell>
          <cell r="K417" t="str">
            <v>5110201009</v>
          </cell>
          <cell r="L417" t="str">
            <v>6210402013</v>
          </cell>
          <cell r="M417" t="str">
            <v>9100000017</v>
          </cell>
        </row>
        <row r="418">
          <cell r="A418" t="str">
            <v>T008</v>
          </cell>
          <cell r="B418">
            <v>3103010045</v>
          </cell>
          <cell r="C418" t="str">
            <v>PARAQUAT/GRAMOXONE</v>
          </cell>
          <cell r="D418" t="str">
            <v>E1</v>
          </cell>
          <cell r="E418">
            <v>393</v>
          </cell>
          <cell r="F418">
            <v>1</v>
          </cell>
          <cell r="G418">
            <v>4.282</v>
          </cell>
          <cell r="H418">
            <v>-6</v>
          </cell>
          <cell r="I418">
            <v>-25.692</v>
          </cell>
          <cell r="J418">
            <v>19991031</v>
          </cell>
          <cell r="K418" t="str">
            <v>5110201009</v>
          </cell>
          <cell r="L418" t="str">
            <v>6210402013</v>
          </cell>
          <cell r="M418" t="str">
            <v>9100000017</v>
          </cell>
        </row>
        <row r="419">
          <cell r="A419" t="str">
            <v>T008</v>
          </cell>
          <cell r="B419">
            <v>3103010045</v>
          </cell>
          <cell r="C419" t="str">
            <v>PARAQUAT/GRAMOXONE</v>
          </cell>
          <cell r="D419" t="str">
            <v>E1</v>
          </cell>
          <cell r="E419">
            <v>394</v>
          </cell>
          <cell r="F419">
            <v>1</v>
          </cell>
          <cell r="G419">
            <v>4.282</v>
          </cell>
          <cell r="H419">
            <v>-11.1</v>
          </cell>
          <cell r="I419">
            <v>-47.530200000000001</v>
          </cell>
          <cell r="J419">
            <v>19991031</v>
          </cell>
          <cell r="K419" t="str">
            <v>5110201009</v>
          </cell>
          <cell r="L419" t="str">
            <v>6210402013</v>
          </cell>
          <cell r="M419" t="str">
            <v>9100000017</v>
          </cell>
        </row>
        <row r="420">
          <cell r="A420" t="str">
            <v>T008</v>
          </cell>
          <cell r="B420">
            <v>3103010045</v>
          </cell>
          <cell r="C420" t="str">
            <v>PARAQUAT/GRAMOXONE</v>
          </cell>
          <cell r="D420" t="str">
            <v>E1</v>
          </cell>
          <cell r="E420">
            <v>395</v>
          </cell>
          <cell r="F420">
            <v>1</v>
          </cell>
          <cell r="G420">
            <v>4.282</v>
          </cell>
          <cell r="H420">
            <v>-16.8</v>
          </cell>
          <cell r="I420">
            <v>-71.937600000000003</v>
          </cell>
          <cell r="J420">
            <v>19991031</v>
          </cell>
          <cell r="K420" t="str">
            <v>5110201009</v>
          </cell>
          <cell r="L420" t="str">
            <v>6210402013</v>
          </cell>
          <cell r="M420" t="str">
            <v>9100000017</v>
          </cell>
        </row>
        <row r="421">
          <cell r="A421" t="str">
            <v>T008</v>
          </cell>
          <cell r="B421">
            <v>3103010045</v>
          </cell>
          <cell r="C421" t="str">
            <v>PARAQUAT/GRAMOXONE</v>
          </cell>
          <cell r="D421" t="str">
            <v>E1</v>
          </cell>
          <cell r="E421">
            <v>396</v>
          </cell>
          <cell r="F421">
            <v>1</v>
          </cell>
          <cell r="G421">
            <v>4.282</v>
          </cell>
          <cell r="H421">
            <v>-11.1</v>
          </cell>
          <cell r="I421">
            <v>-47.530200000000001</v>
          </cell>
          <cell r="J421">
            <v>19991031</v>
          </cell>
          <cell r="K421" t="str">
            <v>5110201009</v>
          </cell>
          <cell r="L421" t="str">
            <v>6210402013</v>
          </cell>
          <cell r="M421" t="str">
            <v>9100000017</v>
          </cell>
        </row>
        <row r="422">
          <cell r="A422" t="str">
            <v>T008</v>
          </cell>
          <cell r="B422">
            <v>3103010045</v>
          </cell>
          <cell r="C422" t="str">
            <v>PARAQUAT/GRAMOXONE</v>
          </cell>
          <cell r="D422" t="str">
            <v>E1</v>
          </cell>
          <cell r="E422">
            <v>397</v>
          </cell>
          <cell r="F422">
            <v>1</v>
          </cell>
          <cell r="G422">
            <v>4.282</v>
          </cell>
          <cell r="H422">
            <v>-3.9</v>
          </cell>
          <cell r="I422">
            <v>-16.6998</v>
          </cell>
          <cell r="J422">
            <v>19991031</v>
          </cell>
          <cell r="K422" t="str">
            <v>5110201009</v>
          </cell>
          <cell r="L422" t="str">
            <v>6210402013</v>
          </cell>
          <cell r="M422" t="str">
            <v>9100000017</v>
          </cell>
        </row>
        <row r="423">
          <cell r="A423" t="str">
            <v>T008</v>
          </cell>
          <cell r="B423">
            <v>3103010045</v>
          </cell>
          <cell r="C423" t="str">
            <v>PARAQUAT/GRAMOXONE</v>
          </cell>
          <cell r="D423" t="str">
            <v>E1</v>
          </cell>
          <cell r="E423">
            <v>398</v>
          </cell>
          <cell r="F423">
            <v>1</v>
          </cell>
          <cell r="G423">
            <v>4.282</v>
          </cell>
          <cell r="H423">
            <v>-26</v>
          </cell>
          <cell r="I423">
            <v>-111.33199999999999</v>
          </cell>
          <cell r="J423">
            <v>19991031</v>
          </cell>
          <cell r="K423" t="str">
            <v>5110201009</v>
          </cell>
          <cell r="L423" t="str">
            <v>6210402013</v>
          </cell>
          <cell r="M423" t="str">
            <v>9100000017</v>
          </cell>
        </row>
        <row r="424">
          <cell r="A424" t="str">
            <v>T008</v>
          </cell>
          <cell r="B424">
            <v>3103010045</v>
          </cell>
          <cell r="C424" t="str">
            <v>PARAQUAT/GRAMOXONE</v>
          </cell>
          <cell r="D424" t="str">
            <v>E1</v>
          </cell>
          <cell r="E424">
            <v>399</v>
          </cell>
          <cell r="F424">
            <v>1</v>
          </cell>
          <cell r="G424">
            <v>4.282</v>
          </cell>
          <cell r="H424">
            <v>-16.5</v>
          </cell>
          <cell r="I424">
            <v>-70.653000000000006</v>
          </cell>
          <cell r="J424">
            <v>19991031</v>
          </cell>
          <cell r="K424" t="str">
            <v>5110201009</v>
          </cell>
          <cell r="L424" t="str">
            <v>6210402013</v>
          </cell>
          <cell r="M424" t="str">
            <v>9100000017</v>
          </cell>
        </row>
        <row r="425">
          <cell r="A425" t="str">
            <v>T008</v>
          </cell>
          <cell r="B425">
            <v>3103010045</v>
          </cell>
          <cell r="C425" t="str">
            <v>PARAQUAT/GRAMOXONE</v>
          </cell>
          <cell r="D425" t="str">
            <v>E1</v>
          </cell>
          <cell r="E425">
            <v>400</v>
          </cell>
          <cell r="F425">
            <v>1</v>
          </cell>
          <cell r="G425">
            <v>4.282</v>
          </cell>
          <cell r="H425">
            <v>-17.8</v>
          </cell>
          <cell r="I425">
            <v>-76.2196</v>
          </cell>
          <cell r="J425">
            <v>19991031</v>
          </cell>
          <cell r="K425" t="str">
            <v>5110201009</v>
          </cell>
          <cell r="L425" t="str">
            <v>6210402013</v>
          </cell>
          <cell r="M425" t="str">
            <v>9100000017</v>
          </cell>
        </row>
        <row r="426">
          <cell r="A426" t="str">
            <v>T008</v>
          </cell>
          <cell r="B426">
            <v>3103010045</v>
          </cell>
          <cell r="C426" t="str">
            <v>PARAQUAT/GRAMOXONE</v>
          </cell>
          <cell r="D426" t="str">
            <v>E1</v>
          </cell>
          <cell r="E426">
            <v>401</v>
          </cell>
          <cell r="F426">
            <v>1</v>
          </cell>
          <cell r="G426">
            <v>4.282</v>
          </cell>
          <cell r="H426">
            <v>-5.7</v>
          </cell>
          <cell r="I426">
            <v>-24.407400000000003</v>
          </cell>
          <cell r="J426">
            <v>19991031</v>
          </cell>
          <cell r="K426" t="str">
            <v>5110201009</v>
          </cell>
          <cell r="L426" t="str">
            <v>6210402013</v>
          </cell>
          <cell r="M426" t="str">
            <v>9100000017</v>
          </cell>
        </row>
        <row r="427">
          <cell r="A427" t="str">
            <v>P005</v>
          </cell>
          <cell r="B427">
            <v>3103010048</v>
          </cell>
          <cell r="C427" t="str">
            <v>PRESIDE</v>
          </cell>
          <cell r="D427" t="str">
            <v>H1</v>
          </cell>
          <cell r="E427">
            <v>203</v>
          </cell>
          <cell r="F427">
            <v>2</v>
          </cell>
          <cell r="G427">
            <v>20</v>
          </cell>
          <cell r="H427">
            <v>-2</v>
          </cell>
          <cell r="I427">
            <v>-40</v>
          </cell>
          <cell r="J427">
            <v>19991028</v>
          </cell>
          <cell r="K427" t="str">
            <v>1241603000</v>
          </cell>
          <cell r="L427" t="str">
            <v>6210402013</v>
          </cell>
          <cell r="M427" t="str">
            <v>9100000016</v>
          </cell>
        </row>
        <row r="428">
          <cell r="A428" t="str">
            <v>MD01</v>
          </cell>
          <cell r="B428">
            <v>3103010056</v>
          </cell>
          <cell r="C428" t="str">
            <v>ROUND UP/GLIFOSATO</v>
          </cell>
          <cell r="D428" t="str">
            <v>63</v>
          </cell>
          <cell r="E428">
            <v>620</v>
          </cell>
          <cell r="F428">
            <v>3</v>
          </cell>
          <cell r="G428">
            <v>2.6</v>
          </cell>
          <cell r="H428">
            <v>-300</v>
          </cell>
          <cell r="I428">
            <v>-780</v>
          </cell>
          <cell r="J428">
            <v>19991031</v>
          </cell>
          <cell r="K428" t="str">
            <v>1140303003</v>
          </cell>
          <cell r="L428" t="str">
            <v>6210402003</v>
          </cell>
        </row>
        <row r="429">
          <cell r="A429" t="str">
            <v>MD03</v>
          </cell>
          <cell r="B429">
            <v>3103010056</v>
          </cell>
          <cell r="C429" t="str">
            <v>ROUND UP/GLIFOSATO</v>
          </cell>
          <cell r="D429" t="str">
            <v>63</v>
          </cell>
          <cell r="E429">
            <v>619</v>
          </cell>
          <cell r="F429">
            <v>2</v>
          </cell>
          <cell r="G429">
            <v>2.6</v>
          </cell>
          <cell r="H429">
            <v>-640</v>
          </cell>
          <cell r="I429">
            <v>-1664</v>
          </cell>
          <cell r="J429">
            <v>19991031</v>
          </cell>
          <cell r="K429" t="str">
            <v>1140303003</v>
          </cell>
          <cell r="L429" t="str">
            <v>6210402003</v>
          </cell>
        </row>
        <row r="430">
          <cell r="A430" t="str">
            <v>MF28</v>
          </cell>
          <cell r="B430">
            <v>3103010056</v>
          </cell>
          <cell r="C430" t="str">
            <v>ROUND UP/GLIFOSATO</v>
          </cell>
          <cell r="D430" t="str">
            <v>63</v>
          </cell>
          <cell r="E430">
            <v>641</v>
          </cell>
          <cell r="F430">
            <v>2</v>
          </cell>
          <cell r="G430">
            <v>2.8</v>
          </cell>
          <cell r="H430">
            <v>-92</v>
          </cell>
          <cell r="I430">
            <v>-257.59999999999997</v>
          </cell>
          <cell r="J430">
            <v>19991031</v>
          </cell>
          <cell r="K430" t="str">
            <v>1140303003</v>
          </cell>
          <cell r="L430" t="str">
            <v>6210402003</v>
          </cell>
        </row>
        <row r="431">
          <cell r="A431" t="str">
            <v>MF29</v>
          </cell>
          <cell r="B431">
            <v>3103010056</v>
          </cell>
          <cell r="C431" t="str">
            <v>ROUND UP/GLIFOSATO</v>
          </cell>
          <cell r="D431" t="str">
            <v>63</v>
          </cell>
          <cell r="E431">
            <v>636</v>
          </cell>
          <cell r="F431">
            <v>3</v>
          </cell>
          <cell r="G431">
            <v>2.6</v>
          </cell>
          <cell r="H431">
            <v>-20</v>
          </cell>
          <cell r="I431">
            <v>-52</v>
          </cell>
          <cell r="J431">
            <v>19991031</v>
          </cell>
          <cell r="K431" t="str">
            <v>1140303003</v>
          </cell>
          <cell r="L431" t="str">
            <v>6210402003</v>
          </cell>
        </row>
        <row r="432">
          <cell r="A432" t="str">
            <v>MF32</v>
          </cell>
          <cell r="B432">
            <v>3103010056</v>
          </cell>
          <cell r="C432" t="str">
            <v>ROUND UP/GLIFOSATO</v>
          </cell>
          <cell r="D432" t="str">
            <v>63</v>
          </cell>
          <cell r="E432">
            <v>640</v>
          </cell>
          <cell r="F432">
            <v>3</v>
          </cell>
          <cell r="G432">
            <v>2.6</v>
          </cell>
          <cell r="H432">
            <v>-95</v>
          </cell>
          <cell r="I432">
            <v>-247</v>
          </cell>
          <cell r="J432">
            <v>19991031</v>
          </cell>
          <cell r="K432" t="str">
            <v>1140303003</v>
          </cell>
          <cell r="L432" t="str">
            <v>6210402003</v>
          </cell>
        </row>
        <row r="433">
          <cell r="A433" t="str">
            <v>MF39</v>
          </cell>
          <cell r="B433">
            <v>3103010056</v>
          </cell>
          <cell r="C433" t="str">
            <v>ROUND UP/GLIFOSATO</v>
          </cell>
          <cell r="D433" t="str">
            <v>63</v>
          </cell>
          <cell r="E433">
            <v>634</v>
          </cell>
          <cell r="F433">
            <v>4</v>
          </cell>
          <cell r="G433">
            <v>2.6</v>
          </cell>
          <cell r="H433">
            <v>-266</v>
          </cell>
          <cell r="I433">
            <v>-691.6</v>
          </cell>
          <cell r="J433">
            <v>19991031</v>
          </cell>
          <cell r="K433" t="str">
            <v>1140303003</v>
          </cell>
          <cell r="L433" t="str">
            <v>6210402003</v>
          </cell>
        </row>
        <row r="434">
          <cell r="A434" t="str">
            <v>S001</v>
          </cell>
          <cell r="B434">
            <v>3103010056</v>
          </cell>
          <cell r="C434" t="str">
            <v>ROUND UP/GLIFOSATO</v>
          </cell>
          <cell r="D434" t="str">
            <v>63</v>
          </cell>
          <cell r="E434">
            <v>623</v>
          </cell>
          <cell r="F434">
            <v>1</v>
          </cell>
          <cell r="G434">
            <v>2.6</v>
          </cell>
          <cell r="H434">
            <v>-834</v>
          </cell>
          <cell r="I434">
            <v>-2168.4</v>
          </cell>
          <cell r="J434">
            <v>19991031</v>
          </cell>
          <cell r="K434" t="str">
            <v>1140303003</v>
          </cell>
          <cell r="L434" t="str">
            <v>6210402003</v>
          </cell>
        </row>
        <row r="435">
          <cell r="A435" t="str">
            <v>S002</v>
          </cell>
          <cell r="B435">
            <v>3103010056</v>
          </cell>
          <cell r="C435" t="str">
            <v>ROUND UP/GLIFOSATO</v>
          </cell>
          <cell r="D435" t="str">
            <v>63</v>
          </cell>
          <cell r="E435">
            <v>626</v>
          </cell>
          <cell r="F435">
            <v>1</v>
          </cell>
          <cell r="G435">
            <v>2.6</v>
          </cell>
          <cell r="H435">
            <v>-366</v>
          </cell>
          <cell r="I435">
            <v>-951.6</v>
          </cell>
          <cell r="J435">
            <v>19991031</v>
          </cell>
          <cell r="K435" t="str">
            <v>1140303003</v>
          </cell>
          <cell r="L435" t="str">
            <v>6210402003</v>
          </cell>
        </row>
        <row r="436">
          <cell r="A436" t="str">
            <v>EA01</v>
          </cell>
          <cell r="B436">
            <v>3103010056</v>
          </cell>
          <cell r="C436" t="str">
            <v>ROUND UP/GLIFOSATO</v>
          </cell>
          <cell r="D436" t="str">
            <v>65</v>
          </cell>
          <cell r="E436">
            <v>913</v>
          </cell>
          <cell r="F436">
            <v>1</v>
          </cell>
          <cell r="G436">
            <v>2.6</v>
          </cell>
          <cell r="H436">
            <v>-70</v>
          </cell>
          <cell r="I436">
            <v>-182</v>
          </cell>
          <cell r="J436">
            <v>19991031</v>
          </cell>
          <cell r="K436" t="str">
            <v>1140305003</v>
          </cell>
          <cell r="L436" t="str">
            <v>6210402005</v>
          </cell>
        </row>
        <row r="437">
          <cell r="A437" t="str">
            <v>EA03</v>
          </cell>
          <cell r="B437">
            <v>3103010056</v>
          </cell>
          <cell r="C437" t="str">
            <v>ROUND UP/GLIFOSATO</v>
          </cell>
          <cell r="D437" t="str">
            <v>65</v>
          </cell>
          <cell r="E437">
            <v>907</v>
          </cell>
          <cell r="F437">
            <v>1</v>
          </cell>
          <cell r="G437">
            <v>2.83</v>
          </cell>
          <cell r="H437">
            <v>-54.5</v>
          </cell>
          <cell r="I437">
            <v>-154.23500000000001</v>
          </cell>
          <cell r="J437">
            <v>19991031</v>
          </cell>
          <cell r="K437" t="str">
            <v>1140305003</v>
          </cell>
          <cell r="L437" t="str">
            <v>6210402005</v>
          </cell>
        </row>
        <row r="438">
          <cell r="A438" t="str">
            <v>P023</v>
          </cell>
          <cell r="B438">
            <v>3103010056</v>
          </cell>
          <cell r="C438" t="str">
            <v>ROUND UP/GLIFOSATO</v>
          </cell>
          <cell r="D438" t="str">
            <v>B1</v>
          </cell>
          <cell r="E438">
            <v>239</v>
          </cell>
          <cell r="F438">
            <v>6</v>
          </cell>
          <cell r="G438">
            <v>2.8</v>
          </cell>
          <cell r="H438">
            <v>-28</v>
          </cell>
          <cell r="I438">
            <v>-78.399999999999991</v>
          </cell>
          <cell r="J438">
            <v>19991030</v>
          </cell>
          <cell r="K438" t="str">
            <v>1140305003</v>
          </cell>
          <cell r="L438" t="str">
            <v>6210402005</v>
          </cell>
          <cell r="M438" t="str">
            <v>9100000005</v>
          </cell>
        </row>
        <row r="439">
          <cell r="A439" t="str">
            <v>P023</v>
          </cell>
          <cell r="B439">
            <v>3103010056</v>
          </cell>
          <cell r="C439" t="str">
            <v>ROUND UP/GLIFOSATO</v>
          </cell>
          <cell r="D439" t="str">
            <v>B1</v>
          </cell>
          <cell r="E439">
            <v>242</v>
          </cell>
          <cell r="F439">
            <v>5</v>
          </cell>
          <cell r="G439">
            <v>2.8</v>
          </cell>
          <cell r="H439">
            <v>-40</v>
          </cell>
          <cell r="I439">
            <v>-112</v>
          </cell>
          <cell r="J439">
            <v>19991030</v>
          </cell>
          <cell r="K439" t="str">
            <v>1140305003</v>
          </cell>
          <cell r="L439" t="str">
            <v>6210402005</v>
          </cell>
          <cell r="M439" t="str">
            <v>9100000005</v>
          </cell>
        </row>
        <row r="440">
          <cell r="A440" t="str">
            <v>P023</v>
          </cell>
          <cell r="B440">
            <v>3103010056</v>
          </cell>
          <cell r="C440" t="str">
            <v>ROUND UP/GLIFOSATO</v>
          </cell>
          <cell r="D440" t="str">
            <v>B1</v>
          </cell>
          <cell r="E440">
            <v>243</v>
          </cell>
          <cell r="F440">
            <v>5</v>
          </cell>
          <cell r="G440">
            <v>2.8</v>
          </cell>
          <cell r="H440">
            <v>-48</v>
          </cell>
          <cell r="I440">
            <v>-134.39999999999998</v>
          </cell>
          <cell r="J440">
            <v>19991030</v>
          </cell>
          <cell r="K440" t="str">
            <v>1140305003</v>
          </cell>
          <cell r="L440" t="str">
            <v>6210402005</v>
          </cell>
          <cell r="M440" t="str">
            <v>9100000005</v>
          </cell>
        </row>
        <row r="441">
          <cell r="A441" t="str">
            <v>TA25</v>
          </cell>
          <cell r="B441">
            <v>3103010056</v>
          </cell>
          <cell r="C441" t="str">
            <v>ROUND UP/GLIFOSATO</v>
          </cell>
          <cell r="D441" t="str">
            <v>65</v>
          </cell>
          <cell r="E441">
            <v>868</v>
          </cell>
          <cell r="F441">
            <v>1</v>
          </cell>
          <cell r="G441">
            <v>2.83</v>
          </cell>
          <cell r="H441">
            <v>-5</v>
          </cell>
          <cell r="I441">
            <v>-14.15</v>
          </cell>
          <cell r="J441">
            <v>19991031</v>
          </cell>
          <cell r="K441" t="str">
            <v>1140305003</v>
          </cell>
          <cell r="L441" t="str">
            <v>6210402005</v>
          </cell>
        </row>
        <row r="442">
          <cell r="A442" t="str">
            <v>TZ01</v>
          </cell>
          <cell r="B442">
            <v>3103010056</v>
          </cell>
          <cell r="C442" t="str">
            <v>ROUND UP/GLIFOSATO</v>
          </cell>
          <cell r="D442" t="str">
            <v>65</v>
          </cell>
          <cell r="E442">
            <v>858</v>
          </cell>
          <cell r="F442">
            <v>1</v>
          </cell>
          <cell r="G442">
            <v>2.6219999999999999</v>
          </cell>
          <cell r="H442">
            <v>-140</v>
          </cell>
          <cell r="I442">
            <v>-367.08</v>
          </cell>
          <cell r="J442">
            <v>19991031</v>
          </cell>
          <cell r="K442" t="str">
            <v>1140305003</v>
          </cell>
          <cell r="L442" t="str">
            <v>6210402005</v>
          </cell>
        </row>
        <row r="443">
          <cell r="A443" t="str">
            <v>EA01</v>
          </cell>
          <cell r="B443">
            <v>3103010056</v>
          </cell>
          <cell r="C443" t="str">
            <v>ROUND UP/GLIFOSATO</v>
          </cell>
          <cell r="D443" t="str">
            <v>66</v>
          </cell>
          <cell r="E443">
            <v>863</v>
          </cell>
          <cell r="F443">
            <v>1</v>
          </cell>
          <cell r="G443">
            <v>2.6</v>
          </cell>
          <cell r="H443">
            <v>-10</v>
          </cell>
          <cell r="I443">
            <v>-26</v>
          </cell>
          <cell r="J443">
            <v>19991031</v>
          </cell>
          <cell r="K443" t="str">
            <v>1140306003</v>
          </cell>
          <cell r="L443" t="str">
            <v>6210402006</v>
          </cell>
        </row>
        <row r="444">
          <cell r="A444" t="str">
            <v>EA01</v>
          </cell>
          <cell r="B444">
            <v>3103010056</v>
          </cell>
          <cell r="C444" t="str">
            <v>ROUND UP/GLIFOSATO</v>
          </cell>
          <cell r="D444" t="str">
            <v>66</v>
          </cell>
          <cell r="E444">
            <v>866</v>
          </cell>
          <cell r="F444">
            <v>1</v>
          </cell>
          <cell r="G444">
            <v>2.6</v>
          </cell>
          <cell r="H444">
            <v>-212</v>
          </cell>
          <cell r="I444">
            <v>-551.20000000000005</v>
          </cell>
          <cell r="J444">
            <v>19991031</v>
          </cell>
          <cell r="K444" t="str">
            <v>1140306003</v>
          </cell>
          <cell r="L444" t="str">
            <v>6210402006</v>
          </cell>
        </row>
        <row r="445">
          <cell r="A445" t="str">
            <v>EA02</v>
          </cell>
          <cell r="B445">
            <v>3103010056</v>
          </cell>
          <cell r="C445" t="str">
            <v>ROUND UP/GLIFOSATO</v>
          </cell>
          <cell r="D445" t="str">
            <v>66</v>
          </cell>
          <cell r="E445">
            <v>859</v>
          </cell>
          <cell r="F445">
            <v>1</v>
          </cell>
          <cell r="G445">
            <v>2.83</v>
          </cell>
          <cell r="H445">
            <v>-187</v>
          </cell>
          <cell r="I445">
            <v>-529.21</v>
          </cell>
          <cell r="J445">
            <v>19991031</v>
          </cell>
          <cell r="K445" t="str">
            <v>1140306003</v>
          </cell>
          <cell r="L445" t="str">
            <v>6210402006</v>
          </cell>
        </row>
        <row r="446">
          <cell r="A446" t="str">
            <v>P023</v>
          </cell>
          <cell r="B446">
            <v>3103010056</v>
          </cell>
          <cell r="C446" t="str">
            <v>ROUND UP/GLIFOSATO</v>
          </cell>
          <cell r="D446" t="str">
            <v>B1</v>
          </cell>
          <cell r="E446">
            <v>265</v>
          </cell>
          <cell r="F446">
            <v>4</v>
          </cell>
          <cell r="G446">
            <v>2.8</v>
          </cell>
          <cell r="H446">
            <v>-414</v>
          </cell>
          <cell r="I446">
            <v>-1159.1999999999998</v>
          </cell>
          <cell r="J446">
            <v>19991030</v>
          </cell>
          <cell r="K446" t="str">
            <v>1140306003</v>
          </cell>
          <cell r="L446" t="str">
            <v>6210402006</v>
          </cell>
          <cell r="M446" t="str">
            <v>9100000008</v>
          </cell>
        </row>
        <row r="447">
          <cell r="A447" t="str">
            <v>P023</v>
          </cell>
          <cell r="B447">
            <v>3103010056</v>
          </cell>
          <cell r="C447" t="str">
            <v>ROUND UP/GLIFOSATO</v>
          </cell>
          <cell r="D447" t="str">
            <v>B1</v>
          </cell>
          <cell r="E447">
            <v>266</v>
          </cell>
          <cell r="F447">
            <v>3</v>
          </cell>
          <cell r="G447">
            <v>2.8</v>
          </cell>
          <cell r="H447">
            <v>-190</v>
          </cell>
          <cell r="I447">
            <v>-532</v>
          </cell>
          <cell r="J447">
            <v>19991030</v>
          </cell>
          <cell r="K447" t="str">
            <v>1140306003</v>
          </cell>
          <cell r="L447" t="str">
            <v>6210402006</v>
          </cell>
          <cell r="M447" t="str">
            <v>9100000008</v>
          </cell>
        </row>
        <row r="448">
          <cell r="A448" t="str">
            <v>S001</v>
          </cell>
          <cell r="B448">
            <v>3103010056</v>
          </cell>
          <cell r="C448" t="str">
            <v>ROUND UP/GLIFOSATO</v>
          </cell>
          <cell r="D448" t="str">
            <v>66</v>
          </cell>
          <cell r="E448">
            <v>868</v>
          </cell>
          <cell r="F448">
            <v>1</v>
          </cell>
          <cell r="G448">
            <v>2.6</v>
          </cell>
          <cell r="H448">
            <v>-790</v>
          </cell>
          <cell r="I448">
            <v>-2054</v>
          </cell>
          <cell r="J448">
            <v>19991031</v>
          </cell>
          <cell r="K448" t="str">
            <v>1140306003</v>
          </cell>
          <cell r="L448" t="str">
            <v>6210402006</v>
          </cell>
        </row>
        <row r="449">
          <cell r="A449" t="str">
            <v>S002</v>
          </cell>
          <cell r="B449">
            <v>3103010056</v>
          </cell>
          <cell r="C449" t="str">
            <v>ROUND UP/GLIFOSATO</v>
          </cell>
          <cell r="D449" t="str">
            <v>66</v>
          </cell>
          <cell r="E449">
            <v>869</v>
          </cell>
          <cell r="F449">
            <v>1</v>
          </cell>
          <cell r="G449">
            <v>2.6</v>
          </cell>
          <cell r="H449">
            <v>-895</v>
          </cell>
          <cell r="I449">
            <v>-2327</v>
          </cell>
          <cell r="J449">
            <v>19991031</v>
          </cell>
          <cell r="K449" t="str">
            <v>1140306003</v>
          </cell>
          <cell r="L449" t="str">
            <v>6210402006</v>
          </cell>
        </row>
        <row r="450">
          <cell r="A450" t="str">
            <v>TL04</v>
          </cell>
          <cell r="B450">
            <v>3103010056</v>
          </cell>
          <cell r="C450" t="str">
            <v>ROUND UP/GLIFOSATO</v>
          </cell>
          <cell r="D450" t="str">
            <v>66</v>
          </cell>
          <cell r="E450">
            <v>853</v>
          </cell>
          <cell r="F450">
            <v>3</v>
          </cell>
          <cell r="G450">
            <v>27.439</v>
          </cell>
          <cell r="H450">
            <v>-840</v>
          </cell>
          <cell r="I450">
            <v>-23048.76</v>
          </cell>
          <cell r="J450">
            <v>19991031</v>
          </cell>
          <cell r="K450" t="str">
            <v>1140306003</v>
          </cell>
          <cell r="L450" t="str">
            <v>6210402006</v>
          </cell>
        </row>
        <row r="451">
          <cell r="A451" t="str">
            <v>TL05</v>
          </cell>
          <cell r="B451">
            <v>3103010056</v>
          </cell>
          <cell r="C451" t="str">
            <v>ROUND UP/GLIFOSATO</v>
          </cell>
          <cell r="D451" t="str">
            <v>66</v>
          </cell>
          <cell r="E451">
            <v>850</v>
          </cell>
          <cell r="F451">
            <v>3</v>
          </cell>
          <cell r="G451">
            <v>27.439</v>
          </cell>
          <cell r="H451">
            <v>-220</v>
          </cell>
          <cell r="I451">
            <v>-6036.58</v>
          </cell>
          <cell r="J451">
            <v>19991031</v>
          </cell>
          <cell r="K451" t="str">
            <v>1140306003</v>
          </cell>
          <cell r="L451" t="str">
            <v>6210402006</v>
          </cell>
        </row>
        <row r="452">
          <cell r="A452" t="str">
            <v>TL08</v>
          </cell>
          <cell r="B452">
            <v>3103010056</v>
          </cell>
          <cell r="C452" t="str">
            <v>ROUND UP/GLIFOSATO</v>
          </cell>
          <cell r="D452" t="str">
            <v>66</v>
          </cell>
          <cell r="E452">
            <v>851</v>
          </cell>
          <cell r="F452">
            <v>3</v>
          </cell>
          <cell r="G452">
            <v>27.439</v>
          </cell>
          <cell r="H452">
            <v>-180</v>
          </cell>
          <cell r="I452">
            <v>-4939.0200000000004</v>
          </cell>
          <cell r="J452">
            <v>19991031</v>
          </cell>
          <cell r="K452" t="str">
            <v>1140306003</v>
          </cell>
          <cell r="L452" t="str">
            <v>6210402006</v>
          </cell>
        </row>
        <row r="453">
          <cell r="A453" t="str">
            <v>P003</v>
          </cell>
          <cell r="B453">
            <v>3103010056</v>
          </cell>
          <cell r="C453" t="str">
            <v>ROUND UP/GLIFOSATO</v>
          </cell>
          <cell r="D453" t="str">
            <v>Q1</v>
          </cell>
          <cell r="E453">
            <v>174</v>
          </cell>
          <cell r="F453">
            <v>4</v>
          </cell>
          <cell r="G453">
            <v>2.8</v>
          </cell>
          <cell r="H453">
            <v>-205</v>
          </cell>
          <cell r="I453">
            <v>-574</v>
          </cell>
          <cell r="J453">
            <v>19991031</v>
          </cell>
          <cell r="K453" t="str">
            <v>1140335003</v>
          </cell>
          <cell r="L453" t="str">
            <v>6210402015</v>
          </cell>
          <cell r="M453" t="str">
            <v>9100000015</v>
          </cell>
        </row>
        <row r="454">
          <cell r="A454" t="str">
            <v>P001</v>
          </cell>
          <cell r="B454">
            <v>3103010056</v>
          </cell>
          <cell r="C454" t="str">
            <v>ROUND UP/GLIFOSATO</v>
          </cell>
          <cell r="D454" t="str">
            <v>L1</v>
          </cell>
          <cell r="E454">
            <v>257</v>
          </cell>
          <cell r="F454">
            <v>3</v>
          </cell>
          <cell r="G454">
            <v>2.8</v>
          </cell>
          <cell r="H454">
            <v>-30</v>
          </cell>
          <cell r="I454">
            <v>-84</v>
          </cell>
          <cell r="J454">
            <v>19991028</v>
          </cell>
          <cell r="K454" t="str">
            <v>1241506009</v>
          </cell>
          <cell r="L454" t="str">
            <v>6210402019</v>
          </cell>
          <cell r="M454" t="str">
            <v>9200000007</v>
          </cell>
        </row>
        <row r="455">
          <cell r="A455" t="str">
            <v>P023</v>
          </cell>
          <cell r="B455">
            <v>3103010061</v>
          </cell>
          <cell r="C455" t="str">
            <v>SQUADRON</v>
          </cell>
          <cell r="D455" t="str">
            <v>B1</v>
          </cell>
          <cell r="E455">
            <v>238</v>
          </cell>
          <cell r="F455">
            <v>3</v>
          </cell>
          <cell r="G455">
            <v>2.4</v>
          </cell>
          <cell r="H455">
            <v>-96</v>
          </cell>
          <cell r="I455">
            <v>-230.39999999999998</v>
          </cell>
          <cell r="J455">
            <v>19991030</v>
          </cell>
          <cell r="K455" t="str">
            <v>1140305003</v>
          </cell>
          <cell r="L455" t="str">
            <v>6210402005</v>
          </cell>
          <cell r="M455" t="str">
            <v>9100000005</v>
          </cell>
        </row>
        <row r="456">
          <cell r="A456" t="str">
            <v>P023</v>
          </cell>
          <cell r="B456">
            <v>3103010061</v>
          </cell>
          <cell r="C456" t="str">
            <v>SQUADRON</v>
          </cell>
          <cell r="D456" t="str">
            <v>B1</v>
          </cell>
          <cell r="E456">
            <v>239</v>
          </cell>
          <cell r="F456">
            <v>3</v>
          </cell>
          <cell r="G456">
            <v>2.4</v>
          </cell>
          <cell r="H456">
            <v>-54</v>
          </cell>
          <cell r="I456">
            <v>-129.6</v>
          </cell>
          <cell r="J456">
            <v>19991030</v>
          </cell>
          <cell r="K456" t="str">
            <v>1140305003</v>
          </cell>
          <cell r="L456" t="str">
            <v>6210402005</v>
          </cell>
          <cell r="M456" t="str">
            <v>9100000005</v>
          </cell>
        </row>
        <row r="457">
          <cell r="A457" t="str">
            <v>EA02</v>
          </cell>
          <cell r="B457">
            <v>3103010069</v>
          </cell>
          <cell r="C457" t="str">
            <v>TORDON 24K</v>
          </cell>
          <cell r="D457" t="str">
            <v>65</v>
          </cell>
          <cell r="E457">
            <v>904</v>
          </cell>
          <cell r="F457">
            <v>2</v>
          </cell>
          <cell r="G457">
            <v>26</v>
          </cell>
          <cell r="H457">
            <v>-10</v>
          </cell>
          <cell r="I457">
            <v>-260</v>
          </cell>
          <cell r="J457">
            <v>19991031</v>
          </cell>
          <cell r="K457" t="str">
            <v>1140305003</v>
          </cell>
          <cell r="L457" t="str">
            <v>6210402005</v>
          </cell>
        </row>
        <row r="458">
          <cell r="A458" t="str">
            <v>TA31</v>
          </cell>
          <cell r="B458">
            <v>3103010069</v>
          </cell>
          <cell r="C458" t="str">
            <v>TORDON 24K</v>
          </cell>
          <cell r="D458" t="str">
            <v>65</v>
          </cell>
          <cell r="E458">
            <v>897</v>
          </cell>
          <cell r="F458">
            <v>1</v>
          </cell>
          <cell r="G458">
            <v>26</v>
          </cell>
          <cell r="H458">
            <v>-4</v>
          </cell>
          <cell r="I458">
            <v>-104</v>
          </cell>
          <cell r="J458">
            <v>19991031</v>
          </cell>
          <cell r="K458" t="str">
            <v>1140305003</v>
          </cell>
          <cell r="L458" t="str">
            <v>6210402005</v>
          </cell>
        </row>
        <row r="459">
          <cell r="A459" t="str">
            <v>TO03</v>
          </cell>
          <cell r="B459">
            <v>3103010069</v>
          </cell>
          <cell r="C459" t="str">
            <v>TORDON 24K</v>
          </cell>
          <cell r="D459" t="str">
            <v>S1</v>
          </cell>
          <cell r="E459">
            <v>330</v>
          </cell>
          <cell r="F459">
            <v>4</v>
          </cell>
          <cell r="G459">
            <v>26</v>
          </cell>
          <cell r="H459">
            <v>-25</v>
          </cell>
          <cell r="I459">
            <v>-650</v>
          </cell>
          <cell r="J459">
            <v>19991031</v>
          </cell>
          <cell r="K459" t="str">
            <v>1140305003</v>
          </cell>
          <cell r="L459" t="str">
            <v>6210402005</v>
          </cell>
          <cell r="M459" t="str">
            <v>9100000005</v>
          </cell>
        </row>
        <row r="460">
          <cell r="A460" t="str">
            <v>TO03</v>
          </cell>
          <cell r="B460">
            <v>3103010069</v>
          </cell>
          <cell r="C460" t="str">
            <v>TORDON 24K</v>
          </cell>
          <cell r="D460" t="str">
            <v>S1</v>
          </cell>
          <cell r="E460">
            <v>331</v>
          </cell>
          <cell r="F460">
            <v>2</v>
          </cell>
          <cell r="G460">
            <v>26</v>
          </cell>
          <cell r="H460">
            <v>-18.5</v>
          </cell>
          <cell r="I460">
            <v>-481</v>
          </cell>
          <cell r="J460">
            <v>19991031</v>
          </cell>
          <cell r="K460" t="str">
            <v>1140305003</v>
          </cell>
          <cell r="L460" t="str">
            <v>6210402005</v>
          </cell>
          <cell r="M460" t="str">
            <v>9100000005</v>
          </cell>
        </row>
        <row r="461">
          <cell r="A461" t="str">
            <v>TO03</v>
          </cell>
          <cell r="B461">
            <v>3103010069</v>
          </cell>
          <cell r="C461" t="str">
            <v>TORDON 24K</v>
          </cell>
          <cell r="D461" t="str">
            <v>S1</v>
          </cell>
          <cell r="E461">
            <v>332</v>
          </cell>
          <cell r="F461">
            <v>3</v>
          </cell>
          <cell r="G461">
            <v>26</v>
          </cell>
          <cell r="H461">
            <v>-5</v>
          </cell>
          <cell r="I461">
            <v>-130</v>
          </cell>
          <cell r="J461">
            <v>19991031</v>
          </cell>
          <cell r="K461" t="str">
            <v>1140305003</v>
          </cell>
          <cell r="L461" t="str">
            <v>6210402005</v>
          </cell>
          <cell r="M461" t="str">
            <v>9100000005</v>
          </cell>
        </row>
        <row r="462">
          <cell r="A462" t="str">
            <v>P023</v>
          </cell>
          <cell r="B462">
            <v>3103010069</v>
          </cell>
          <cell r="C462" t="str">
            <v>TORDON 24K</v>
          </cell>
          <cell r="D462" t="str">
            <v>B1</v>
          </cell>
          <cell r="E462">
            <v>267</v>
          </cell>
          <cell r="F462">
            <v>1</v>
          </cell>
          <cell r="G462">
            <v>23.5</v>
          </cell>
          <cell r="H462">
            <v>-5</v>
          </cell>
          <cell r="I462">
            <v>-117.5</v>
          </cell>
          <cell r="J462">
            <v>19991030</v>
          </cell>
          <cell r="K462" t="str">
            <v>5120204000</v>
          </cell>
          <cell r="L462" t="str">
            <v>6210402019</v>
          </cell>
          <cell r="M462" t="str">
            <v>9200000008</v>
          </cell>
        </row>
        <row r="463">
          <cell r="A463" t="str">
            <v>P005</v>
          </cell>
          <cell r="B463">
            <v>3103010070</v>
          </cell>
          <cell r="C463" t="str">
            <v>TRIFLURALINA</v>
          </cell>
          <cell r="D463" t="str">
            <v>H1</v>
          </cell>
          <cell r="E463">
            <v>200</v>
          </cell>
          <cell r="F463">
            <v>1</v>
          </cell>
          <cell r="G463">
            <v>2.85</v>
          </cell>
          <cell r="H463">
            <v>-174</v>
          </cell>
          <cell r="I463">
            <v>-495.90000000000003</v>
          </cell>
          <cell r="J463">
            <v>19991028</v>
          </cell>
          <cell r="K463" t="str">
            <v>1140303003</v>
          </cell>
          <cell r="L463" t="str">
            <v>6210402003</v>
          </cell>
          <cell r="M463" t="str">
            <v>9100000003</v>
          </cell>
        </row>
        <row r="464">
          <cell r="A464" t="str">
            <v>P005</v>
          </cell>
          <cell r="B464">
            <v>3103010070</v>
          </cell>
          <cell r="C464" t="str">
            <v>TRIFLURALINA</v>
          </cell>
          <cell r="D464" t="str">
            <v>H1</v>
          </cell>
          <cell r="E464">
            <v>201</v>
          </cell>
          <cell r="F464">
            <v>1</v>
          </cell>
          <cell r="G464">
            <v>2.85</v>
          </cell>
          <cell r="H464">
            <v>-490</v>
          </cell>
          <cell r="I464">
            <v>-1396.5</v>
          </cell>
          <cell r="J464">
            <v>19991028</v>
          </cell>
          <cell r="K464" t="str">
            <v>1140303003</v>
          </cell>
          <cell r="L464" t="str">
            <v>6210402003</v>
          </cell>
          <cell r="M464" t="str">
            <v>9100000003</v>
          </cell>
        </row>
        <row r="465">
          <cell r="A465" t="str">
            <v>P005</v>
          </cell>
          <cell r="B465">
            <v>3103010070</v>
          </cell>
          <cell r="C465" t="str">
            <v>TRIFLURALINA</v>
          </cell>
          <cell r="D465" t="str">
            <v>H1</v>
          </cell>
          <cell r="E465">
            <v>202</v>
          </cell>
          <cell r="F465">
            <v>1</v>
          </cell>
          <cell r="G465">
            <v>2.85</v>
          </cell>
          <cell r="H465">
            <v>-240</v>
          </cell>
          <cell r="I465">
            <v>-684</v>
          </cell>
          <cell r="J465">
            <v>19991028</v>
          </cell>
          <cell r="K465" t="str">
            <v>1140303003</v>
          </cell>
          <cell r="L465" t="str">
            <v>6210402003</v>
          </cell>
          <cell r="M465" t="str">
            <v>9100000003</v>
          </cell>
        </row>
        <row r="466">
          <cell r="A466" t="str">
            <v>MD01</v>
          </cell>
          <cell r="B466">
            <v>3103010072</v>
          </cell>
          <cell r="C466" t="str">
            <v>TWIN PACK</v>
          </cell>
          <cell r="D466" t="str">
            <v>63</v>
          </cell>
          <cell r="E466">
            <v>620</v>
          </cell>
          <cell r="F466">
            <v>1</v>
          </cell>
          <cell r="G466">
            <v>9.35</v>
          </cell>
          <cell r="H466">
            <v>-220</v>
          </cell>
          <cell r="I466">
            <v>-2057</v>
          </cell>
          <cell r="J466">
            <v>19991031</v>
          </cell>
          <cell r="K466" t="str">
            <v>1140303003</v>
          </cell>
          <cell r="L466" t="str">
            <v>6210402003</v>
          </cell>
        </row>
        <row r="467">
          <cell r="A467" t="str">
            <v>MF09</v>
          </cell>
          <cell r="B467">
            <v>3103010072</v>
          </cell>
          <cell r="C467" t="str">
            <v>TWIN PACK</v>
          </cell>
          <cell r="D467" t="str">
            <v>63</v>
          </cell>
          <cell r="E467">
            <v>649</v>
          </cell>
          <cell r="F467">
            <v>3</v>
          </cell>
          <cell r="G467">
            <v>9.35</v>
          </cell>
          <cell r="H467">
            <v>-120</v>
          </cell>
          <cell r="I467">
            <v>-1122</v>
          </cell>
          <cell r="J467">
            <v>19991031</v>
          </cell>
          <cell r="K467" t="str">
            <v>1140303003</v>
          </cell>
          <cell r="L467" t="str">
            <v>6210402003</v>
          </cell>
        </row>
        <row r="468">
          <cell r="A468" t="str">
            <v>MF23</v>
          </cell>
          <cell r="B468">
            <v>3103010072</v>
          </cell>
          <cell r="C468" t="str">
            <v>TWIN PACK</v>
          </cell>
          <cell r="D468" t="str">
            <v>63</v>
          </cell>
          <cell r="E468">
            <v>631</v>
          </cell>
          <cell r="F468">
            <v>3</v>
          </cell>
          <cell r="G468">
            <v>26</v>
          </cell>
          <cell r="H468">
            <v>-2010</v>
          </cell>
          <cell r="I468">
            <v>-52260</v>
          </cell>
          <cell r="J468">
            <v>19991031</v>
          </cell>
          <cell r="K468" t="str">
            <v>1140303003</v>
          </cell>
          <cell r="L468" t="str">
            <v>6210402003</v>
          </cell>
        </row>
        <row r="469">
          <cell r="A469" t="str">
            <v>MF28</v>
          </cell>
          <cell r="B469">
            <v>3103010072</v>
          </cell>
          <cell r="C469" t="str">
            <v>TWIN PACK</v>
          </cell>
          <cell r="D469" t="str">
            <v>63</v>
          </cell>
          <cell r="E469">
            <v>641</v>
          </cell>
          <cell r="F469">
            <v>3</v>
          </cell>
          <cell r="G469">
            <v>26</v>
          </cell>
          <cell r="H469">
            <v>-300</v>
          </cell>
          <cell r="I469">
            <v>-7800</v>
          </cell>
          <cell r="J469">
            <v>19991031</v>
          </cell>
          <cell r="K469" t="str">
            <v>1140303003</v>
          </cell>
          <cell r="L469" t="str">
            <v>6210402003</v>
          </cell>
        </row>
        <row r="470">
          <cell r="A470" t="str">
            <v>MF29</v>
          </cell>
          <cell r="B470">
            <v>3103010072</v>
          </cell>
          <cell r="C470" t="str">
            <v>TWIN PACK</v>
          </cell>
          <cell r="D470" t="str">
            <v>63</v>
          </cell>
          <cell r="E470">
            <v>636</v>
          </cell>
          <cell r="F470">
            <v>4</v>
          </cell>
          <cell r="G470">
            <v>26</v>
          </cell>
          <cell r="H470">
            <v>-480</v>
          </cell>
          <cell r="I470">
            <v>-12480</v>
          </cell>
          <cell r="J470">
            <v>19991031</v>
          </cell>
          <cell r="K470" t="str">
            <v>1140303003</v>
          </cell>
          <cell r="L470" t="str">
            <v>6210402003</v>
          </cell>
        </row>
        <row r="471">
          <cell r="A471" t="str">
            <v>MF32</v>
          </cell>
          <cell r="B471">
            <v>3103010072</v>
          </cell>
          <cell r="C471" t="str">
            <v>TWIN PACK</v>
          </cell>
          <cell r="D471" t="str">
            <v>63</v>
          </cell>
          <cell r="E471">
            <v>640</v>
          </cell>
          <cell r="F471">
            <v>4</v>
          </cell>
          <cell r="G471">
            <v>26</v>
          </cell>
          <cell r="H471">
            <v>-780</v>
          </cell>
          <cell r="I471">
            <v>-20280</v>
          </cell>
          <cell r="J471">
            <v>19991031</v>
          </cell>
          <cell r="K471" t="str">
            <v>1140303003</v>
          </cell>
          <cell r="L471" t="str">
            <v>6210402003</v>
          </cell>
        </row>
        <row r="472">
          <cell r="A472" t="str">
            <v>MF33</v>
          </cell>
          <cell r="B472">
            <v>3103010072</v>
          </cell>
          <cell r="C472" t="str">
            <v>TWIN PACK</v>
          </cell>
          <cell r="D472" t="str">
            <v>63</v>
          </cell>
          <cell r="E472">
            <v>647</v>
          </cell>
          <cell r="F472">
            <v>4</v>
          </cell>
          <cell r="G472">
            <v>26</v>
          </cell>
          <cell r="H472">
            <v>-240</v>
          </cell>
          <cell r="I472">
            <v>-6240</v>
          </cell>
          <cell r="J472">
            <v>19991031</v>
          </cell>
          <cell r="K472" t="str">
            <v>1140303003</v>
          </cell>
          <cell r="L472" t="str">
            <v>6210402003</v>
          </cell>
        </row>
        <row r="473">
          <cell r="A473" t="str">
            <v>MF34</v>
          </cell>
          <cell r="B473">
            <v>3103010072</v>
          </cell>
          <cell r="C473" t="str">
            <v>TWIN PACK</v>
          </cell>
          <cell r="D473" t="str">
            <v>63</v>
          </cell>
          <cell r="E473">
            <v>646</v>
          </cell>
          <cell r="F473">
            <v>2</v>
          </cell>
          <cell r="G473">
            <v>9.35</v>
          </cell>
          <cell r="H473">
            <v>-300</v>
          </cell>
          <cell r="I473">
            <v>-2805</v>
          </cell>
          <cell r="J473">
            <v>19991031</v>
          </cell>
          <cell r="K473" t="str">
            <v>1140303003</v>
          </cell>
          <cell r="L473" t="str">
            <v>6210402003</v>
          </cell>
        </row>
        <row r="474">
          <cell r="A474" t="str">
            <v>MF35</v>
          </cell>
          <cell r="B474">
            <v>3103010072</v>
          </cell>
          <cell r="C474" t="str">
            <v>TWIN PACK</v>
          </cell>
          <cell r="D474" t="str">
            <v>63</v>
          </cell>
          <cell r="E474">
            <v>645</v>
          </cell>
          <cell r="F474">
            <v>3</v>
          </cell>
          <cell r="G474">
            <v>26</v>
          </cell>
          <cell r="H474">
            <v>-370</v>
          </cell>
          <cell r="I474">
            <v>-9620</v>
          </cell>
          <cell r="J474">
            <v>19991031</v>
          </cell>
          <cell r="K474" t="str">
            <v>1140303003</v>
          </cell>
          <cell r="L474" t="str">
            <v>6210402003</v>
          </cell>
        </row>
        <row r="475">
          <cell r="A475" t="str">
            <v>MF39</v>
          </cell>
          <cell r="B475">
            <v>3103010072</v>
          </cell>
          <cell r="C475" t="str">
            <v>TWIN PACK</v>
          </cell>
          <cell r="D475" t="str">
            <v>63</v>
          </cell>
          <cell r="E475">
            <v>634</v>
          </cell>
          <cell r="F475">
            <v>5</v>
          </cell>
          <cell r="G475">
            <v>9.35</v>
          </cell>
          <cell r="H475">
            <v>-380</v>
          </cell>
          <cell r="I475">
            <v>-3553</v>
          </cell>
          <cell r="J475">
            <v>19991031</v>
          </cell>
          <cell r="K475" t="str">
            <v>1140303003</v>
          </cell>
          <cell r="L475" t="str">
            <v>6210402003</v>
          </cell>
        </row>
        <row r="476">
          <cell r="A476" t="str">
            <v>P012</v>
          </cell>
          <cell r="B476">
            <v>3103010072</v>
          </cell>
          <cell r="C476" t="str">
            <v>TWIN PACK</v>
          </cell>
          <cell r="D476" t="str">
            <v>N1</v>
          </cell>
          <cell r="E476">
            <v>324</v>
          </cell>
          <cell r="F476">
            <v>3</v>
          </cell>
          <cell r="G476">
            <v>26</v>
          </cell>
          <cell r="H476">
            <v>-78</v>
          </cell>
          <cell r="I476">
            <v>-2028</v>
          </cell>
          <cell r="J476">
            <v>19991031</v>
          </cell>
          <cell r="K476" t="str">
            <v>1140303003</v>
          </cell>
          <cell r="L476" t="str">
            <v>6210402003</v>
          </cell>
          <cell r="M476" t="str">
            <v>9100000003</v>
          </cell>
        </row>
        <row r="477">
          <cell r="A477" t="str">
            <v>P012</v>
          </cell>
          <cell r="B477">
            <v>3103010072</v>
          </cell>
          <cell r="C477" t="str">
            <v>TWIN PACK</v>
          </cell>
          <cell r="D477" t="str">
            <v>N1</v>
          </cell>
          <cell r="E477">
            <v>326</v>
          </cell>
          <cell r="F477">
            <v>4</v>
          </cell>
          <cell r="G477">
            <v>26</v>
          </cell>
          <cell r="H477">
            <v>-33</v>
          </cell>
          <cell r="I477">
            <v>-858</v>
          </cell>
          <cell r="J477">
            <v>19991031</v>
          </cell>
          <cell r="K477" t="str">
            <v>1140303003</v>
          </cell>
          <cell r="L477" t="str">
            <v>6210402003</v>
          </cell>
          <cell r="M477" t="str">
            <v>9100000003</v>
          </cell>
        </row>
        <row r="478">
          <cell r="A478" t="str">
            <v>P012</v>
          </cell>
          <cell r="B478">
            <v>3103010072</v>
          </cell>
          <cell r="C478" t="str">
            <v>TWIN PACK</v>
          </cell>
          <cell r="D478" t="str">
            <v>N1</v>
          </cell>
          <cell r="E478">
            <v>327</v>
          </cell>
          <cell r="F478">
            <v>2</v>
          </cell>
          <cell r="G478">
            <v>26</v>
          </cell>
          <cell r="H478">
            <v>-74</v>
          </cell>
          <cell r="I478">
            <v>-1924</v>
          </cell>
          <cell r="J478">
            <v>19991031</v>
          </cell>
          <cell r="K478" t="str">
            <v>1140303003</v>
          </cell>
          <cell r="L478" t="str">
            <v>6210402003</v>
          </cell>
          <cell r="M478" t="str">
            <v>9100000003</v>
          </cell>
        </row>
        <row r="479">
          <cell r="A479" t="str">
            <v>P012</v>
          </cell>
          <cell r="B479">
            <v>3103010072</v>
          </cell>
          <cell r="C479" t="str">
            <v>TWIN PACK</v>
          </cell>
          <cell r="D479" t="str">
            <v>N1</v>
          </cell>
          <cell r="E479">
            <v>330</v>
          </cell>
          <cell r="F479">
            <v>3</v>
          </cell>
          <cell r="G479">
            <v>26</v>
          </cell>
          <cell r="H479">
            <v>-100</v>
          </cell>
          <cell r="I479">
            <v>-2600</v>
          </cell>
          <cell r="J479">
            <v>19991031</v>
          </cell>
          <cell r="K479" t="str">
            <v>1140303003</v>
          </cell>
          <cell r="L479" t="str">
            <v>6210402003</v>
          </cell>
          <cell r="M479" t="str">
            <v>9100000003</v>
          </cell>
        </row>
        <row r="480">
          <cell r="A480" t="str">
            <v>P012</v>
          </cell>
          <cell r="B480">
            <v>3103010072</v>
          </cell>
          <cell r="C480" t="str">
            <v>TWIN PACK</v>
          </cell>
          <cell r="D480" t="str">
            <v>N1</v>
          </cell>
          <cell r="E480">
            <v>331</v>
          </cell>
          <cell r="F480">
            <v>3</v>
          </cell>
          <cell r="G480">
            <v>26</v>
          </cell>
          <cell r="H480">
            <v>-138</v>
          </cell>
          <cell r="I480">
            <v>-3588</v>
          </cell>
          <cell r="J480">
            <v>19991031</v>
          </cell>
          <cell r="K480" t="str">
            <v>1140303003</v>
          </cell>
          <cell r="L480" t="str">
            <v>6210402003</v>
          </cell>
          <cell r="M480" t="str">
            <v>9100000003</v>
          </cell>
        </row>
        <row r="481">
          <cell r="A481" t="str">
            <v>P014</v>
          </cell>
          <cell r="B481">
            <v>3103010072</v>
          </cell>
          <cell r="C481" t="str">
            <v>TWIN PACK</v>
          </cell>
          <cell r="D481" t="str">
            <v>S1</v>
          </cell>
          <cell r="E481">
            <v>289</v>
          </cell>
          <cell r="F481">
            <v>5</v>
          </cell>
          <cell r="G481">
            <v>9</v>
          </cell>
          <cell r="H481">
            <v>-300</v>
          </cell>
          <cell r="I481">
            <v>-2700</v>
          </cell>
          <cell r="J481">
            <v>19991031</v>
          </cell>
          <cell r="K481" t="str">
            <v>1140303003</v>
          </cell>
          <cell r="L481" t="str">
            <v>6210402003</v>
          </cell>
          <cell r="M481" t="str">
            <v>9100000003</v>
          </cell>
        </row>
        <row r="482">
          <cell r="A482" t="str">
            <v>P014</v>
          </cell>
          <cell r="B482">
            <v>3103010072</v>
          </cell>
          <cell r="C482" t="str">
            <v>TWIN PACK</v>
          </cell>
          <cell r="D482" t="str">
            <v>S1</v>
          </cell>
          <cell r="E482">
            <v>290</v>
          </cell>
          <cell r="F482">
            <v>5</v>
          </cell>
          <cell r="G482">
            <v>9</v>
          </cell>
          <cell r="H482">
            <v>-300</v>
          </cell>
          <cell r="I482">
            <v>-2700</v>
          </cell>
          <cell r="J482">
            <v>19991031</v>
          </cell>
          <cell r="K482" t="str">
            <v>1140303003</v>
          </cell>
          <cell r="L482" t="str">
            <v>6210402003</v>
          </cell>
          <cell r="M482" t="str">
            <v>9100000003</v>
          </cell>
        </row>
        <row r="483">
          <cell r="A483" t="str">
            <v>P014</v>
          </cell>
          <cell r="B483">
            <v>3103010072</v>
          </cell>
          <cell r="C483" t="str">
            <v>TWIN PACK</v>
          </cell>
          <cell r="D483" t="str">
            <v>S1</v>
          </cell>
          <cell r="E483">
            <v>293</v>
          </cell>
          <cell r="F483">
            <v>4</v>
          </cell>
          <cell r="G483">
            <v>9</v>
          </cell>
          <cell r="H483">
            <v>-200</v>
          </cell>
          <cell r="I483">
            <v>-1800</v>
          </cell>
          <cell r="J483">
            <v>19991031</v>
          </cell>
          <cell r="K483" t="str">
            <v>1140303003</v>
          </cell>
          <cell r="L483" t="str">
            <v>6210402003</v>
          </cell>
          <cell r="M483" t="str">
            <v>9100000003</v>
          </cell>
        </row>
        <row r="484">
          <cell r="A484" t="str">
            <v>P014</v>
          </cell>
          <cell r="B484">
            <v>3103010072</v>
          </cell>
          <cell r="C484" t="str">
            <v>TWIN PACK</v>
          </cell>
          <cell r="D484" t="str">
            <v>S1</v>
          </cell>
          <cell r="E484">
            <v>294</v>
          </cell>
          <cell r="F484">
            <v>4</v>
          </cell>
          <cell r="G484">
            <v>9</v>
          </cell>
          <cell r="H484">
            <v>-300</v>
          </cell>
          <cell r="I484">
            <v>-2700</v>
          </cell>
          <cell r="J484">
            <v>19991031</v>
          </cell>
          <cell r="K484" t="str">
            <v>1140303003</v>
          </cell>
          <cell r="L484" t="str">
            <v>6210402003</v>
          </cell>
          <cell r="M484" t="str">
            <v>9100000003</v>
          </cell>
        </row>
        <row r="485">
          <cell r="A485" t="str">
            <v>P014</v>
          </cell>
          <cell r="B485">
            <v>3103010072</v>
          </cell>
          <cell r="C485" t="str">
            <v>TWIN PACK</v>
          </cell>
          <cell r="D485" t="str">
            <v>S1</v>
          </cell>
          <cell r="E485">
            <v>297</v>
          </cell>
          <cell r="F485">
            <v>3</v>
          </cell>
          <cell r="G485">
            <v>9</v>
          </cell>
          <cell r="H485">
            <v>-300</v>
          </cell>
          <cell r="I485">
            <v>-2700</v>
          </cell>
          <cell r="J485">
            <v>19991031</v>
          </cell>
          <cell r="K485" t="str">
            <v>1140303003</v>
          </cell>
          <cell r="L485" t="str">
            <v>6210402003</v>
          </cell>
          <cell r="M485" t="str">
            <v>9100000003</v>
          </cell>
        </row>
        <row r="486">
          <cell r="A486" t="str">
            <v>P014</v>
          </cell>
          <cell r="B486">
            <v>3103010072</v>
          </cell>
          <cell r="C486" t="str">
            <v>TWIN PACK</v>
          </cell>
          <cell r="D486" t="str">
            <v>S1</v>
          </cell>
          <cell r="E486">
            <v>298</v>
          </cell>
          <cell r="F486">
            <v>3</v>
          </cell>
          <cell r="G486">
            <v>9</v>
          </cell>
          <cell r="H486">
            <v>-100</v>
          </cell>
          <cell r="I486">
            <v>-900</v>
          </cell>
          <cell r="J486">
            <v>19991031</v>
          </cell>
          <cell r="K486" t="str">
            <v>1140303003</v>
          </cell>
          <cell r="L486" t="str">
            <v>6210402003</v>
          </cell>
          <cell r="M486" t="str">
            <v>9100000003</v>
          </cell>
        </row>
        <row r="487">
          <cell r="A487" t="str">
            <v>S001</v>
          </cell>
          <cell r="B487">
            <v>3103010072</v>
          </cell>
          <cell r="C487" t="str">
            <v>TWIN PACK</v>
          </cell>
          <cell r="D487" t="str">
            <v>63</v>
          </cell>
          <cell r="E487">
            <v>623</v>
          </cell>
          <cell r="F487">
            <v>3</v>
          </cell>
          <cell r="G487">
            <v>9.35</v>
          </cell>
          <cell r="H487">
            <v>-760</v>
          </cell>
          <cell r="I487">
            <v>-7106</v>
          </cell>
          <cell r="J487">
            <v>19991031</v>
          </cell>
          <cell r="K487" t="str">
            <v>1140303003</v>
          </cell>
          <cell r="L487" t="str">
            <v>6210402003</v>
          </cell>
        </row>
        <row r="488">
          <cell r="A488" t="str">
            <v>S002</v>
          </cell>
          <cell r="B488">
            <v>3103010072</v>
          </cell>
          <cell r="C488" t="str">
            <v>TWIN PACK</v>
          </cell>
          <cell r="D488" t="str">
            <v>63</v>
          </cell>
          <cell r="E488">
            <v>626</v>
          </cell>
          <cell r="F488">
            <v>3</v>
          </cell>
          <cell r="G488">
            <v>9.35</v>
          </cell>
          <cell r="H488">
            <v>-260</v>
          </cell>
          <cell r="I488">
            <v>-2431</v>
          </cell>
          <cell r="J488">
            <v>19991031</v>
          </cell>
          <cell r="K488" t="str">
            <v>1140303003</v>
          </cell>
          <cell r="L488" t="str">
            <v>6210402003</v>
          </cell>
        </row>
        <row r="489">
          <cell r="A489" t="str">
            <v>TG01</v>
          </cell>
          <cell r="B489">
            <v>3103010072</v>
          </cell>
          <cell r="C489" t="str">
            <v>TWIN PACK</v>
          </cell>
          <cell r="D489" t="str">
            <v>63</v>
          </cell>
          <cell r="E489">
            <v>612</v>
          </cell>
          <cell r="F489">
            <v>3</v>
          </cell>
          <cell r="G489">
            <v>9.35</v>
          </cell>
          <cell r="H489">
            <v>-1140</v>
          </cell>
          <cell r="I489">
            <v>-10659</v>
          </cell>
          <cell r="J489">
            <v>19991031</v>
          </cell>
          <cell r="K489" t="str">
            <v>1140303003</v>
          </cell>
          <cell r="L489" t="str">
            <v>6210402003</v>
          </cell>
        </row>
        <row r="490">
          <cell r="A490" t="str">
            <v>TG02</v>
          </cell>
          <cell r="B490">
            <v>3103010072</v>
          </cell>
          <cell r="C490" t="str">
            <v>TWIN PACK</v>
          </cell>
          <cell r="D490" t="str">
            <v>63</v>
          </cell>
          <cell r="E490">
            <v>616</v>
          </cell>
          <cell r="F490">
            <v>3</v>
          </cell>
          <cell r="G490">
            <v>9.35</v>
          </cell>
          <cell r="H490">
            <v>-880</v>
          </cell>
          <cell r="I490">
            <v>-8228</v>
          </cell>
          <cell r="J490">
            <v>19991031</v>
          </cell>
          <cell r="K490" t="str">
            <v>1140303003</v>
          </cell>
          <cell r="L490" t="str">
            <v>6210402003</v>
          </cell>
        </row>
        <row r="491">
          <cell r="A491" t="str">
            <v>TG03</v>
          </cell>
          <cell r="B491">
            <v>3103010072</v>
          </cell>
          <cell r="C491" t="str">
            <v>TWIN PACK</v>
          </cell>
          <cell r="D491" t="str">
            <v>63</v>
          </cell>
          <cell r="E491">
            <v>613</v>
          </cell>
          <cell r="F491">
            <v>7</v>
          </cell>
          <cell r="G491">
            <v>9.35</v>
          </cell>
          <cell r="H491">
            <v>-1200</v>
          </cell>
          <cell r="I491">
            <v>-11220</v>
          </cell>
          <cell r="J491">
            <v>19991031</v>
          </cell>
          <cell r="K491" t="str">
            <v>1140303003</v>
          </cell>
          <cell r="L491" t="str">
            <v>6210402003</v>
          </cell>
        </row>
        <row r="492">
          <cell r="A492" t="str">
            <v>TG28</v>
          </cell>
          <cell r="B492">
            <v>3103010072</v>
          </cell>
          <cell r="C492" t="str">
            <v>TWIN PACK</v>
          </cell>
          <cell r="D492" t="str">
            <v>63</v>
          </cell>
          <cell r="E492">
            <v>614</v>
          </cell>
          <cell r="F492">
            <v>3</v>
          </cell>
          <cell r="G492">
            <v>9.35</v>
          </cell>
          <cell r="H492">
            <v>-660</v>
          </cell>
          <cell r="I492">
            <v>-6171</v>
          </cell>
          <cell r="J492">
            <v>19991031</v>
          </cell>
          <cell r="K492" t="str">
            <v>1140303003</v>
          </cell>
          <cell r="L492" t="str">
            <v>6210402003</v>
          </cell>
        </row>
        <row r="493">
          <cell r="A493" t="str">
            <v>TG29</v>
          </cell>
          <cell r="B493">
            <v>3103010072</v>
          </cell>
          <cell r="C493" t="str">
            <v>TWIN PACK</v>
          </cell>
          <cell r="D493" t="str">
            <v>63</v>
          </cell>
          <cell r="E493">
            <v>611</v>
          </cell>
          <cell r="F493">
            <v>4</v>
          </cell>
          <cell r="G493">
            <v>9.35</v>
          </cell>
          <cell r="H493">
            <v>-420</v>
          </cell>
          <cell r="I493">
            <v>-3927</v>
          </cell>
          <cell r="J493">
            <v>19991031</v>
          </cell>
          <cell r="K493" t="str">
            <v>1140303003</v>
          </cell>
          <cell r="L493" t="str">
            <v>6210402003</v>
          </cell>
        </row>
        <row r="494">
          <cell r="A494" t="str">
            <v>TG31</v>
          </cell>
          <cell r="B494">
            <v>3103010072</v>
          </cell>
          <cell r="C494" t="str">
            <v>TWIN PACK</v>
          </cell>
          <cell r="D494" t="str">
            <v>63</v>
          </cell>
          <cell r="E494">
            <v>615</v>
          </cell>
          <cell r="F494">
            <v>2</v>
          </cell>
          <cell r="G494">
            <v>9.35</v>
          </cell>
          <cell r="H494">
            <v>-400</v>
          </cell>
          <cell r="I494">
            <v>-3740</v>
          </cell>
          <cell r="J494">
            <v>19991031</v>
          </cell>
          <cell r="K494" t="str">
            <v>1140303003</v>
          </cell>
          <cell r="L494" t="str">
            <v>6210402003</v>
          </cell>
        </row>
        <row r="495">
          <cell r="A495" t="str">
            <v>TL04</v>
          </cell>
          <cell r="B495">
            <v>3103010072</v>
          </cell>
          <cell r="C495" t="str">
            <v>TWIN PACK</v>
          </cell>
          <cell r="D495" t="str">
            <v>63</v>
          </cell>
          <cell r="E495">
            <v>622</v>
          </cell>
          <cell r="F495">
            <v>5</v>
          </cell>
          <cell r="G495">
            <v>9.35</v>
          </cell>
          <cell r="H495">
            <v>-270</v>
          </cell>
          <cell r="I495">
            <v>-2524.5</v>
          </cell>
          <cell r="J495">
            <v>19991031</v>
          </cell>
          <cell r="K495" t="str">
            <v>1140303003</v>
          </cell>
          <cell r="L495" t="str">
            <v>6210402003</v>
          </cell>
        </row>
        <row r="496">
          <cell r="A496" t="str">
            <v>TL06</v>
          </cell>
          <cell r="B496">
            <v>3103010072</v>
          </cell>
          <cell r="C496" t="str">
            <v>TWIN PACK</v>
          </cell>
          <cell r="D496" t="str">
            <v>63</v>
          </cell>
          <cell r="E496">
            <v>621</v>
          </cell>
          <cell r="F496">
            <v>6</v>
          </cell>
          <cell r="G496">
            <v>9.35</v>
          </cell>
          <cell r="H496">
            <v>-400</v>
          </cell>
          <cell r="I496">
            <v>-3740</v>
          </cell>
          <cell r="J496">
            <v>19991031</v>
          </cell>
          <cell r="K496" t="str">
            <v>1140303003</v>
          </cell>
          <cell r="L496" t="str">
            <v>6210402003</v>
          </cell>
        </row>
        <row r="497">
          <cell r="A497" t="str">
            <v>TO12</v>
          </cell>
          <cell r="B497">
            <v>3103010072</v>
          </cell>
          <cell r="C497" t="str">
            <v>TWIN PACK</v>
          </cell>
          <cell r="D497" t="str">
            <v>S1</v>
          </cell>
          <cell r="E497">
            <v>334</v>
          </cell>
          <cell r="F497">
            <v>4</v>
          </cell>
          <cell r="G497">
            <v>9.35</v>
          </cell>
          <cell r="H497">
            <v>-250</v>
          </cell>
          <cell r="I497">
            <v>-2337.5</v>
          </cell>
          <cell r="J497">
            <v>19991031</v>
          </cell>
          <cell r="K497" t="str">
            <v>1140303003</v>
          </cell>
          <cell r="L497" t="str">
            <v>6210402003</v>
          </cell>
          <cell r="M497" t="str">
            <v>9100000003</v>
          </cell>
        </row>
        <row r="498">
          <cell r="A498" t="str">
            <v>TO12</v>
          </cell>
          <cell r="B498">
            <v>3103010072</v>
          </cell>
          <cell r="C498" t="str">
            <v>TWIN PACK</v>
          </cell>
          <cell r="D498" t="str">
            <v>S1</v>
          </cell>
          <cell r="E498">
            <v>335</v>
          </cell>
          <cell r="F498">
            <v>4</v>
          </cell>
          <cell r="G498">
            <v>9.35</v>
          </cell>
          <cell r="H498">
            <v>-250</v>
          </cell>
          <cell r="I498">
            <v>-2337.5</v>
          </cell>
          <cell r="J498">
            <v>19991031</v>
          </cell>
          <cell r="K498" t="str">
            <v>1140303003</v>
          </cell>
          <cell r="L498" t="str">
            <v>6210402003</v>
          </cell>
          <cell r="M498" t="str">
            <v>9100000003</v>
          </cell>
        </row>
        <row r="499">
          <cell r="A499" t="str">
            <v>TZ01</v>
          </cell>
          <cell r="B499">
            <v>3103010072</v>
          </cell>
          <cell r="C499" t="str">
            <v>TWIN PACK</v>
          </cell>
          <cell r="D499" t="str">
            <v>63</v>
          </cell>
          <cell r="E499">
            <v>607</v>
          </cell>
          <cell r="F499">
            <v>1</v>
          </cell>
          <cell r="G499">
            <v>9</v>
          </cell>
          <cell r="H499">
            <v>-410</v>
          </cell>
          <cell r="I499">
            <v>-3690</v>
          </cell>
          <cell r="J499">
            <v>19991031</v>
          </cell>
          <cell r="K499" t="str">
            <v>1140303003</v>
          </cell>
          <cell r="L499" t="str">
            <v>6210402003</v>
          </cell>
        </row>
        <row r="500">
          <cell r="A500" t="str">
            <v>TZ02</v>
          </cell>
          <cell r="B500">
            <v>3103010072</v>
          </cell>
          <cell r="C500" t="str">
            <v>TWIN PACK</v>
          </cell>
          <cell r="D500" t="str">
            <v>63</v>
          </cell>
          <cell r="E500">
            <v>610</v>
          </cell>
          <cell r="F500">
            <v>3</v>
          </cell>
          <cell r="G500">
            <v>9.35</v>
          </cell>
          <cell r="H500">
            <v>-128</v>
          </cell>
          <cell r="I500">
            <v>-1196.8</v>
          </cell>
          <cell r="J500">
            <v>19991031</v>
          </cell>
          <cell r="K500" t="str">
            <v>1140303003</v>
          </cell>
          <cell r="L500" t="str">
            <v>6210402003</v>
          </cell>
        </row>
        <row r="501">
          <cell r="A501" t="str">
            <v>TA26</v>
          </cell>
          <cell r="B501">
            <v>3103010072</v>
          </cell>
          <cell r="C501" t="str">
            <v>TWIN PACK</v>
          </cell>
          <cell r="D501" t="str">
            <v>64</v>
          </cell>
          <cell r="E501">
            <v>156</v>
          </cell>
          <cell r="F501">
            <v>3</v>
          </cell>
          <cell r="G501">
            <v>9.35</v>
          </cell>
          <cell r="H501">
            <v>-481</v>
          </cell>
          <cell r="I501">
            <v>-4497.3499999999995</v>
          </cell>
          <cell r="J501">
            <v>19991031</v>
          </cell>
          <cell r="K501" t="str">
            <v>1140304003</v>
          </cell>
          <cell r="L501" t="str">
            <v>6210402004</v>
          </cell>
        </row>
        <row r="502">
          <cell r="A502" t="str">
            <v>TA33</v>
          </cell>
          <cell r="B502">
            <v>3103010072</v>
          </cell>
          <cell r="C502" t="str">
            <v>TWIN PACK</v>
          </cell>
          <cell r="D502" t="str">
            <v>64</v>
          </cell>
          <cell r="E502">
            <v>161</v>
          </cell>
          <cell r="F502">
            <v>1</v>
          </cell>
          <cell r="G502">
            <v>9.35</v>
          </cell>
          <cell r="H502">
            <v>-100</v>
          </cell>
          <cell r="I502">
            <v>-935</v>
          </cell>
          <cell r="J502">
            <v>19991031</v>
          </cell>
          <cell r="K502" t="str">
            <v>1140304003</v>
          </cell>
          <cell r="L502" t="str">
            <v>6210402004</v>
          </cell>
        </row>
        <row r="503">
          <cell r="A503" t="str">
            <v>TA30</v>
          </cell>
          <cell r="B503">
            <v>3103010072</v>
          </cell>
          <cell r="C503" t="str">
            <v>TWIN PACK</v>
          </cell>
          <cell r="D503" t="str">
            <v>65</v>
          </cell>
          <cell r="E503">
            <v>884</v>
          </cell>
          <cell r="F503">
            <v>4</v>
          </cell>
          <cell r="G503">
            <v>41.05</v>
          </cell>
          <cell r="H503">
            <v>-600</v>
          </cell>
          <cell r="I503">
            <v>-24630</v>
          </cell>
          <cell r="J503">
            <v>19991031</v>
          </cell>
          <cell r="K503" t="str">
            <v>1140305003</v>
          </cell>
          <cell r="L503" t="str">
            <v>6210402005</v>
          </cell>
        </row>
        <row r="504">
          <cell r="A504" t="str">
            <v>TL04</v>
          </cell>
          <cell r="B504">
            <v>3103010072</v>
          </cell>
          <cell r="C504" t="str">
            <v>TWIN PACK</v>
          </cell>
          <cell r="D504" t="str">
            <v>65</v>
          </cell>
          <cell r="E504">
            <v>899</v>
          </cell>
          <cell r="F504">
            <v>8</v>
          </cell>
          <cell r="G504">
            <v>9.35</v>
          </cell>
          <cell r="H504">
            <v>-70</v>
          </cell>
          <cell r="I504">
            <v>-654.5</v>
          </cell>
          <cell r="J504">
            <v>19991031</v>
          </cell>
          <cell r="K504" t="str">
            <v>1140305003</v>
          </cell>
          <cell r="L504" t="str">
            <v>6210402005</v>
          </cell>
        </row>
        <row r="505">
          <cell r="A505" t="str">
            <v>TG01</v>
          </cell>
          <cell r="B505">
            <v>3103010075</v>
          </cell>
          <cell r="C505" t="str">
            <v>MISIL II</v>
          </cell>
          <cell r="D505" t="str">
            <v>61</v>
          </cell>
          <cell r="E505">
            <v>630</v>
          </cell>
          <cell r="F505">
            <v>1</v>
          </cell>
          <cell r="G505">
            <v>35.5</v>
          </cell>
          <cell r="H505">
            <v>-1</v>
          </cell>
          <cell r="I505">
            <v>-35.5</v>
          </cell>
          <cell r="J505">
            <v>19991031</v>
          </cell>
          <cell r="K505" t="str">
            <v>1140301003</v>
          </cell>
          <cell r="L505" t="str">
            <v>6210402001</v>
          </cell>
        </row>
        <row r="506">
          <cell r="A506" t="str">
            <v>MD03</v>
          </cell>
          <cell r="B506">
            <v>3103010082</v>
          </cell>
          <cell r="C506" t="str">
            <v>ACETOCLOR ZENECA</v>
          </cell>
          <cell r="D506" t="str">
            <v>63</v>
          </cell>
          <cell r="E506">
            <v>619</v>
          </cell>
          <cell r="F506">
            <v>3</v>
          </cell>
          <cell r="G506">
            <v>5.0999999999999996</v>
          </cell>
          <cell r="H506">
            <v>-260</v>
          </cell>
          <cell r="I506">
            <v>-1326</v>
          </cell>
          <cell r="J506">
            <v>19991031</v>
          </cell>
          <cell r="K506" t="str">
            <v>1140303003</v>
          </cell>
          <cell r="L506" t="str">
            <v>6210402003</v>
          </cell>
        </row>
        <row r="507">
          <cell r="A507" t="str">
            <v>EA03</v>
          </cell>
          <cell r="B507">
            <v>3103010082</v>
          </cell>
          <cell r="C507" t="str">
            <v>ACETOCLOR ZENECA</v>
          </cell>
          <cell r="D507" t="str">
            <v>65</v>
          </cell>
          <cell r="E507">
            <v>910</v>
          </cell>
          <cell r="F507">
            <v>1</v>
          </cell>
          <cell r="G507">
            <v>5.0999999999999996</v>
          </cell>
          <cell r="H507">
            <v>-80</v>
          </cell>
          <cell r="I507">
            <v>-408</v>
          </cell>
          <cell r="J507">
            <v>19991031</v>
          </cell>
          <cell r="K507" t="str">
            <v>1140305003</v>
          </cell>
          <cell r="L507" t="str">
            <v>6210402005</v>
          </cell>
        </row>
        <row r="508">
          <cell r="A508" t="str">
            <v>MF09</v>
          </cell>
          <cell r="B508">
            <v>3103010082</v>
          </cell>
          <cell r="C508" t="str">
            <v>ACETOCLOR ZENECA</v>
          </cell>
          <cell r="D508" t="str">
            <v>65</v>
          </cell>
          <cell r="E508">
            <v>938</v>
          </cell>
          <cell r="F508">
            <v>1</v>
          </cell>
          <cell r="G508">
            <v>5.0999999999999996</v>
          </cell>
          <cell r="H508">
            <v>-320</v>
          </cell>
          <cell r="I508">
            <v>-1632</v>
          </cell>
          <cell r="J508">
            <v>19991031</v>
          </cell>
          <cell r="K508" t="str">
            <v>1140305003</v>
          </cell>
          <cell r="L508" t="str">
            <v>6210402005</v>
          </cell>
        </row>
        <row r="509">
          <cell r="A509" t="str">
            <v>MF28</v>
          </cell>
          <cell r="B509">
            <v>3103010082</v>
          </cell>
          <cell r="C509" t="str">
            <v>ACETOCLOR ZENECA</v>
          </cell>
          <cell r="D509" t="str">
            <v>65</v>
          </cell>
          <cell r="E509">
            <v>934</v>
          </cell>
          <cell r="F509">
            <v>2</v>
          </cell>
          <cell r="G509">
            <v>5.7</v>
          </cell>
          <cell r="H509">
            <v>-172.5</v>
          </cell>
          <cell r="I509">
            <v>-983.25</v>
          </cell>
          <cell r="J509">
            <v>19991031</v>
          </cell>
          <cell r="K509" t="str">
            <v>1140305003</v>
          </cell>
          <cell r="L509" t="str">
            <v>6210402005</v>
          </cell>
        </row>
        <row r="510">
          <cell r="A510" t="str">
            <v>MF32</v>
          </cell>
          <cell r="B510">
            <v>3103010082</v>
          </cell>
          <cell r="C510" t="str">
            <v>ACETOCLOR ZENECA</v>
          </cell>
          <cell r="D510" t="str">
            <v>65</v>
          </cell>
          <cell r="E510">
            <v>932</v>
          </cell>
          <cell r="F510">
            <v>1</v>
          </cell>
          <cell r="G510">
            <v>5.0999999999999996</v>
          </cell>
          <cell r="H510">
            <v>-430</v>
          </cell>
          <cell r="I510">
            <v>-2193</v>
          </cell>
          <cell r="J510">
            <v>19991031</v>
          </cell>
          <cell r="K510" t="str">
            <v>1140305003</v>
          </cell>
          <cell r="L510" t="str">
            <v>6210402005</v>
          </cell>
        </row>
        <row r="511">
          <cell r="A511" t="str">
            <v>MF34</v>
          </cell>
          <cell r="B511">
            <v>3103010082</v>
          </cell>
          <cell r="C511" t="str">
            <v>ACETOCLOR ZENECA</v>
          </cell>
          <cell r="D511" t="str">
            <v>65</v>
          </cell>
          <cell r="E511">
            <v>936</v>
          </cell>
          <cell r="F511">
            <v>2</v>
          </cell>
          <cell r="G511">
            <v>5.0999999999999996</v>
          </cell>
          <cell r="H511">
            <v>-334.82</v>
          </cell>
          <cell r="I511">
            <v>-1707.5819999999999</v>
          </cell>
          <cell r="J511">
            <v>19991031</v>
          </cell>
          <cell r="K511" t="str">
            <v>1140305003</v>
          </cell>
          <cell r="L511" t="str">
            <v>6210402005</v>
          </cell>
        </row>
        <row r="512">
          <cell r="A512" t="str">
            <v>MF36</v>
          </cell>
          <cell r="B512">
            <v>3103010082</v>
          </cell>
          <cell r="C512" t="str">
            <v>ACETOCLOR ZENECA</v>
          </cell>
          <cell r="D512" t="str">
            <v>65</v>
          </cell>
          <cell r="E512">
            <v>920</v>
          </cell>
          <cell r="F512">
            <v>1</v>
          </cell>
          <cell r="G512">
            <v>5.0999999999999996</v>
          </cell>
          <cell r="H512">
            <v>-700</v>
          </cell>
          <cell r="I512">
            <v>-3569.9999999999995</v>
          </cell>
          <cell r="J512">
            <v>19991031</v>
          </cell>
          <cell r="K512" t="str">
            <v>1140305003</v>
          </cell>
          <cell r="L512" t="str">
            <v>6210402005</v>
          </cell>
        </row>
        <row r="513">
          <cell r="A513" t="str">
            <v>MF38</v>
          </cell>
          <cell r="B513">
            <v>3103010082</v>
          </cell>
          <cell r="C513" t="str">
            <v>ACETOCLOR ZENECA</v>
          </cell>
          <cell r="D513" t="str">
            <v>65</v>
          </cell>
          <cell r="E513">
            <v>927</v>
          </cell>
          <cell r="F513">
            <v>1</v>
          </cell>
          <cell r="G513">
            <v>5.7</v>
          </cell>
          <cell r="H513">
            <v>-340</v>
          </cell>
          <cell r="I513">
            <v>-1938</v>
          </cell>
          <cell r="J513">
            <v>19991031</v>
          </cell>
          <cell r="K513" t="str">
            <v>1140305003</v>
          </cell>
          <cell r="L513" t="str">
            <v>6210402005</v>
          </cell>
        </row>
        <row r="514">
          <cell r="A514" t="str">
            <v>MF39</v>
          </cell>
          <cell r="B514">
            <v>3103010082</v>
          </cell>
          <cell r="C514" t="str">
            <v>ACETOCLOR ZENECA</v>
          </cell>
          <cell r="D514" t="str">
            <v>65</v>
          </cell>
          <cell r="E514">
            <v>926</v>
          </cell>
          <cell r="F514">
            <v>2</v>
          </cell>
          <cell r="G514">
            <v>5.2409999999999997</v>
          </cell>
          <cell r="H514">
            <v>-617.59</v>
          </cell>
          <cell r="I514">
            <v>-3236.78919</v>
          </cell>
          <cell r="J514">
            <v>19991031</v>
          </cell>
          <cell r="K514" t="str">
            <v>1140305003</v>
          </cell>
          <cell r="L514" t="str">
            <v>6210402005</v>
          </cell>
        </row>
        <row r="515">
          <cell r="A515" t="str">
            <v>P012</v>
          </cell>
          <cell r="B515">
            <v>3103010082</v>
          </cell>
          <cell r="C515" t="str">
            <v>ACETOCLOR ZENECA</v>
          </cell>
          <cell r="D515" t="str">
            <v>N1</v>
          </cell>
          <cell r="E515">
            <v>329</v>
          </cell>
          <cell r="F515">
            <v>3</v>
          </cell>
          <cell r="G515">
            <v>36.125999999999998</v>
          </cell>
          <cell r="H515">
            <v>-75</v>
          </cell>
          <cell r="I515">
            <v>-2709.45</v>
          </cell>
          <cell r="J515">
            <v>19991031</v>
          </cell>
          <cell r="K515" t="str">
            <v>1140305003</v>
          </cell>
          <cell r="L515" t="str">
            <v>6210402005</v>
          </cell>
          <cell r="M515" t="str">
            <v>9100000005</v>
          </cell>
        </row>
        <row r="516">
          <cell r="A516" t="str">
            <v>P023</v>
          </cell>
          <cell r="B516">
            <v>3103010082</v>
          </cell>
          <cell r="C516" t="str">
            <v>ACETOCLOR ZENECA</v>
          </cell>
          <cell r="D516" t="str">
            <v>B1</v>
          </cell>
          <cell r="E516">
            <v>253</v>
          </cell>
          <cell r="F516">
            <v>3</v>
          </cell>
          <cell r="G516">
            <v>5.7</v>
          </cell>
          <cell r="H516">
            <v>-31</v>
          </cell>
          <cell r="I516">
            <v>-176.70000000000002</v>
          </cell>
          <cell r="J516">
            <v>19991030</v>
          </cell>
          <cell r="K516" t="str">
            <v>1140305003</v>
          </cell>
          <cell r="L516" t="str">
            <v>6210402005</v>
          </cell>
          <cell r="M516" t="str">
            <v>9100000005</v>
          </cell>
        </row>
        <row r="517">
          <cell r="A517" t="str">
            <v>P023</v>
          </cell>
          <cell r="B517">
            <v>3103010082</v>
          </cell>
          <cell r="C517" t="str">
            <v>ACETOCLOR ZENECA</v>
          </cell>
          <cell r="D517" t="str">
            <v>B1</v>
          </cell>
          <cell r="E517">
            <v>254</v>
          </cell>
          <cell r="F517">
            <v>3</v>
          </cell>
          <cell r="G517">
            <v>5.7</v>
          </cell>
          <cell r="H517">
            <v>-63</v>
          </cell>
          <cell r="I517">
            <v>-359.1</v>
          </cell>
          <cell r="J517">
            <v>19991030</v>
          </cell>
          <cell r="K517" t="str">
            <v>1140305003</v>
          </cell>
          <cell r="L517" t="str">
            <v>6210402005</v>
          </cell>
          <cell r="M517" t="str">
            <v>9100000005</v>
          </cell>
        </row>
        <row r="518">
          <cell r="A518" t="str">
            <v>TA28</v>
          </cell>
          <cell r="B518">
            <v>3103010082</v>
          </cell>
          <cell r="C518" t="str">
            <v>ACETOCLOR ZENECA</v>
          </cell>
          <cell r="D518" t="str">
            <v>65</v>
          </cell>
          <cell r="E518">
            <v>880</v>
          </cell>
          <cell r="F518">
            <v>2</v>
          </cell>
          <cell r="G518">
            <v>5.7</v>
          </cell>
          <cell r="H518">
            <v>-67</v>
          </cell>
          <cell r="I518">
            <v>-381.90000000000003</v>
          </cell>
          <cell r="J518">
            <v>19991031</v>
          </cell>
          <cell r="K518" t="str">
            <v>1140305003</v>
          </cell>
          <cell r="L518" t="str">
            <v>6210402005</v>
          </cell>
        </row>
        <row r="519">
          <cell r="A519" t="str">
            <v>TA29</v>
          </cell>
          <cell r="B519">
            <v>3103010082</v>
          </cell>
          <cell r="C519" t="str">
            <v>ACETOCLOR ZENECA</v>
          </cell>
          <cell r="D519" t="str">
            <v>65</v>
          </cell>
          <cell r="E519">
            <v>879</v>
          </cell>
          <cell r="F519">
            <v>2</v>
          </cell>
          <cell r="G519">
            <v>5.0999999999999996</v>
          </cell>
          <cell r="H519">
            <v>-125</v>
          </cell>
          <cell r="I519">
            <v>-637.5</v>
          </cell>
          <cell r="J519">
            <v>19991031</v>
          </cell>
          <cell r="K519" t="str">
            <v>1140305003</v>
          </cell>
          <cell r="L519" t="str">
            <v>6210402005</v>
          </cell>
        </row>
        <row r="520">
          <cell r="A520" t="str">
            <v>TA30</v>
          </cell>
          <cell r="B520">
            <v>3103010082</v>
          </cell>
          <cell r="C520" t="str">
            <v>ACETOCLOR ZENECA</v>
          </cell>
          <cell r="D520" t="str">
            <v>65</v>
          </cell>
          <cell r="E520">
            <v>884</v>
          </cell>
          <cell r="F520">
            <v>3</v>
          </cell>
          <cell r="G520">
            <v>5.7</v>
          </cell>
          <cell r="H520">
            <v>-280</v>
          </cell>
          <cell r="I520">
            <v>-1596</v>
          </cell>
          <cell r="J520">
            <v>19991031</v>
          </cell>
          <cell r="K520" t="str">
            <v>1140305003</v>
          </cell>
          <cell r="L520" t="str">
            <v>6210402005</v>
          </cell>
        </row>
        <row r="521">
          <cell r="A521" t="str">
            <v>TA31</v>
          </cell>
          <cell r="B521">
            <v>3103010082</v>
          </cell>
          <cell r="C521" t="str">
            <v>ACETOCLOR ZENECA</v>
          </cell>
          <cell r="D521" t="str">
            <v>65</v>
          </cell>
          <cell r="E521">
            <v>887</v>
          </cell>
          <cell r="F521">
            <v>1</v>
          </cell>
          <cell r="G521">
            <v>5.0999999999999996</v>
          </cell>
          <cell r="H521">
            <v>-268</v>
          </cell>
          <cell r="I521">
            <v>-1366.8</v>
          </cell>
          <cell r="J521">
            <v>19991031</v>
          </cell>
          <cell r="K521" t="str">
            <v>1140305003</v>
          </cell>
          <cell r="L521" t="str">
            <v>6210402005</v>
          </cell>
        </row>
        <row r="522">
          <cell r="A522" t="str">
            <v>TA32</v>
          </cell>
          <cell r="B522">
            <v>3103010082</v>
          </cell>
          <cell r="C522" t="str">
            <v>ACETOCLOR ZENECA</v>
          </cell>
          <cell r="D522" t="str">
            <v>65</v>
          </cell>
          <cell r="E522">
            <v>875</v>
          </cell>
          <cell r="F522">
            <v>2</v>
          </cell>
          <cell r="G522">
            <v>3.1</v>
          </cell>
          <cell r="H522">
            <v>-153</v>
          </cell>
          <cell r="I522">
            <v>-474.3</v>
          </cell>
          <cell r="J522">
            <v>19991031</v>
          </cell>
          <cell r="K522" t="str">
            <v>1140305003</v>
          </cell>
          <cell r="L522" t="str">
            <v>6210402005</v>
          </cell>
        </row>
        <row r="523">
          <cell r="A523" t="str">
            <v>TA34</v>
          </cell>
          <cell r="B523">
            <v>3103010082</v>
          </cell>
          <cell r="C523" t="str">
            <v>ACETOCLOR ZENECA</v>
          </cell>
          <cell r="D523" t="str">
            <v>65</v>
          </cell>
          <cell r="E523">
            <v>882</v>
          </cell>
          <cell r="F523">
            <v>2</v>
          </cell>
          <cell r="G523">
            <v>5.7</v>
          </cell>
          <cell r="H523">
            <v>-134</v>
          </cell>
          <cell r="I523">
            <v>-763.80000000000007</v>
          </cell>
          <cell r="J523">
            <v>19991031</v>
          </cell>
          <cell r="K523" t="str">
            <v>1140305003</v>
          </cell>
          <cell r="L523" t="str">
            <v>6210402005</v>
          </cell>
        </row>
        <row r="524">
          <cell r="A524" t="str">
            <v>TG30</v>
          </cell>
          <cell r="B524">
            <v>3103010082</v>
          </cell>
          <cell r="C524" t="str">
            <v>ACETOCLOR ZENECA</v>
          </cell>
          <cell r="D524" t="str">
            <v>65</v>
          </cell>
          <cell r="E524">
            <v>865</v>
          </cell>
          <cell r="F524">
            <v>3</v>
          </cell>
          <cell r="G524">
            <v>5.0999999999999996</v>
          </cell>
          <cell r="H524">
            <v>-400</v>
          </cell>
          <cell r="I524">
            <v>-2039.9999999999998</v>
          </cell>
          <cell r="J524">
            <v>19991031</v>
          </cell>
          <cell r="K524" t="str">
            <v>1140305003</v>
          </cell>
          <cell r="L524" t="str">
            <v>6210402005</v>
          </cell>
        </row>
        <row r="525">
          <cell r="A525" t="str">
            <v>TL07</v>
          </cell>
          <cell r="B525">
            <v>3103010082</v>
          </cell>
          <cell r="C525" t="str">
            <v>ACETOCLOR ZENECA</v>
          </cell>
          <cell r="D525" t="str">
            <v>65</v>
          </cell>
          <cell r="E525">
            <v>894</v>
          </cell>
          <cell r="F525">
            <v>8</v>
          </cell>
          <cell r="G525">
            <v>27.439</v>
          </cell>
          <cell r="H525">
            <v>-100</v>
          </cell>
          <cell r="I525">
            <v>-2743.9</v>
          </cell>
          <cell r="J525">
            <v>19991031</v>
          </cell>
          <cell r="K525" t="str">
            <v>1140305003</v>
          </cell>
          <cell r="L525" t="str">
            <v>6210402005</v>
          </cell>
        </row>
        <row r="526">
          <cell r="A526" t="str">
            <v>TZ01</v>
          </cell>
          <cell r="B526">
            <v>3103010082</v>
          </cell>
          <cell r="C526" t="str">
            <v>ACETOCLOR ZENECA</v>
          </cell>
          <cell r="D526" t="str">
            <v>65</v>
          </cell>
          <cell r="E526">
            <v>859</v>
          </cell>
          <cell r="F526">
            <v>1</v>
          </cell>
          <cell r="G526">
            <v>5.7</v>
          </cell>
          <cell r="H526">
            <v>-400</v>
          </cell>
          <cell r="I526">
            <v>-2280</v>
          </cell>
          <cell r="J526">
            <v>19991031</v>
          </cell>
          <cell r="K526" t="str">
            <v>1140305003</v>
          </cell>
          <cell r="L526" t="str">
            <v>6210402005</v>
          </cell>
        </row>
        <row r="527">
          <cell r="A527" t="str">
            <v>TZ01</v>
          </cell>
          <cell r="B527">
            <v>3103010082</v>
          </cell>
          <cell r="C527" t="str">
            <v>ACETOCLOR ZENECA</v>
          </cell>
          <cell r="D527" t="str">
            <v>65</v>
          </cell>
          <cell r="E527">
            <v>862</v>
          </cell>
          <cell r="F527">
            <v>1</v>
          </cell>
          <cell r="G527">
            <v>5.7</v>
          </cell>
          <cell r="H527">
            <v>-817</v>
          </cell>
          <cell r="I527">
            <v>-4656.9000000000005</v>
          </cell>
          <cell r="J527">
            <v>19991031</v>
          </cell>
          <cell r="K527" t="str">
            <v>1140305003</v>
          </cell>
          <cell r="L527" t="str">
            <v>6210402005</v>
          </cell>
        </row>
        <row r="528">
          <cell r="A528" t="str">
            <v>P023</v>
          </cell>
          <cell r="B528">
            <v>3103010082</v>
          </cell>
          <cell r="C528" t="str">
            <v>ACETOCLOR ZENECA</v>
          </cell>
          <cell r="D528" t="str">
            <v>B1</v>
          </cell>
          <cell r="E528">
            <v>255</v>
          </cell>
          <cell r="F528">
            <v>3</v>
          </cell>
          <cell r="G528">
            <v>5.7</v>
          </cell>
          <cell r="H528">
            <v>-8</v>
          </cell>
          <cell r="I528">
            <v>-45.6</v>
          </cell>
          <cell r="J528">
            <v>19991030</v>
          </cell>
          <cell r="K528" t="str">
            <v>1140325003</v>
          </cell>
          <cell r="L528" t="str">
            <v>6210402016</v>
          </cell>
          <cell r="M528" t="str">
            <v>9100000007</v>
          </cell>
        </row>
        <row r="529">
          <cell r="A529" t="str">
            <v>P023</v>
          </cell>
          <cell r="B529">
            <v>3103010082</v>
          </cell>
          <cell r="C529" t="str">
            <v>ACETOCLOR ZENECA</v>
          </cell>
          <cell r="D529" t="str">
            <v>B1</v>
          </cell>
          <cell r="E529">
            <v>256</v>
          </cell>
          <cell r="F529">
            <v>3</v>
          </cell>
          <cell r="G529">
            <v>5.7</v>
          </cell>
          <cell r="H529">
            <v>-9</v>
          </cell>
          <cell r="I529">
            <v>-51.300000000000004</v>
          </cell>
          <cell r="J529">
            <v>19991030</v>
          </cell>
          <cell r="K529" t="str">
            <v>1140325003</v>
          </cell>
          <cell r="L529" t="str">
            <v>6210402016</v>
          </cell>
          <cell r="M529" t="str">
            <v>9100000007</v>
          </cell>
        </row>
        <row r="530">
          <cell r="A530" t="str">
            <v>P023</v>
          </cell>
          <cell r="B530">
            <v>3103010082</v>
          </cell>
          <cell r="C530" t="str">
            <v>ACETOCLOR ZENECA</v>
          </cell>
          <cell r="D530" t="str">
            <v>B1</v>
          </cell>
          <cell r="E530">
            <v>257</v>
          </cell>
          <cell r="F530">
            <v>3</v>
          </cell>
          <cell r="G530">
            <v>5.7</v>
          </cell>
          <cell r="H530">
            <v>-14</v>
          </cell>
          <cell r="I530">
            <v>-79.8</v>
          </cell>
          <cell r="J530">
            <v>19991030</v>
          </cell>
          <cell r="K530" t="str">
            <v>1140325003</v>
          </cell>
          <cell r="L530" t="str">
            <v>6210402016</v>
          </cell>
          <cell r="M530" t="str">
            <v>9100000007</v>
          </cell>
        </row>
        <row r="531">
          <cell r="A531" t="str">
            <v>P023</v>
          </cell>
          <cell r="B531">
            <v>3103010082</v>
          </cell>
          <cell r="C531" t="str">
            <v>ACETOCLOR ZENECA</v>
          </cell>
          <cell r="D531" t="str">
            <v>B1</v>
          </cell>
          <cell r="E531">
            <v>258</v>
          </cell>
          <cell r="F531">
            <v>3</v>
          </cell>
          <cell r="G531">
            <v>5.7</v>
          </cell>
          <cell r="H531">
            <v>-15</v>
          </cell>
          <cell r="I531">
            <v>-85.5</v>
          </cell>
          <cell r="J531">
            <v>19991030</v>
          </cell>
          <cell r="K531" t="str">
            <v>1140325003</v>
          </cell>
          <cell r="L531" t="str">
            <v>6210402016</v>
          </cell>
          <cell r="M531" t="str">
            <v>9100000007</v>
          </cell>
        </row>
        <row r="532">
          <cell r="A532" t="str">
            <v>EA01</v>
          </cell>
          <cell r="B532">
            <v>3103010083</v>
          </cell>
          <cell r="C532" t="str">
            <v>GESAPRIN 90</v>
          </cell>
          <cell r="D532" t="str">
            <v>65</v>
          </cell>
          <cell r="E532">
            <v>912</v>
          </cell>
          <cell r="F532">
            <v>1</v>
          </cell>
          <cell r="G532">
            <v>3.8159999999999998</v>
          </cell>
          <cell r="H532">
            <v>-261</v>
          </cell>
          <cell r="I532">
            <v>-995.976</v>
          </cell>
          <cell r="J532">
            <v>19991031</v>
          </cell>
          <cell r="K532" t="str">
            <v>1140305003</v>
          </cell>
          <cell r="L532" t="str">
            <v>6210402005</v>
          </cell>
        </row>
        <row r="533">
          <cell r="A533" t="str">
            <v>EA03</v>
          </cell>
          <cell r="B533">
            <v>3103010083</v>
          </cell>
          <cell r="C533" t="str">
            <v>GESAPRIN 90</v>
          </cell>
          <cell r="D533" t="str">
            <v>65</v>
          </cell>
          <cell r="E533">
            <v>901</v>
          </cell>
          <cell r="F533">
            <v>1</v>
          </cell>
          <cell r="G533">
            <v>3.8159999999999998</v>
          </cell>
          <cell r="H533">
            <v>-132.80000000000001</v>
          </cell>
          <cell r="I533">
            <v>-506.76480000000004</v>
          </cell>
          <cell r="J533">
            <v>19991031</v>
          </cell>
          <cell r="K533" t="str">
            <v>1140305003</v>
          </cell>
          <cell r="L533" t="str">
            <v>6210402005</v>
          </cell>
        </row>
        <row r="534">
          <cell r="A534" t="str">
            <v>EA03</v>
          </cell>
          <cell r="B534">
            <v>3103010083</v>
          </cell>
          <cell r="C534" t="str">
            <v>GESAPRIN 90</v>
          </cell>
          <cell r="D534" t="str">
            <v>65</v>
          </cell>
          <cell r="E534">
            <v>909</v>
          </cell>
          <cell r="F534">
            <v>1</v>
          </cell>
          <cell r="G534">
            <v>3.8159999999999998</v>
          </cell>
          <cell r="H534">
            <v>-164</v>
          </cell>
          <cell r="I534">
            <v>-625.82399999999996</v>
          </cell>
          <cell r="J534">
            <v>19991031</v>
          </cell>
          <cell r="K534" t="str">
            <v>1140305003</v>
          </cell>
          <cell r="L534" t="str">
            <v>6210402005</v>
          </cell>
        </row>
        <row r="535">
          <cell r="A535" t="str">
            <v>MF28</v>
          </cell>
          <cell r="B535">
            <v>3103010083</v>
          </cell>
          <cell r="C535" t="str">
            <v>GESAPRIN 90</v>
          </cell>
          <cell r="D535" t="str">
            <v>65</v>
          </cell>
          <cell r="E535">
            <v>934</v>
          </cell>
          <cell r="F535">
            <v>3</v>
          </cell>
          <cell r="G535">
            <v>3.8159999999999998</v>
          </cell>
          <cell r="H535">
            <v>-172.5</v>
          </cell>
          <cell r="I535">
            <v>-658.26</v>
          </cell>
          <cell r="J535">
            <v>19991031</v>
          </cell>
          <cell r="K535" t="str">
            <v>1140305003</v>
          </cell>
          <cell r="L535" t="str">
            <v>6210402005</v>
          </cell>
        </row>
        <row r="536">
          <cell r="A536" t="str">
            <v>MF29</v>
          </cell>
          <cell r="B536">
            <v>3103010083</v>
          </cell>
          <cell r="C536" t="str">
            <v>GESAPRIN 90</v>
          </cell>
          <cell r="D536" t="str">
            <v>65</v>
          </cell>
          <cell r="E536">
            <v>928</v>
          </cell>
          <cell r="F536">
            <v>4</v>
          </cell>
          <cell r="G536">
            <v>3.8159999999999998</v>
          </cell>
          <cell r="H536">
            <v>-560</v>
          </cell>
          <cell r="I536">
            <v>-2136.96</v>
          </cell>
          <cell r="J536">
            <v>19991031</v>
          </cell>
          <cell r="K536" t="str">
            <v>1140305003</v>
          </cell>
          <cell r="L536" t="str">
            <v>6210402005</v>
          </cell>
        </row>
        <row r="537">
          <cell r="A537" t="str">
            <v>MF32</v>
          </cell>
          <cell r="B537">
            <v>3103010083</v>
          </cell>
          <cell r="C537" t="str">
            <v>GESAPRIN 90</v>
          </cell>
          <cell r="D537" t="str">
            <v>65</v>
          </cell>
          <cell r="E537">
            <v>932</v>
          </cell>
          <cell r="F537">
            <v>2</v>
          </cell>
          <cell r="G537">
            <v>3.8159999999999998</v>
          </cell>
          <cell r="H537">
            <v>-420</v>
          </cell>
          <cell r="I537">
            <v>-1602.72</v>
          </cell>
          <cell r="J537">
            <v>19991031</v>
          </cell>
          <cell r="K537" t="str">
            <v>1140305003</v>
          </cell>
          <cell r="L537" t="str">
            <v>6210402005</v>
          </cell>
        </row>
        <row r="538">
          <cell r="A538" t="str">
            <v>MF36</v>
          </cell>
          <cell r="B538">
            <v>3103010083</v>
          </cell>
          <cell r="C538" t="str">
            <v>GESAPRIN 90</v>
          </cell>
          <cell r="D538" t="str">
            <v>65</v>
          </cell>
          <cell r="E538">
            <v>920</v>
          </cell>
          <cell r="F538">
            <v>2</v>
          </cell>
          <cell r="G538">
            <v>3.8159999999999998</v>
          </cell>
          <cell r="H538">
            <v>-660</v>
          </cell>
          <cell r="I538">
            <v>-2518.56</v>
          </cell>
          <cell r="J538">
            <v>19991031</v>
          </cell>
          <cell r="K538" t="str">
            <v>1140305003</v>
          </cell>
          <cell r="L538" t="str">
            <v>6210402005</v>
          </cell>
        </row>
        <row r="539">
          <cell r="A539" t="str">
            <v>MF38</v>
          </cell>
          <cell r="B539">
            <v>3103010083</v>
          </cell>
          <cell r="C539" t="str">
            <v>GESAPRIN 90</v>
          </cell>
          <cell r="D539" t="str">
            <v>65</v>
          </cell>
          <cell r="E539">
            <v>927</v>
          </cell>
          <cell r="F539">
            <v>2</v>
          </cell>
          <cell r="G539">
            <v>3.8159999999999998</v>
          </cell>
          <cell r="H539">
            <v>-330</v>
          </cell>
          <cell r="I539">
            <v>-1259.28</v>
          </cell>
          <cell r="J539">
            <v>19991031</v>
          </cell>
          <cell r="K539" t="str">
            <v>1140305003</v>
          </cell>
          <cell r="L539" t="str">
            <v>6210402005</v>
          </cell>
        </row>
        <row r="540">
          <cell r="A540" t="str">
            <v>MF39</v>
          </cell>
          <cell r="B540">
            <v>3103010083</v>
          </cell>
          <cell r="C540" t="str">
            <v>GESAPRIN 90</v>
          </cell>
          <cell r="D540" t="str">
            <v>65</v>
          </cell>
          <cell r="E540">
            <v>926</v>
          </cell>
          <cell r="F540">
            <v>4</v>
          </cell>
          <cell r="G540">
            <v>3.8159999999999998</v>
          </cell>
          <cell r="H540">
            <v>-540</v>
          </cell>
          <cell r="I540">
            <v>-2060.64</v>
          </cell>
          <cell r="J540">
            <v>19991031</v>
          </cell>
          <cell r="K540" t="str">
            <v>1140305003</v>
          </cell>
          <cell r="L540" t="str">
            <v>6210402005</v>
          </cell>
        </row>
        <row r="541">
          <cell r="A541" t="str">
            <v>P012</v>
          </cell>
          <cell r="B541">
            <v>3103010083</v>
          </cell>
          <cell r="C541" t="str">
            <v>GESAPRIN 90</v>
          </cell>
          <cell r="D541" t="str">
            <v>N1</v>
          </cell>
          <cell r="E541">
            <v>329</v>
          </cell>
          <cell r="F541">
            <v>4</v>
          </cell>
          <cell r="G541">
            <v>3.8719999999999999</v>
          </cell>
          <cell r="H541">
            <v>-110</v>
          </cell>
          <cell r="I541">
            <v>-425.91999999999996</v>
          </cell>
          <cell r="J541">
            <v>19991031</v>
          </cell>
          <cell r="K541" t="str">
            <v>1140305003</v>
          </cell>
          <cell r="L541" t="str">
            <v>6210402005</v>
          </cell>
          <cell r="M541" t="str">
            <v>9100000005</v>
          </cell>
        </row>
        <row r="542">
          <cell r="A542" t="str">
            <v>P023</v>
          </cell>
          <cell r="B542">
            <v>3103010083</v>
          </cell>
          <cell r="C542" t="str">
            <v>GESAPRIN 90</v>
          </cell>
          <cell r="D542" t="str">
            <v>B1</v>
          </cell>
          <cell r="E542">
            <v>238</v>
          </cell>
          <cell r="F542">
            <v>2</v>
          </cell>
          <cell r="G542">
            <v>3.8159999999999998</v>
          </cell>
          <cell r="H542">
            <v>-140</v>
          </cell>
          <cell r="I542">
            <v>-534.24</v>
          </cell>
          <cell r="J542">
            <v>19991030</v>
          </cell>
          <cell r="K542" t="str">
            <v>1140305003</v>
          </cell>
          <cell r="L542" t="str">
            <v>6210402005</v>
          </cell>
          <cell r="M542" t="str">
            <v>9100000005</v>
          </cell>
        </row>
        <row r="543">
          <cell r="A543" t="str">
            <v>P023</v>
          </cell>
          <cell r="B543">
            <v>3103010083</v>
          </cell>
          <cell r="C543" t="str">
            <v>GESAPRIN 90</v>
          </cell>
          <cell r="D543" t="str">
            <v>B1</v>
          </cell>
          <cell r="E543">
            <v>239</v>
          </cell>
          <cell r="F543">
            <v>2</v>
          </cell>
          <cell r="G543">
            <v>3.8159999999999998</v>
          </cell>
          <cell r="H543">
            <v>-120</v>
          </cell>
          <cell r="I543">
            <v>-457.91999999999996</v>
          </cell>
          <cell r="J543">
            <v>19991030</v>
          </cell>
          <cell r="K543" t="str">
            <v>1140305003</v>
          </cell>
          <cell r="L543" t="str">
            <v>6210402005</v>
          </cell>
          <cell r="M543" t="str">
            <v>9100000005</v>
          </cell>
        </row>
        <row r="544">
          <cell r="A544" t="str">
            <v>P023</v>
          </cell>
          <cell r="B544">
            <v>3103010083</v>
          </cell>
          <cell r="C544" t="str">
            <v>GESAPRIN 90</v>
          </cell>
          <cell r="D544" t="str">
            <v>B1</v>
          </cell>
          <cell r="E544">
            <v>242</v>
          </cell>
          <cell r="F544">
            <v>2</v>
          </cell>
          <cell r="G544">
            <v>3.8159999999999998</v>
          </cell>
          <cell r="H544">
            <v>-60</v>
          </cell>
          <cell r="I544">
            <v>-228.95999999999998</v>
          </cell>
          <cell r="J544">
            <v>19991030</v>
          </cell>
          <cell r="K544" t="str">
            <v>1140305003</v>
          </cell>
          <cell r="L544" t="str">
            <v>6210402005</v>
          </cell>
          <cell r="M544" t="str">
            <v>9100000005</v>
          </cell>
        </row>
        <row r="545">
          <cell r="A545" t="str">
            <v>P023</v>
          </cell>
          <cell r="B545">
            <v>3103010083</v>
          </cell>
          <cell r="C545" t="str">
            <v>GESAPRIN 90</v>
          </cell>
          <cell r="D545" t="str">
            <v>B1</v>
          </cell>
          <cell r="E545">
            <v>243</v>
          </cell>
          <cell r="F545">
            <v>2</v>
          </cell>
          <cell r="G545">
            <v>3.8159999999999998</v>
          </cell>
          <cell r="H545">
            <v>-70</v>
          </cell>
          <cell r="I545">
            <v>-267.12</v>
          </cell>
          <cell r="J545">
            <v>19991030</v>
          </cell>
          <cell r="K545" t="str">
            <v>1140305003</v>
          </cell>
          <cell r="L545" t="str">
            <v>6210402005</v>
          </cell>
          <cell r="M545" t="str">
            <v>9100000005</v>
          </cell>
        </row>
        <row r="546">
          <cell r="A546" t="str">
            <v>P023</v>
          </cell>
          <cell r="B546">
            <v>3103010083</v>
          </cell>
          <cell r="C546" t="str">
            <v>GESAPRIN 90</v>
          </cell>
          <cell r="D546" t="str">
            <v>B1</v>
          </cell>
          <cell r="E546">
            <v>244</v>
          </cell>
          <cell r="F546">
            <v>2</v>
          </cell>
          <cell r="G546">
            <v>3.8159999999999998</v>
          </cell>
          <cell r="H546">
            <v>-270</v>
          </cell>
          <cell r="I546">
            <v>-1030.32</v>
          </cell>
          <cell r="J546">
            <v>19991030</v>
          </cell>
          <cell r="K546" t="str">
            <v>1140305003</v>
          </cell>
          <cell r="L546" t="str">
            <v>6210402005</v>
          </cell>
          <cell r="M546" t="str">
            <v>9100000005</v>
          </cell>
        </row>
        <row r="547">
          <cell r="A547" t="str">
            <v>P023</v>
          </cell>
          <cell r="B547">
            <v>3103010083</v>
          </cell>
          <cell r="C547" t="str">
            <v>GESAPRIN 90</v>
          </cell>
          <cell r="D547" t="str">
            <v>B1</v>
          </cell>
          <cell r="E547">
            <v>245</v>
          </cell>
          <cell r="F547">
            <v>2</v>
          </cell>
          <cell r="G547">
            <v>3.8159999999999998</v>
          </cell>
          <cell r="H547">
            <v>-62</v>
          </cell>
          <cell r="I547">
            <v>-236.59199999999998</v>
          </cell>
          <cell r="J547">
            <v>19991030</v>
          </cell>
          <cell r="K547" t="str">
            <v>1140305003</v>
          </cell>
          <cell r="L547" t="str">
            <v>6210402005</v>
          </cell>
          <cell r="M547" t="str">
            <v>9100000005</v>
          </cell>
        </row>
        <row r="548">
          <cell r="A548" t="str">
            <v>P023</v>
          </cell>
          <cell r="B548">
            <v>3103010083</v>
          </cell>
          <cell r="C548" t="str">
            <v>GESAPRIN 90</v>
          </cell>
          <cell r="D548" t="str">
            <v>B1</v>
          </cell>
          <cell r="E548">
            <v>246</v>
          </cell>
          <cell r="F548">
            <v>2</v>
          </cell>
          <cell r="G548">
            <v>3.8159999999999998</v>
          </cell>
          <cell r="H548">
            <v>-50</v>
          </cell>
          <cell r="I548">
            <v>-190.79999999999998</v>
          </cell>
          <cell r="J548">
            <v>19991030</v>
          </cell>
          <cell r="K548" t="str">
            <v>1140305003</v>
          </cell>
          <cell r="L548" t="str">
            <v>6210402005</v>
          </cell>
          <cell r="M548" t="str">
            <v>9100000005</v>
          </cell>
        </row>
        <row r="549">
          <cell r="A549" t="str">
            <v>P023</v>
          </cell>
          <cell r="B549">
            <v>3103010083</v>
          </cell>
          <cell r="C549" t="str">
            <v>GESAPRIN 90</v>
          </cell>
          <cell r="D549" t="str">
            <v>B1</v>
          </cell>
          <cell r="E549">
            <v>247</v>
          </cell>
          <cell r="F549">
            <v>2</v>
          </cell>
          <cell r="G549">
            <v>3.8159999999999998</v>
          </cell>
          <cell r="H549">
            <v>-35</v>
          </cell>
          <cell r="I549">
            <v>-133.56</v>
          </cell>
          <cell r="J549">
            <v>19991030</v>
          </cell>
          <cell r="K549" t="str">
            <v>1140305003</v>
          </cell>
          <cell r="L549" t="str">
            <v>6210402005</v>
          </cell>
          <cell r="M549" t="str">
            <v>9100000005</v>
          </cell>
        </row>
        <row r="550">
          <cell r="A550" t="str">
            <v>P023</v>
          </cell>
          <cell r="B550">
            <v>3103010083</v>
          </cell>
          <cell r="C550" t="str">
            <v>GESAPRIN 90</v>
          </cell>
          <cell r="D550" t="str">
            <v>B1</v>
          </cell>
          <cell r="E550">
            <v>248</v>
          </cell>
          <cell r="F550">
            <v>2</v>
          </cell>
          <cell r="G550">
            <v>3.8159999999999998</v>
          </cell>
          <cell r="H550">
            <v>-20</v>
          </cell>
          <cell r="I550">
            <v>-76.319999999999993</v>
          </cell>
          <cell r="J550">
            <v>19991030</v>
          </cell>
          <cell r="K550" t="str">
            <v>1140305003</v>
          </cell>
          <cell r="L550" t="str">
            <v>6210402005</v>
          </cell>
          <cell r="M550" t="str">
            <v>9100000005</v>
          </cell>
        </row>
        <row r="551">
          <cell r="A551" t="str">
            <v>P023</v>
          </cell>
          <cell r="B551">
            <v>3103010083</v>
          </cell>
          <cell r="C551" t="str">
            <v>GESAPRIN 90</v>
          </cell>
          <cell r="D551" t="str">
            <v>B1</v>
          </cell>
          <cell r="E551">
            <v>249</v>
          </cell>
          <cell r="F551">
            <v>2</v>
          </cell>
          <cell r="G551">
            <v>3.8159999999999998</v>
          </cell>
          <cell r="H551">
            <v>-80</v>
          </cell>
          <cell r="I551">
            <v>-305.27999999999997</v>
          </cell>
          <cell r="J551">
            <v>19991030</v>
          </cell>
          <cell r="K551" t="str">
            <v>1140305003</v>
          </cell>
          <cell r="L551" t="str">
            <v>6210402005</v>
          </cell>
          <cell r="M551" t="str">
            <v>9100000005</v>
          </cell>
        </row>
        <row r="552">
          <cell r="A552" t="str">
            <v>P023</v>
          </cell>
          <cell r="B552">
            <v>3103010083</v>
          </cell>
          <cell r="C552" t="str">
            <v>GESAPRIN 90</v>
          </cell>
          <cell r="D552" t="str">
            <v>B1</v>
          </cell>
          <cell r="E552">
            <v>250</v>
          </cell>
          <cell r="F552">
            <v>2</v>
          </cell>
          <cell r="G552">
            <v>3.8159999999999998</v>
          </cell>
          <cell r="H552">
            <v>-105</v>
          </cell>
          <cell r="I552">
            <v>-400.68</v>
          </cell>
          <cell r="J552">
            <v>19991030</v>
          </cell>
          <cell r="K552" t="str">
            <v>1140305003</v>
          </cell>
          <cell r="L552" t="str">
            <v>6210402005</v>
          </cell>
          <cell r="M552" t="str">
            <v>9100000005</v>
          </cell>
        </row>
        <row r="553">
          <cell r="A553" t="str">
            <v>P023</v>
          </cell>
          <cell r="B553">
            <v>3103010083</v>
          </cell>
          <cell r="C553" t="str">
            <v>GESAPRIN 90</v>
          </cell>
          <cell r="D553" t="str">
            <v>B1</v>
          </cell>
          <cell r="E553">
            <v>251</v>
          </cell>
          <cell r="F553">
            <v>2</v>
          </cell>
          <cell r="G553">
            <v>3.8159999999999998</v>
          </cell>
          <cell r="H553">
            <v>-75</v>
          </cell>
          <cell r="I553">
            <v>-286.2</v>
          </cell>
          <cell r="J553">
            <v>19991030</v>
          </cell>
          <cell r="K553" t="str">
            <v>1140305003</v>
          </cell>
          <cell r="L553" t="str">
            <v>6210402005</v>
          </cell>
          <cell r="M553" t="str">
            <v>9100000005</v>
          </cell>
        </row>
        <row r="554">
          <cell r="A554" t="str">
            <v>P023</v>
          </cell>
          <cell r="B554">
            <v>3103010083</v>
          </cell>
          <cell r="C554" t="str">
            <v>GESAPRIN 90</v>
          </cell>
          <cell r="D554" t="str">
            <v>B1</v>
          </cell>
          <cell r="E554">
            <v>252</v>
          </cell>
          <cell r="F554">
            <v>2</v>
          </cell>
          <cell r="G554">
            <v>3.8159999999999998</v>
          </cell>
          <cell r="H554">
            <v>-92</v>
          </cell>
          <cell r="I554">
            <v>-351.072</v>
          </cell>
          <cell r="J554">
            <v>19991030</v>
          </cell>
          <cell r="K554" t="str">
            <v>1140305003</v>
          </cell>
          <cell r="L554" t="str">
            <v>6210402005</v>
          </cell>
          <cell r="M554" t="str">
            <v>9100000005</v>
          </cell>
        </row>
        <row r="555">
          <cell r="A555" t="str">
            <v>P023</v>
          </cell>
          <cell r="B555">
            <v>3103010083</v>
          </cell>
          <cell r="C555" t="str">
            <v>GESAPRIN 90</v>
          </cell>
          <cell r="D555" t="str">
            <v>B1</v>
          </cell>
          <cell r="E555">
            <v>253</v>
          </cell>
          <cell r="F555">
            <v>2</v>
          </cell>
          <cell r="G555">
            <v>3.8159999999999998</v>
          </cell>
          <cell r="H555">
            <v>-123</v>
          </cell>
          <cell r="I555">
            <v>-469.36799999999999</v>
          </cell>
          <cell r="J555">
            <v>19991030</v>
          </cell>
          <cell r="K555" t="str">
            <v>1140305003</v>
          </cell>
          <cell r="L555" t="str">
            <v>6210402005</v>
          </cell>
          <cell r="M555" t="str">
            <v>9100000005</v>
          </cell>
        </row>
        <row r="556">
          <cell r="A556" t="str">
            <v>P023</v>
          </cell>
          <cell r="B556">
            <v>3103010083</v>
          </cell>
          <cell r="C556" t="str">
            <v>GESAPRIN 90</v>
          </cell>
          <cell r="D556" t="str">
            <v>B1</v>
          </cell>
          <cell r="E556">
            <v>254</v>
          </cell>
          <cell r="F556">
            <v>2</v>
          </cell>
          <cell r="G556">
            <v>3.8159999999999998</v>
          </cell>
          <cell r="H556">
            <v>-92</v>
          </cell>
          <cell r="I556">
            <v>-351.072</v>
          </cell>
          <cell r="J556">
            <v>19991030</v>
          </cell>
          <cell r="K556" t="str">
            <v>1140305003</v>
          </cell>
          <cell r="L556" t="str">
            <v>6210402005</v>
          </cell>
          <cell r="M556" t="str">
            <v>9100000005</v>
          </cell>
        </row>
        <row r="557">
          <cell r="A557" t="str">
            <v>P023</v>
          </cell>
          <cell r="B557">
            <v>3103010083</v>
          </cell>
          <cell r="C557" t="str">
            <v>GESAPRIN 90</v>
          </cell>
          <cell r="D557" t="str">
            <v>B1</v>
          </cell>
          <cell r="E557">
            <v>268</v>
          </cell>
          <cell r="F557">
            <v>2</v>
          </cell>
          <cell r="G557">
            <v>3.8159999999999998</v>
          </cell>
          <cell r="H557">
            <v>-80</v>
          </cell>
          <cell r="I557">
            <v>-305.27999999999997</v>
          </cell>
          <cell r="J557">
            <v>19991030</v>
          </cell>
          <cell r="K557" t="str">
            <v>1140305003</v>
          </cell>
          <cell r="L557" t="str">
            <v>6210402005</v>
          </cell>
          <cell r="M557" t="str">
            <v>9100000005</v>
          </cell>
        </row>
        <row r="558">
          <cell r="A558" t="str">
            <v>TA28</v>
          </cell>
          <cell r="B558">
            <v>3103010083</v>
          </cell>
          <cell r="C558" t="str">
            <v>GESAPRIN 90</v>
          </cell>
          <cell r="D558" t="str">
            <v>65</v>
          </cell>
          <cell r="E558">
            <v>880</v>
          </cell>
          <cell r="F558">
            <v>1</v>
          </cell>
          <cell r="G558">
            <v>3.8159999999999998</v>
          </cell>
          <cell r="H558">
            <v>-107</v>
          </cell>
          <cell r="I558">
            <v>-408.31199999999995</v>
          </cell>
          <cell r="J558">
            <v>19991031</v>
          </cell>
          <cell r="K558" t="str">
            <v>1140305003</v>
          </cell>
          <cell r="L558" t="str">
            <v>6210402005</v>
          </cell>
        </row>
        <row r="559">
          <cell r="A559" t="str">
            <v>TA29</v>
          </cell>
          <cell r="B559">
            <v>3103010083</v>
          </cell>
          <cell r="C559" t="str">
            <v>GESAPRIN 90</v>
          </cell>
          <cell r="D559" t="str">
            <v>65</v>
          </cell>
          <cell r="E559">
            <v>879</v>
          </cell>
          <cell r="F559">
            <v>1</v>
          </cell>
          <cell r="G559">
            <v>3.8159999999999998</v>
          </cell>
          <cell r="H559">
            <v>-160</v>
          </cell>
          <cell r="I559">
            <v>-610.55999999999995</v>
          </cell>
          <cell r="J559">
            <v>19991031</v>
          </cell>
          <cell r="K559" t="str">
            <v>1140305003</v>
          </cell>
          <cell r="L559" t="str">
            <v>6210402005</v>
          </cell>
        </row>
        <row r="560">
          <cell r="A560" t="str">
            <v>TA30</v>
          </cell>
          <cell r="B560">
            <v>3103010083</v>
          </cell>
          <cell r="C560" t="str">
            <v>GESAPRIN 90</v>
          </cell>
          <cell r="D560" t="str">
            <v>65</v>
          </cell>
          <cell r="E560">
            <v>884</v>
          </cell>
          <cell r="F560">
            <v>2</v>
          </cell>
          <cell r="G560">
            <v>3.1</v>
          </cell>
          <cell r="H560">
            <v>-520</v>
          </cell>
          <cell r="I560">
            <v>-1612</v>
          </cell>
          <cell r="J560">
            <v>19991031</v>
          </cell>
          <cell r="K560" t="str">
            <v>1140305003</v>
          </cell>
          <cell r="L560" t="str">
            <v>6210402005</v>
          </cell>
        </row>
        <row r="561">
          <cell r="A561" t="str">
            <v>TA31</v>
          </cell>
          <cell r="B561">
            <v>3103010083</v>
          </cell>
          <cell r="C561" t="str">
            <v>GESAPRIN 90</v>
          </cell>
          <cell r="D561" t="str">
            <v>65</v>
          </cell>
          <cell r="E561">
            <v>886</v>
          </cell>
          <cell r="F561">
            <v>1</v>
          </cell>
          <cell r="G561">
            <v>3.8159999999999998</v>
          </cell>
          <cell r="H561">
            <v>-463</v>
          </cell>
          <cell r="I561">
            <v>-1766.808</v>
          </cell>
          <cell r="J561">
            <v>19991031</v>
          </cell>
          <cell r="K561" t="str">
            <v>1140305003</v>
          </cell>
          <cell r="L561" t="str">
            <v>6210402005</v>
          </cell>
        </row>
        <row r="562">
          <cell r="A562" t="str">
            <v>TA32</v>
          </cell>
          <cell r="B562">
            <v>3103010083</v>
          </cell>
          <cell r="C562" t="str">
            <v>GESAPRIN 90</v>
          </cell>
          <cell r="D562" t="str">
            <v>65</v>
          </cell>
          <cell r="E562">
            <v>875</v>
          </cell>
          <cell r="F562">
            <v>4</v>
          </cell>
          <cell r="G562">
            <v>3.8159999999999998</v>
          </cell>
          <cell r="H562">
            <v>-245</v>
          </cell>
          <cell r="I562">
            <v>-934.92</v>
          </cell>
          <cell r="J562">
            <v>19991031</v>
          </cell>
          <cell r="K562" t="str">
            <v>1140305003</v>
          </cell>
          <cell r="L562" t="str">
            <v>6210402005</v>
          </cell>
        </row>
        <row r="563">
          <cell r="A563" t="str">
            <v>TA34</v>
          </cell>
          <cell r="B563">
            <v>3103010083</v>
          </cell>
          <cell r="C563" t="str">
            <v>GESAPRIN 90</v>
          </cell>
          <cell r="D563" t="str">
            <v>65</v>
          </cell>
          <cell r="E563">
            <v>882</v>
          </cell>
          <cell r="F563">
            <v>1</v>
          </cell>
          <cell r="G563">
            <v>3.8159999999999998</v>
          </cell>
          <cell r="H563">
            <v>-214</v>
          </cell>
          <cell r="I563">
            <v>-816.62399999999991</v>
          </cell>
          <cell r="J563">
            <v>19991031</v>
          </cell>
          <cell r="K563" t="str">
            <v>1140305003</v>
          </cell>
          <cell r="L563" t="str">
            <v>6210402005</v>
          </cell>
        </row>
        <row r="564">
          <cell r="A564" t="str">
            <v>TG30</v>
          </cell>
          <cell r="B564">
            <v>3103010083</v>
          </cell>
          <cell r="C564" t="str">
            <v>GESAPRIN 90</v>
          </cell>
          <cell r="D564" t="str">
            <v>65</v>
          </cell>
          <cell r="E564">
            <v>865</v>
          </cell>
          <cell r="F564">
            <v>1</v>
          </cell>
          <cell r="G564">
            <v>3.8159999999999998</v>
          </cell>
          <cell r="H564">
            <v>-390</v>
          </cell>
          <cell r="I564">
            <v>-1488.24</v>
          </cell>
          <cell r="J564">
            <v>19991031</v>
          </cell>
          <cell r="K564" t="str">
            <v>1140305003</v>
          </cell>
          <cell r="L564" t="str">
            <v>6210402005</v>
          </cell>
        </row>
        <row r="565">
          <cell r="A565" t="str">
            <v>TL04</v>
          </cell>
          <cell r="B565">
            <v>3103010083</v>
          </cell>
          <cell r="C565" t="str">
            <v>GESAPRIN 90</v>
          </cell>
          <cell r="D565" t="str">
            <v>65</v>
          </cell>
          <cell r="E565">
            <v>899</v>
          </cell>
          <cell r="F565">
            <v>6</v>
          </cell>
          <cell r="G565">
            <v>3.8159999999999998</v>
          </cell>
          <cell r="H565">
            <v>-225</v>
          </cell>
          <cell r="I565">
            <v>-858.59999999999991</v>
          </cell>
          <cell r="J565">
            <v>19991031</v>
          </cell>
          <cell r="K565" t="str">
            <v>1140305003</v>
          </cell>
          <cell r="L565" t="str">
            <v>6210402005</v>
          </cell>
        </row>
        <row r="566">
          <cell r="A566" t="str">
            <v>TL05</v>
          </cell>
          <cell r="B566">
            <v>3103010083</v>
          </cell>
          <cell r="C566" t="str">
            <v>GESAPRIN 90</v>
          </cell>
          <cell r="D566" t="str">
            <v>65</v>
          </cell>
          <cell r="E566">
            <v>890</v>
          </cell>
          <cell r="F566">
            <v>5</v>
          </cell>
          <cell r="G566">
            <v>3.8159999999999998</v>
          </cell>
          <cell r="H566">
            <v>-130</v>
          </cell>
          <cell r="I566">
            <v>-496.08</v>
          </cell>
          <cell r="J566">
            <v>19991031</v>
          </cell>
          <cell r="K566" t="str">
            <v>1140305003</v>
          </cell>
          <cell r="L566" t="str">
            <v>6210402005</v>
          </cell>
        </row>
        <row r="567">
          <cell r="A567" t="str">
            <v>TL05</v>
          </cell>
          <cell r="B567">
            <v>3103010083</v>
          </cell>
          <cell r="C567" t="str">
            <v>GESAPRIN 90</v>
          </cell>
          <cell r="D567" t="str">
            <v>65</v>
          </cell>
          <cell r="E567">
            <v>891</v>
          </cell>
          <cell r="F567">
            <v>2</v>
          </cell>
          <cell r="G567">
            <v>3.8159999999999998</v>
          </cell>
          <cell r="H567">
            <v>-70</v>
          </cell>
          <cell r="I567">
            <v>-267.12</v>
          </cell>
          <cell r="J567">
            <v>19991031</v>
          </cell>
          <cell r="K567" t="str">
            <v>1140305003</v>
          </cell>
          <cell r="L567" t="str">
            <v>6210402005</v>
          </cell>
        </row>
        <row r="568">
          <cell r="A568" t="str">
            <v>TL06</v>
          </cell>
          <cell r="B568">
            <v>3103010083</v>
          </cell>
          <cell r="C568" t="str">
            <v>GESAPRIN 90</v>
          </cell>
          <cell r="D568" t="str">
            <v>65</v>
          </cell>
          <cell r="E568">
            <v>896</v>
          </cell>
          <cell r="F568">
            <v>5</v>
          </cell>
          <cell r="G568">
            <v>3.8159999999999998</v>
          </cell>
          <cell r="H568">
            <v>-200</v>
          </cell>
          <cell r="I568">
            <v>-763.19999999999993</v>
          </cell>
          <cell r="J568">
            <v>19991031</v>
          </cell>
          <cell r="K568" t="str">
            <v>1140305003</v>
          </cell>
          <cell r="L568" t="str">
            <v>6210402005</v>
          </cell>
        </row>
        <row r="569">
          <cell r="A569" t="str">
            <v>TL07</v>
          </cell>
          <cell r="B569">
            <v>3103010083</v>
          </cell>
          <cell r="C569" t="str">
            <v>GESAPRIN 90</v>
          </cell>
          <cell r="D569" t="str">
            <v>65</v>
          </cell>
          <cell r="E569">
            <v>894</v>
          </cell>
          <cell r="F569">
            <v>5</v>
          </cell>
          <cell r="G569">
            <v>3.8159999999999998</v>
          </cell>
          <cell r="H569">
            <v>-265</v>
          </cell>
          <cell r="I569">
            <v>-1011.24</v>
          </cell>
          <cell r="J569">
            <v>19991031</v>
          </cell>
          <cell r="K569" t="str">
            <v>1140305003</v>
          </cell>
          <cell r="L569" t="str">
            <v>6210402005</v>
          </cell>
        </row>
        <row r="570">
          <cell r="A570" t="str">
            <v>TL08</v>
          </cell>
          <cell r="B570">
            <v>3103010083</v>
          </cell>
          <cell r="C570" t="str">
            <v>GESAPRIN 90</v>
          </cell>
          <cell r="D570" t="str">
            <v>65</v>
          </cell>
          <cell r="E570">
            <v>893</v>
          </cell>
          <cell r="F570">
            <v>5</v>
          </cell>
          <cell r="G570">
            <v>27.439</v>
          </cell>
          <cell r="H570">
            <v>-260</v>
          </cell>
          <cell r="I570">
            <v>-7134.14</v>
          </cell>
          <cell r="J570">
            <v>19991031</v>
          </cell>
          <cell r="K570" t="str">
            <v>1140305003</v>
          </cell>
          <cell r="L570" t="str">
            <v>6210402005</v>
          </cell>
        </row>
        <row r="571">
          <cell r="A571" t="str">
            <v>TO03</v>
          </cell>
          <cell r="B571">
            <v>3103010083</v>
          </cell>
          <cell r="C571" t="str">
            <v>GESAPRIN 90</v>
          </cell>
          <cell r="D571" t="str">
            <v>S1</v>
          </cell>
          <cell r="E571">
            <v>330</v>
          </cell>
          <cell r="F571">
            <v>1</v>
          </cell>
          <cell r="G571">
            <v>3.8159999999999998</v>
          </cell>
          <cell r="H571">
            <v>-250</v>
          </cell>
          <cell r="I571">
            <v>-954</v>
          </cell>
          <cell r="J571">
            <v>19991031</v>
          </cell>
          <cell r="K571" t="str">
            <v>1140305003</v>
          </cell>
          <cell r="L571" t="str">
            <v>6210402005</v>
          </cell>
          <cell r="M571" t="str">
            <v>9100000005</v>
          </cell>
        </row>
        <row r="572">
          <cell r="A572" t="str">
            <v>TO03</v>
          </cell>
          <cell r="B572">
            <v>3103010083</v>
          </cell>
          <cell r="C572" t="str">
            <v>GESAPRIN 90</v>
          </cell>
          <cell r="D572" t="str">
            <v>S1</v>
          </cell>
          <cell r="E572">
            <v>332</v>
          </cell>
          <cell r="F572">
            <v>1</v>
          </cell>
          <cell r="G572">
            <v>3.8159999999999998</v>
          </cell>
          <cell r="H572">
            <v>-300</v>
          </cell>
          <cell r="I572">
            <v>-1144.8</v>
          </cell>
          <cell r="J572">
            <v>19991031</v>
          </cell>
          <cell r="K572" t="str">
            <v>1140305003</v>
          </cell>
          <cell r="L572" t="str">
            <v>6210402005</v>
          </cell>
          <cell r="M572" t="str">
            <v>9100000005</v>
          </cell>
        </row>
        <row r="573">
          <cell r="A573" t="str">
            <v>TZ01</v>
          </cell>
          <cell r="B573">
            <v>3103010083</v>
          </cell>
          <cell r="C573" t="str">
            <v>GESAPRIN 90</v>
          </cell>
          <cell r="D573" t="str">
            <v>65</v>
          </cell>
          <cell r="E573">
            <v>856</v>
          </cell>
          <cell r="F573">
            <v>1</v>
          </cell>
          <cell r="G573">
            <v>3.8159999999999998</v>
          </cell>
          <cell r="H573">
            <v>-422</v>
          </cell>
          <cell r="I573">
            <v>-1610.3519999999999</v>
          </cell>
          <cell r="J573">
            <v>19991031</v>
          </cell>
          <cell r="K573" t="str">
            <v>1140305003</v>
          </cell>
          <cell r="L573" t="str">
            <v>6210402005</v>
          </cell>
        </row>
        <row r="574">
          <cell r="A574" t="str">
            <v>TZ02</v>
          </cell>
          <cell r="B574">
            <v>3103010083</v>
          </cell>
          <cell r="C574" t="str">
            <v>GESAPRIN 90</v>
          </cell>
          <cell r="D574" t="str">
            <v>65</v>
          </cell>
          <cell r="E574">
            <v>849</v>
          </cell>
          <cell r="F574">
            <v>1</v>
          </cell>
          <cell r="G574">
            <v>3.8159999999999998</v>
          </cell>
          <cell r="H574">
            <v>-450</v>
          </cell>
          <cell r="I574">
            <v>-1717.1999999999998</v>
          </cell>
          <cell r="J574">
            <v>19991031</v>
          </cell>
          <cell r="K574" t="str">
            <v>1140305003</v>
          </cell>
          <cell r="L574" t="str">
            <v>6210402005</v>
          </cell>
        </row>
        <row r="575">
          <cell r="A575" t="str">
            <v>EA01</v>
          </cell>
          <cell r="B575">
            <v>3103010083</v>
          </cell>
          <cell r="C575" t="str">
            <v>GESAPRIN 90</v>
          </cell>
          <cell r="D575" t="str">
            <v>66</v>
          </cell>
          <cell r="E575">
            <v>862</v>
          </cell>
          <cell r="F575">
            <v>1</v>
          </cell>
          <cell r="G575">
            <v>3.8159999999999998</v>
          </cell>
          <cell r="H575">
            <v>-79</v>
          </cell>
          <cell r="I575">
            <v>-301.464</v>
          </cell>
          <cell r="J575">
            <v>19991031</v>
          </cell>
          <cell r="K575" t="str">
            <v>1140306003</v>
          </cell>
          <cell r="L575" t="str">
            <v>6210402006</v>
          </cell>
        </row>
        <row r="576">
          <cell r="A576" t="str">
            <v>EA02</v>
          </cell>
          <cell r="B576">
            <v>3103010083</v>
          </cell>
          <cell r="C576" t="str">
            <v>GESAPRIN 90</v>
          </cell>
          <cell r="D576" t="str">
            <v>66</v>
          </cell>
          <cell r="E576">
            <v>857</v>
          </cell>
          <cell r="F576">
            <v>1</v>
          </cell>
          <cell r="G576">
            <v>3.8159999999999998</v>
          </cell>
          <cell r="H576">
            <v>-35.299999999999997</v>
          </cell>
          <cell r="I576">
            <v>-134.70479999999998</v>
          </cell>
          <cell r="J576">
            <v>19991031</v>
          </cell>
          <cell r="K576" t="str">
            <v>1140306003</v>
          </cell>
          <cell r="L576" t="str">
            <v>6210402006</v>
          </cell>
        </row>
        <row r="577">
          <cell r="A577" t="str">
            <v>P023</v>
          </cell>
          <cell r="B577">
            <v>3103010083</v>
          </cell>
          <cell r="C577" t="str">
            <v>GESAPRIN 90</v>
          </cell>
          <cell r="D577" t="str">
            <v>B1</v>
          </cell>
          <cell r="E577">
            <v>255</v>
          </cell>
          <cell r="F577">
            <v>2</v>
          </cell>
          <cell r="G577">
            <v>3.8159999999999998</v>
          </cell>
          <cell r="H577">
            <v>-12</v>
          </cell>
          <cell r="I577">
            <v>-45.792000000000002</v>
          </cell>
          <cell r="J577">
            <v>19991030</v>
          </cell>
          <cell r="K577" t="str">
            <v>1140325003</v>
          </cell>
          <cell r="L577" t="str">
            <v>6210402016</v>
          </cell>
          <cell r="M577" t="str">
            <v>9100000007</v>
          </cell>
        </row>
        <row r="578">
          <cell r="A578" t="str">
            <v>P023</v>
          </cell>
          <cell r="B578">
            <v>3103010083</v>
          </cell>
          <cell r="C578" t="str">
            <v>GESAPRIN 90</v>
          </cell>
          <cell r="D578" t="str">
            <v>B1</v>
          </cell>
          <cell r="E578">
            <v>256</v>
          </cell>
          <cell r="F578">
            <v>2</v>
          </cell>
          <cell r="G578">
            <v>3.8159999999999998</v>
          </cell>
          <cell r="H578">
            <v>-14</v>
          </cell>
          <cell r="I578">
            <v>-53.423999999999999</v>
          </cell>
          <cell r="J578">
            <v>19991030</v>
          </cell>
          <cell r="K578" t="str">
            <v>1140325003</v>
          </cell>
          <cell r="L578" t="str">
            <v>6210402016</v>
          </cell>
          <cell r="M578" t="str">
            <v>9100000007</v>
          </cell>
        </row>
        <row r="579">
          <cell r="A579" t="str">
            <v>P023</v>
          </cell>
          <cell r="B579">
            <v>3103010083</v>
          </cell>
          <cell r="C579" t="str">
            <v>GESAPRIN 90</v>
          </cell>
          <cell r="D579" t="str">
            <v>B1</v>
          </cell>
          <cell r="E579">
            <v>257</v>
          </cell>
          <cell r="F579">
            <v>2</v>
          </cell>
          <cell r="G579">
            <v>3.8159999999999998</v>
          </cell>
          <cell r="H579">
            <v>-21</v>
          </cell>
          <cell r="I579">
            <v>-80.135999999999996</v>
          </cell>
          <cell r="J579">
            <v>19991030</v>
          </cell>
          <cell r="K579" t="str">
            <v>1140325003</v>
          </cell>
          <cell r="L579" t="str">
            <v>6210402016</v>
          </cell>
          <cell r="M579" t="str">
            <v>9100000007</v>
          </cell>
        </row>
        <row r="580">
          <cell r="A580" t="str">
            <v>P023</v>
          </cell>
          <cell r="B580">
            <v>3103010083</v>
          </cell>
          <cell r="C580" t="str">
            <v>GESAPRIN 90</v>
          </cell>
          <cell r="D580" t="str">
            <v>B1</v>
          </cell>
          <cell r="E580">
            <v>258</v>
          </cell>
          <cell r="F580">
            <v>2</v>
          </cell>
          <cell r="G580">
            <v>3.8159999999999998</v>
          </cell>
          <cell r="H580">
            <v>-24</v>
          </cell>
          <cell r="I580">
            <v>-91.584000000000003</v>
          </cell>
          <cell r="J580">
            <v>19991030</v>
          </cell>
          <cell r="K580" t="str">
            <v>1140325003</v>
          </cell>
          <cell r="L580" t="str">
            <v>6210402016</v>
          </cell>
          <cell r="M580" t="str">
            <v>9100000007</v>
          </cell>
        </row>
        <row r="581">
          <cell r="A581" t="str">
            <v>P014</v>
          </cell>
          <cell r="B581">
            <v>3103010085</v>
          </cell>
          <cell r="C581" t="str">
            <v>SEMPRA</v>
          </cell>
          <cell r="D581" t="str">
            <v>S1</v>
          </cell>
          <cell r="E581">
            <v>304</v>
          </cell>
          <cell r="F581">
            <v>4</v>
          </cell>
          <cell r="G581">
            <v>264.60000000000002</v>
          </cell>
          <cell r="H581">
            <v>-17</v>
          </cell>
          <cell r="I581">
            <v>-4498.2000000000007</v>
          </cell>
          <cell r="J581">
            <v>19991031</v>
          </cell>
          <cell r="K581" t="str">
            <v>1140305003</v>
          </cell>
          <cell r="L581" t="str">
            <v>6210402005</v>
          </cell>
          <cell r="M581" t="str">
            <v>9100000005</v>
          </cell>
        </row>
        <row r="582">
          <cell r="A582" t="str">
            <v>MF39</v>
          </cell>
          <cell r="B582">
            <v>3103010088</v>
          </cell>
          <cell r="C582" t="str">
            <v>ATRAZINA 50%</v>
          </cell>
          <cell r="D582" t="str">
            <v>65</v>
          </cell>
          <cell r="E582">
            <v>926</v>
          </cell>
          <cell r="F582">
            <v>3</v>
          </cell>
          <cell r="G582">
            <v>2.2000000000000002</v>
          </cell>
          <cell r="H582">
            <v>-120</v>
          </cell>
          <cell r="I582">
            <v>-264</v>
          </cell>
          <cell r="J582">
            <v>19991031</v>
          </cell>
          <cell r="K582" t="str">
            <v>1140305003</v>
          </cell>
          <cell r="L582" t="str">
            <v>6210402005</v>
          </cell>
        </row>
        <row r="583">
          <cell r="A583" t="str">
            <v>TG30</v>
          </cell>
          <cell r="B583">
            <v>3103010088</v>
          </cell>
          <cell r="C583" t="str">
            <v>ATRAZINA 50%</v>
          </cell>
          <cell r="D583" t="str">
            <v>65</v>
          </cell>
          <cell r="E583">
            <v>865</v>
          </cell>
          <cell r="F583">
            <v>2</v>
          </cell>
          <cell r="G583">
            <v>2.2000000000000002</v>
          </cell>
          <cell r="H583">
            <v>-170</v>
          </cell>
          <cell r="I583">
            <v>-374.00000000000006</v>
          </cell>
          <cell r="J583">
            <v>19991031</v>
          </cell>
          <cell r="K583" t="str">
            <v>1140305003</v>
          </cell>
          <cell r="L583" t="str">
            <v>6210402005</v>
          </cell>
        </row>
        <row r="584">
          <cell r="A584" t="str">
            <v>P014</v>
          </cell>
          <cell r="B584">
            <v>3103010090</v>
          </cell>
          <cell r="C584" t="str">
            <v>TWIN PACK PREM</v>
          </cell>
          <cell r="D584" t="str">
            <v>S1</v>
          </cell>
          <cell r="E584">
            <v>293</v>
          </cell>
          <cell r="F584">
            <v>1</v>
          </cell>
          <cell r="G584">
            <v>10.6</v>
          </cell>
          <cell r="H584">
            <v>-60</v>
          </cell>
          <cell r="I584">
            <v>-636</v>
          </cell>
          <cell r="J584">
            <v>19991031</v>
          </cell>
          <cell r="K584" t="str">
            <v>1140303003</v>
          </cell>
          <cell r="L584" t="str">
            <v>6210402003</v>
          </cell>
          <cell r="M584" t="str">
            <v>9100000003</v>
          </cell>
        </row>
        <row r="585">
          <cell r="A585" t="str">
            <v>P023</v>
          </cell>
          <cell r="B585">
            <v>3103010090</v>
          </cell>
          <cell r="C585" t="str">
            <v>TWIN PACK PREM</v>
          </cell>
          <cell r="D585" t="str">
            <v>B1</v>
          </cell>
          <cell r="E585">
            <v>249</v>
          </cell>
          <cell r="F585">
            <v>5</v>
          </cell>
          <cell r="G585">
            <v>10.6</v>
          </cell>
          <cell r="H585">
            <v>-108</v>
          </cell>
          <cell r="I585">
            <v>-1144.8</v>
          </cell>
          <cell r="J585">
            <v>19991030</v>
          </cell>
          <cell r="K585" t="str">
            <v>1140305003</v>
          </cell>
          <cell r="L585" t="str">
            <v>6210402005</v>
          </cell>
          <cell r="M585" t="str">
            <v>9100000005</v>
          </cell>
        </row>
        <row r="586">
          <cell r="A586" t="str">
            <v>P023</v>
          </cell>
          <cell r="B586">
            <v>3103010090</v>
          </cell>
          <cell r="C586" t="str">
            <v>TWIN PACK PREM</v>
          </cell>
          <cell r="D586" t="str">
            <v>B1</v>
          </cell>
          <cell r="E586">
            <v>250</v>
          </cell>
          <cell r="F586">
            <v>5</v>
          </cell>
          <cell r="G586">
            <v>10.6</v>
          </cell>
          <cell r="H586">
            <v>-92</v>
          </cell>
          <cell r="I586">
            <v>-975.19999999999993</v>
          </cell>
          <cell r="J586">
            <v>19991030</v>
          </cell>
          <cell r="K586" t="str">
            <v>1140305003</v>
          </cell>
          <cell r="L586" t="str">
            <v>6210402005</v>
          </cell>
          <cell r="M586" t="str">
            <v>9100000005</v>
          </cell>
        </row>
        <row r="587">
          <cell r="A587" t="str">
            <v>P023</v>
          </cell>
          <cell r="B587">
            <v>3103010090</v>
          </cell>
          <cell r="C587" t="str">
            <v>TWIN PACK PREM</v>
          </cell>
          <cell r="D587" t="str">
            <v>B1</v>
          </cell>
          <cell r="E587">
            <v>268</v>
          </cell>
          <cell r="F587">
            <v>5</v>
          </cell>
          <cell r="G587">
            <v>3.7170000000000001</v>
          </cell>
          <cell r="H587">
            <v>-108</v>
          </cell>
          <cell r="I587">
            <v>-401.43600000000004</v>
          </cell>
          <cell r="J587">
            <v>19991030</v>
          </cell>
          <cell r="K587" t="str">
            <v>1140305003</v>
          </cell>
          <cell r="L587" t="str">
            <v>6210402005</v>
          </cell>
          <cell r="M587" t="str">
            <v>9100000005</v>
          </cell>
        </row>
        <row r="588">
          <cell r="A588" t="str">
            <v>P023</v>
          </cell>
          <cell r="B588">
            <v>3103010105</v>
          </cell>
          <cell r="C588" t="str">
            <v>ULTRA PACK</v>
          </cell>
          <cell r="D588" t="str">
            <v>B1</v>
          </cell>
          <cell r="E588">
            <v>250</v>
          </cell>
          <cell r="F588">
            <v>7</v>
          </cell>
          <cell r="G588">
            <v>3.55</v>
          </cell>
          <cell r="H588">
            <v>-26</v>
          </cell>
          <cell r="I588">
            <v>-92.3</v>
          </cell>
          <cell r="J588">
            <v>19991030</v>
          </cell>
          <cell r="K588" t="str">
            <v>1140305003</v>
          </cell>
          <cell r="L588" t="str">
            <v>6210402005</v>
          </cell>
          <cell r="M588" t="str">
            <v>9100000005</v>
          </cell>
        </row>
        <row r="589">
          <cell r="A589" t="str">
            <v>P023</v>
          </cell>
          <cell r="B589">
            <v>3103010105</v>
          </cell>
          <cell r="C589" t="str">
            <v>ULTRA PACK</v>
          </cell>
          <cell r="D589" t="str">
            <v>B1</v>
          </cell>
          <cell r="E589">
            <v>251</v>
          </cell>
          <cell r="F589">
            <v>6</v>
          </cell>
          <cell r="G589">
            <v>3.55</v>
          </cell>
          <cell r="H589">
            <v>-51</v>
          </cell>
          <cell r="I589">
            <v>-181.04999999999998</v>
          </cell>
          <cell r="J589">
            <v>19991030</v>
          </cell>
          <cell r="K589" t="str">
            <v>1140305003</v>
          </cell>
          <cell r="L589" t="str">
            <v>6210402005</v>
          </cell>
          <cell r="M589" t="str">
            <v>9100000005</v>
          </cell>
        </row>
        <row r="590">
          <cell r="A590" t="str">
            <v>P023</v>
          </cell>
          <cell r="B590">
            <v>3103010105</v>
          </cell>
          <cell r="C590" t="str">
            <v>ULTRA PACK</v>
          </cell>
          <cell r="D590" t="str">
            <v>B1</v>
          </cell>
          <cell r="E590">
            <v>252</v>
          </cell>
          <cell r="F590">
            <v>5</v>
          </cell>
          <cell r="G590">
            <v>3.55</v>
          </cell>
          <cell r="H590">
            <v>-65</v>
          </cell>
          <cell r="I590">
            <v>-230.75</v>
          </cell>
          <cell r="J590">
            <v>19991030</v>
          </cell>
          <cell r="K590" t="str">
            <v>1140305003</v>
          </cell>
          <cell r="L590" t="str">
            <v>6210402005</v>
          </cell>
          <cell r="M590" t="str">
            <v>9100000005</v>
          </cell>
        </row>
        <row r="591">
          <cell r="A591" t="str">
            <v>P023</v>
          </cell>
          <cell r="B591">
            <v>3103010105</v>
          </cell>
          <cell r="C591" t="str">
            <v>ULTRA PACK</v>
          </cell>
          <cell r="D591" t="str">
            <v>B1</v>
          </cell>
          <cell r="E591">
            <v>253</v>
          </cell>
          <cell r="F591">
            <v>6</v>
          </cell>
          <cell r="G591">
            <v>3.55</v>
          </cell>
          <cell r="H591">
            <v>-53</v>
          </cell>
          <cell r="I591">
            <v>-188.14999999999998</v>
          </cell>
          <cell r="J591">
            <v>19991030</v>
          </cell>
          <cell r="K591" t="str">
            <v>1140305003</v>
          </cell>
          <cell r="L591" t="str">
            <v>6210402005</v>
          </cell>
          <cell r="M591" t="str">
            <v>9100000005</v>
          </cell>
        </row>
        <row r="592">
          <cell r="A592" t="str">
            <v>MF32</v>
          </cell>
          <cell r="B592">
            <v>3103010106</v>
          </cell>
          <cell r="C592" t="str">
            <v>ROUND UP FULL</v>
          </cell>
          <cell r="D592" t="str">
            <v>61</v>
          </cell>
          <cell r="E592">
            <v>639</v>
          </cell>
          <cell r="F592">
            <v>1</v>
          </cell>
          <cell r="G592">
            <v>3.85</v>
          </cell>
          <cell r="H592">
            <v>-115</v>
          </cell>
          <cell r="I592">
            <v>-442.75</v>
          </cell>
          <cell r="J592">
            <v>19991031</v>
          </cell>
          <cell r="K592" t="str">
            <v>1140301003</v>
          </cell>
          <cell r="L592" t="str">
            <v>6210402001</v>
          </cell>
        </row>
        <row r="593">
          <cell r="A593" t="str">
            <v>MF23</v>
          </cell>
          <cell r="B593">
            <v>3103010106</v>
          </cell>
          <cell r="C593" t="str">
            <v>ROUND UP FULL</v>
          </cell>
          <cell r="D593" t="str">
            <v>63</v>
          </cell>
          <cell r="E593">
            <v>630</v>
          </cell>
          <cell r="F593">
            <v>1</v>
          </cell>
          <cell r="G593">
            <v>3.1</v>
          </cell>
          <cell r="H593">
            <v>-535.5</v>
          </cell>
          <cell r="I593">
            <v>-1660.05</v>
          </cell>
          <cell r="J593">
            <v>19991031</v>
          </cell>
          <cell r="K593" t="str">
            <v>1140303003</v>
          </cell>
          <cell r="L593" t="str">
            <v>6210402003</v>
          </cell>
        </row>
        <row r="594">
          <cell r="A594" t="str">
            <v>MF23</v>
          </cell>
          <cell r="B594">
            <v>3103010106</v>
          </cell>
          <cell r="C594" t="str">
            <v>ROUND UP FULL</v>
          </cell>
          <cell r="D594" t="str">
            <v>63</v>
          </cell>
          <cell r="E594">
            <v>631</v>
          </cell>
          <cell r="F594">
            <v>2</v>
          </cell>
          <cell r="G594">
            <v>3.1</v>
          </cell>
          <cell r="H594">
            <v>-591</v>
          </cell>
          <cell r="I594">
            <v>-1832.1000000000001</v>
          </cell>
          <cell r="J594">
            <v>19991031</v>
          </cell>
          <cell r="K594" t="str">
            <v>1140303003</v>
          </cell>
          <cell r="L594" t="str">
            <v>6210402003</v>
          </cell>
        </row>
        <row r="595">
          <cell r="A595" t="str">
            <v>MF33</v>
          </cell>
          <cell r="B595">
            <v>3103010106</v>
          </cell>
          <cell r="C595" t="str">
            <v>ROUND UP FULL</v>
          </cell>
          <cell r="D595" t="str">
            <v>63</v>
          </cell>
          <cell r="E595">
            <v>647</v>
          </cell>
          <cell r="F595">
            <v>3</v>
          </cell>
          <cell r="G595">
            <v>3.85</v>
          </cell>
          <cell r="H595">
            <v>-119.95</v>
          </cell>
          <cell r="I595">
            <v>-461.8075</v>
          </cell>
          <cell r="J595">
            <v>19991031</v>
          </cell>
          <cell r="K595" t="str">
            <v>1140303003</v>
          </cell>
          <cell r="L595" t="str">
            <v>6210402003</v>
          </cell>
        </row>
        <row r="596">
          <cell r="A596" t="str">
            <v>P012</v>
          </cell>
          <cell r="B596">
            <v>3103010106</v>
          </cell>
          <cell r="C596" t="str">
            <v>ROUND UP FULL</v>
          </cell>
          <cell r="D596" t="str">
            <v>N1</v>
          </cell>
          <cell r="E596">
            <v>324</v>
          </cell>
          <cell r="F596">
            <v>4</v>
          </cell>
          <cell r="G596">
            <v>3.85</v>
          </cell>
          <cell r="H596">
            <v>-51</v>
          </cell>
          <cell r="I596">
            <v>-196.35</v>
          </cell>
          <cell r="J596">
            <v>19991031</v>
          </cell>
          <cell r="K596" t="str">
            <v>1140303003</v>
          </cell>
          <cell r="L596" t="str">
            <v>6210402003</v>
          </cell>
          <cell r="M596" t="str">
            <v>9100000003</v>
          </cell>
        </row>
        <row r="597">
          <cell r="A597" t="str">
            <v>P012</v>
          </cell>
          <cell r="B597">
            <v>3103010106</v>
          </cell>
          <cell r="C597" t="str">
            <v>ROUND UP FULL</v>
          </cell>
          <cell r="D597" t="str">
            <v>N1</v>
          </cell>
          <cell r="E597">
            <v>326</v>
          </cell>
          <cell r="F597">
            <v>1</v>
          </cell>
          <cell r="G597">
            <v>3.85</v>
          </cell>
          <cell r="H597">
            <v>-27</v>
          </cell>
          <cell r="I597">
            <v>-103.95</v>
          </cell>
          <cell r="J597">
            <v>19991031</v>
          </cell>
          <cell r="K597" t="str">
            <v>1140303003</v>
          </cell>
          <cell r="L597" t="str">
            <v>6210402003</v>
          </cell>
          <cell r="M597" t="str">
            <v>9100000003</v>
          </cell>
        </row>
        <row r="598">
          <cell r="A598" t="str">
            <v>P012</v>
          </cell>
          <cell r="B598">
            <v>3103010106</v>
          </cell>
          <cell r="C598" t="str">
            <v>ROUND UP FULL</v>
          </cell>
          <cell r="D598" t="str">
            <v>N1</v>
          </cell>
          <cell r="E598">
            <v>327</v>
          </cell>
          <cell r="F598">
            <v>3</v>
          </cell>
          <cell r="G598">
            <v>3.85</v>
          </cell>
          <cell r="H598">
            <v>-50</v>
          </cell>
          <cell r="I598">
            <v>-192.5</v>
          </cell>
          <cell r="J598">
            <v>19991031</v>
          </cell>
          <cell r="K598" t="str">
            <v>1140303003</v>
          </cell>
          <cell r="L598" t="str">
            <v>6210402003</v>
          </cell>
          <cell r="M598" t="str">
            <v>9100000003</v>
          </cell>
        </row>
        <row r="599">
          <cell r="A599" t="str">
            <v>P012</v>
          </cell>
          <cell r="B599">
            <v>3103010106</v>
          </cell>
          <cell r="C599" t="str">
            <v>ROUND UP FULL</v>
          </cell>
          <cell r="D599" t="str">
            <v>N1</v>
          </cell>
          <cell r="E599">
            <v>330</v>
          </cell>
          <cell r="F599">
            <v>4</v>
          </cell>
          <cell r="G599">
            <v>3.85</v>
          </cell>
          <cell r="H599">
            <v>-65</v>
          </cell>
          <cell r="I599">
            <v>-250.25</v>
          </cell>
          <cell r="J599">
            <v>19991031</v>
          </cell>
          <cell r="K599" t="str">
            <v>1140303003</v>
          </cell>
          <cell r="L599" t="str">
            <v>6210402003</v>
          </cell>
          <cell r="M599" t="str">
            <v>9100000003</v>
          </cell>
        </row>
        <row r="600">
          <cell r="A600" t="str">
            <v>P012</v>
          </cell>
          <cell r="B600">
            <v>3103010106</v>
          </cell>
          <cell r="C600" t="str">
            <v>ROUND UP FULL</v>
          </cell>
          <cell r="D600" t="str">
            <v>N1</v>
          </cell>
          <cell r="E600">
            <v>331</v>
          </cell>
          <cell r="F600">
            <v>4</v>
          </cell>
          <cell r="G600">
            <v>3.85</v>
          </cell>
          <cell r="H600">
            <v>-92</v>
          </cell>
          <cell r="I600">
            <v>-354.2</v>
          </cell>
          <cell r="J600">
            <v>19991031</v>
          </cell>
          <cell r="K600" t="str">
            <v>1140303003</v>
          </cell>
          <cell r="L600" t="str">
            <v>6210402003</v>
          </cell>
          <cell r="M600" t="str">
            <v>9100000003</v>
          </cell>
        </row>
        <row r="601">
          <cell r="A601" t="str">
            <v>P014</v>
          </cell>
          <cell r="B601">
            <v>3103010106</v>
          </cell>
          <cell r="C601" t="str">
            <v>ROUND UP FULL</v>
          </cell>
          <cell r="D601" t="str">
            <v>S1</v>
          </cell>
          <cell r="E601">
            <v>289</v>
          </cell>
          <cell r="F601">
            <v>3</v>
          </cell>
          <cell r="G601">
            <v>3.831</v>
          </cell>
          <cell r="H601">
            <v>-300</v>
          </cell>
          <cell r="I601">
            <v>-1149.3</v>
          </cell>
          <cell r="J601">
            <v>19991031</v>
          </cell>
          <cell r="K601" t="str">
            <v>1140303003</v>
          </cell>
          <cell r="L601" t="str">
            <v>6210402003</v>
          </cell>
          <cell r="M601" t="str">
            <v>9100000003</v>
          </cell>
        </row>
        <row r="602">
          <cell r="A602" t="str">
            <v>P014</v>
          </cell>
          <cell r="B602">
            <v>3103010106</v>
          </cell>
          <cell r="C602" t="str">
            <v>ROUND UP FULL</v>
          </cell>
          <cell r="D602" t="str">
            <v>S1</v>
          </cell>
          <cell r="E602">
            <v>290</v>
          </cell>
          <cell r="F602">
            <v>3</v>
          </cell>
          <cell r="G602">
            <v>3.831</v>
          </cell>
          <cell r="H602">
            <v>-300</v>
          </cell>
          <cell r="I602">
            <v>-1149.3</v>
          </cell>
          <cell r="J602">
            <v>19991031</v>
          </cell>
          <cell r="K602" t="str">
            <v>1140303003</v>
          </cell>
          <cell r="L602" t="str">
            <v>6210402003</v>
          </cell>
          <cell r="M602" t="str">
            <v>9100000003</v>
          </cell>
        </row>
        <row r="603">
          <cell r="A603" t="str">
            <v>P014</v>
          </cell>
          <cell r="B603">
            <v>3103010106</v>
          </cell>
          <cell r="C603" t="str">
            <v>ROUND UP FULL</v>
          </cell>
          <cell r="D603" t="str">
            <v>S1</v>
          </cell>
          <cell r="E603">
            <v>294</v>
          </cell>
          <cell r="F603">
            <v>2</v>
          </cell>
          <cell r="G603">
            <v>3.831</v>
          </cell>
          <cell r="H603">
            <v>-300</v>
          </cell>
          <cell r="I603">
            <v>-1149.3</v>
          </cell>
          <cell r="J603">
            <v>19991031</v>
          </cell>
          <cell r="K603" t="str">
            <v>1140303003</v>
          </cell>
          <cell r="L603" t="str">
            <v>6210402003</v>
          </cell>
          <cell r="M603" t="str">
            <v>9100000003</v>
          </cell>
        </row>
        <row r="604">
          <cell r="A604" t="str">
            <v>TG01</v>
          </cell>
          <cell r="B604">
            <v>3103010106</v>
          </cell>
          <cell r="C604" t="str">
            <v>ROUND UP FULL</v>
          </cell>
          <cell r="D604" t="str">
            <v>63</v>
          </cell>
          <cell r="E604">
            <v>612</v>
          </cell>
          <cell r="F604">
            <v>7</v>
          </cell>
          <cell r="G604">
            <v>3.85</v>
          </cell>
          <cell r="H604">
            <v>-370</v>
          </cell>
          <cell r="I604">
            <v>-1424.5</v>
          </cell>
          <cell r="J604">
            <v>19991031</v>
          </cell>
          <cell r="K604" t="str">
            <v>1140303003</v>
          </cell>
          <cell r="L604" t="str">
            <v>6210402003</v>
          </cell>
        </row>
        <row r="605">
          <cell r="A605" t="str">
            <v>TG02</v>
          </cell>
          <cell r="B605">
            <v>3103010106</v>
          </cell>
          <cell r="C605" t="str">
            <v>ROUND UP FULL</v>
          </cell>
          <cell r="D605" t="str">
            <v>63</v>
          </cell>
          <cell r="E605">
            <v>618</v>
          </cell>
          <cell r="F605">
            <v>1</v>
          </cell>
          <cell r="G605">
            <v>3.85</v>
          </cell>
          <cell r="H605">
            <v>-340</v>
          </cell>
          <cell r="I605">
            <v>-1309</v>
          </cell>
          <cell r="J605">
            <v>19991031</v>
          </cell>
          <cell r="K605" t="str">
            <v>1140303003</v>
          </cell>
          <cell r="L605" t="str">
            <v>6210402003</v>
          </cell>
        </row>
        <row r="606">
          <cell r="A606" t="str">
            <v>TG28</v>
          </cell>
          <cell r="B606">
            <v>3103010106</v>
          </cell>
          <cell r="C606" t="str">
            <v>ROUND UP FULL</v>
          </cell>
          <cell r="D606" t="str">
            <v>63</v>
          </cell>
          <cell r="E606">
            <v>617</v>
          </cell>
          <cell r="F606">
            <v>1</v>
          </cell>
          <cell r="G606">
            <v>3.85</v>
          </cell>
          <cell r="H606">
            <v>-380</v>
          </cell>
          <cell r="I606">
            <v>-1463</v>
          </cell>
          <cell r="J606">
            <v>19991031</v>
          </cell>
          <cell r="K606" t="str">
            <v>1140303003</v>
          </cell>
          <cell r="L606" t="str">
            <v>6210402003</v>
          </cell>
        </row>
        <row r="607">
          <cell r="A607" t="str">
            <v>TL04</v>
          </cell>
          <cell r="B607">
            <v>3103010106</v>
          </cell>
          <cell r="C607" t="str">
            <v>ROUND UP FULL</v>
          </cell>
          <cell r="D607" t="str">
            <v>63</v>
          </cell>
          <cell r="E607">
            <v>622</v>
          </cell>
          <cell r="F607">
            <v>1</v>
          </cell>
          <cell r="G607">
            <v>3.85</v>
          </cell>
          <cell r="H607">
            <v>-347</v>
          </cell>
          <cell r="I607">
            <v>-1335.95</v>
          </cell>
          <cell r="J607">
            <v>19991031</v>
          </cell>
          <cell r="K607" t="str">
            <v>1140303003</v>
          </cell>
          <cell r="L607" t="str">
            <v>6210402003</v>
          </cell>
        </row>
        <row r="608">
          <cell r="A608" t="str">
            <v>TL06</v>
          </cell>
          <cell r="B608">
            <v>3103010106</v>
          </cell>
          <cell r="C608" t="str">
            <v>ROUND UP FULL</v>
          </cell>
          <cell r="D608" t="str">
            <v>63</v>
          </cell>
          <cell r="E608">
            <v>621</v>
          </cell>
          <cell r="F608">
            <v>2</v>
          </cell>
          <cell r="G608">
            <v>3.85</v>
          </cell>
          <cell r="H608">
            <v>-404</v>
          </cell>
          <cell r="I608">
            <v>-1555.4</v>
          </cell>
          <cell r="J608">
            <v>19991031</v>
          </cell>
          <cell r="K608" t="str">
            <v>1140303003</v>
          </cell>
          <cell r="L608" t="str">
            <v>6210402003</v>
          </cell>
        </row>
        <row r="609">
          <cell r="A609" t="str">
            <v>TO00</v>
          </cell>
          <cell r="B609">
            <v>3103010106</v>
          </cell>
          <cell r="C609" t="str">
            <v>ROUND UP FULL</v>
          </cell>
          <cell r="D609" t="str">
            <v>S1</v>
          </cell>
          <cell r="E609">
            <v>340</v>
          </cell>
          <cell r="F609">
            <v>1</v>
          </cell>
          <cell r="G609">
            <v>3.85</v>
          </cell>
          <cell r="H609">
            <v>-260</v>
          </cell>
          <cell r="I609">
            <v>-1001</v>
          </cell>
          <cell r="J609">
            <v>19991031</v>
          </cell>
          <cell r="K609" t="str">
            <v>1140303003</v>
          </cell>
          <cell r="L609" t="str">
            <v>6210402003</v>
          </cell>
          <cell r="M609" t="str">
            <v>9100000003</v>
          </cell>
        </row>
        <row r="610">
          <cell r="A610" t="str">
            <v>TZ01</v>
          </cell>
          <cell r="B610">
            <v>3103010106</v>
          </cell>
          <cell r="C610" t="str">
            <v>ROUND UP FULL</v>
          </cell>
          <cell r="D610" t="str">
            <v>63</v>
          </cell>
          <cell r="E610">
            <v>608</v>
          </cell>
          <cell r="F610">
            <v>1</v>
          </cell>
          <cell r="G610">
            <v>3.85</v>
          </cell>
          <cell r="H610">
            <v>-865</v>
          </cell>
          <cell r="I610">
            <v>-3330.25</v>
          </cell>
          <cell r="J610">
            <v>19991031</v>
          </cell>
          <cell r="K610" t="str">
            <v>1140303003</v>
          </cell>
          <cell r="L610" t="str">
            <v>6210402003</v>
          </cell>
        </row>
        <row r="611">
          <cell r="A611" t="str">
            <v>TZ02</v>
          </cell>
          <cell r="B611">
            <v>3103010106</v>
          </cell>
          <cell r="C611" t="str">
            <v>ROUND UP FULL</v>
          </cell>
          <cell r="D611" t="str">
            <v>63</v>
          </cell>
          <cell r="E611">
            <v>610</v>
          </cell>
          <cell r="F611">
            <v>2</v>
          </cell>
          <cell r="G611">
            <v>3.85</v>
          </cell>
          <cell r="H611">
            <v>-160</v>
          </cell>
          <cell r="I611">
            <v>-616</v>
          </cell>
          <cell r="J611">
            <v>19991031</v>
          </cell>
          <cell r="K611" t="str">
            <v>1140303003</v>
          </cell>
          <cell r="L611" t="str">
            <v>6210402003</v>
          </cell>
        </row>
        <row r="612">
          <cell r="A612" t="str">
            <v>TA26</v>
          </cell>
          <cell r="B612">
            <v>3103010106</v>
          </cell>
          <cell r="C612" t="str">
            <v>ROUND UP FULL</v>
          </cell>
          <cell r="D612" t="str">
            <v>64</v>
          </cell>
          <cell r="E612">
            <v>156</v>
          </cell>
          <cell r="F612">
            <v>1</v>
          </cell>
          <cell r="G612">
            <v>3.85</v>
          </cell>
          <cell r="H612">
            <v>-62</v>
          </cell>
          <cell r="I612">
            <v>-238.70000000000002</v>
          </cell>
          <cell r="J612">
            <v>19991031</v>
          </cell>
          <cell r="K612" t="str">
            <v>1140304003</v>
          </cell>
          <cell r="L612" t="str">
            <v>6210402004</v>
          </cell>
        </row>
        <row r="613">
          <cell r="A613" t="str">
            <v>EA01</v>
          </cell>
          <cell r="B613">
            <v>3103010106</v>
          </cell>
          <cell r="C613" t="str">
            <v>ROUND UP FULL</v>
          </cell>
          <cell r="D613" t="str">
            <v>65</v>
          </cell>
          <cell r="E613">
            <v>916</v>
          </cell>
          <cell r="F613">
            <v>1</v>
          </cell>
          <cell r="G613">
            <v>2.75</v>
          </cell>
          <cell r="H613">
            <v>-200</v>
          </cell>
          <cell r="I613">
            <v>-550</v>
          </cell>
          <cell r="J613">
            <v>19991031</v>
          </cell>
          <cell r="K613" t="str">
            <v>1140305003</v>
          </cell>
          <cell r="L613" t="str">
            <v>6210402005</v>
          </cell>
        </row>
        <row r="614">
          <cell r="A614" t="str">
            <v>MF28</v>
          </cell>
          <cell r="B614">
            <v>3103010106</v>
          </cell>
          <cell r="C614" t="str">
            <v>ROUND UP FULL</v>
          </cell>
          <cell r="D614" t="str">
            <v>65</v>
          </cell>
          <cell r="E614">
            <v>934</v>
          </cell>
          <cell r="F614">
            <v>7</v>
          </cell>
          <cell r="G614">
            <v>3.85</v>
          </cell>
          <cell r="H614">
            <v>-55</v>
          </cell>
          <cell r="I614">
            <v>-211.75</v>
          </cell>
          <cell r="J614">
            <v>19991031</v>
          </cell>
          <cell r="K614" t="str">
            <v>1140305003</v>
          </cell>
          <cell r="L614" t="str">
            <v>6210402005</v>
          </cell>
        </row>
        <row r="615">
          <cell r="A615" t="str">
            <v>MF29</v>
          </cell>
          <cell r="B615">
            <v>3103010106</v>
          </cell>
          <cell r="C615" t="str">
            <v>ROUND UP FULL</v>
          </cell>
          <cell r="D615" t="str">
            <v>65</v>
          </cell>
          <cell r="E615">
            <v>928</v>
          </cell>
          <cell r="F615">
            <v>2</v>
          </cell>
          <cell r="G615">
            <v>3.85</v>
          </cell>
          <cell r="H615">
            <v>-35</v>
          </cell>
          <cell r="I615">
            <v>-134.75</v>
          </cell>
          <cell r="J615">
            <v>19991031</v>
          </cell>
          <cell r="K615" t="str">
            <v>1140305003</v>
          </cell>
          <cell r="L615" t="str">
            <v>6210402005</v>
          </cell>
        </row>
        <row r="616">
          <cell r="A616" t="str">
            <v>MF34</v>
          </cell>
          <cell r="B616">
            <v>3103010106</v>
          </cell>
          <cell r="C616" t="str">
            <v>ROUND UP FULL</v>
          </cell>
          <cell r="D616" t="str">
            <v>65</v>
          </cell>
          <cell r="E616">
            <v>936</v>
          </cell>
          <cell r="F616">
            <v>5</v>
          </cell>
          <cell r="G616">
            <v>2.4</v>
          </cell>
          <cell r="H616">
            <v>-56</v>
          </cell>
          <cell r="I616">
            <v>-134.4</v>
          </cell>
          <cell r="J616">
            <v>19991031</v>
          </cell>
          <cell r="K616" t="str">
            <v>1140305003</v>
          </cell>
          <cell r="L616" t="str">
            <v>6210402005</v>
          </cell>
        </row>
        <row r="617">
          <cell r="A617" t="str">
            <v>MF36</v>
          </cell>
          <cell r="B617">
            <v>3103010106</v>
          </cell>
          <cell r="C617" t="str">
            <v>ROUND UP FULL</v>
          </cell>
          <cell r="D617" t="str">
            <v>65</v>
          </cell>
          <cell r="E617">
            <v>920</v>
          </cell>
          <cell r="F617">
            <v>4</v>
          </cell>
          <cell r="G617">
            <v>3.85</v>
          </cell>
          <cell r="H617">
            <v>-299</v>
          </cell>
          <cell r="I617">
            <v>-1151.1500000000001</v>
          </cell>
          <cell r="J617">
            <v>19991031</v>
          </cell>
          <cell r="K617" t="str">
            <v>1140305003</v>
          </cell>
          <cell r="L617" t="str">
            <v>6210402005</v>
          </cell>
        </row>
        <row r="618">
          <cell r="A618" t="str">
            <v>MF39</v>
          </cell>
          <cell r="B618">
            <v>3103010106</v>
          </cell>
          <cell r="C618" t="str">
            <v>ROUND UP FULL</v>
          </cell>
          <cell r="D618" t="str">
            <v>65</v>
          </cell>
          <cell r="E618">
            <v>926</v>
          </cell>
          <cell r="F618">
            <v>7</v>
          </cell>
          <cell r="G618">
            <v>3.85</v>
          </cell>
          <cell r="H618">
            <v>-1358.2</v>
          </cell>
          <cell r="I618">
            <v>-5229.0700000000006</v>
          </cell>
          <cell r="J618">
            <v>19991031</v>
          </cell>
          <cell r="K618" t="str">
            <v>1140305003</v>
          </cell>
          <cell r="L618" t="str">
            <v>6210402005</v>
          </cell>
        </row>
        <row r="619">
          <cell r="A619" t="str">
            <v>P012</v>
          </cell>
          <cell r="B619">
            <v>3103010106</v>
          </cell>
          <cell r="C619" t="str">
            <v>ROUND UP FULL</v>
          </cell>
          <cell r="D619" t="str">
            <v>N1</v>
          </cell>
          <cell r="E619">
            <v>329</v>
          </cell>
          <cell r="F619">
            <v>5</v>
          </cell>
          <cell r="G619">
            <v>3.85</v>
          </cell>
          <cell r="H619">
            <v>-75</v>
          </cell>
          <cell r="I619">
            <v>-288.75</v>
          </cell>
          <cell r="J619">
            <v>19991031</v>
          </cell>
          <cell r="K619" t="str">
            <v>1140305003</v>
          </cell>
          <cell r="L619" t="str">
            <v>6210402005</v>
          </cell>
          <cell r="M619" t="str">
            <v>9100000005</v>
          </cell>
        </row>
        <row r="620">
          <cell r="A620" t="str">
            <v>P014</v>
          </cell>
          <cell r="B620">
            <v>3103010106</v>
          </cell>
          <cell r="C620" t="str">
            <v>ROUND UP FULL</v>
          </cell>
          <cell r="D620" t="str">
            <v>S1</v>
          </cell>
          <cell r="E620">
            <v>291</v>
          </cell>
          <cell r="F620">
            <v>2</v>
          </cell>
          <cell r="G620">
            <v>3.831</v>
          </cell>
          <cell r="H620">
            <v>-250</v>
          </cell>
          <cell r="I620">
            <v>-957.75</v>
          </cell>
          <cell r="J620">
            <v>19991031</v>
          </cell>
          <cell r="K620" t="str">
            <v>1140305003</v>
          </cell>
          <cell r="L620" t="str">
            <v>6210402005</v>
          </cell>
          <cell r="M620" t="str">
            <v>9100000005</v>
          </cell>
        </row>
        <row r="621">
          <cell r="A621" t="str">
            <v>P014</v>
          </cell>
          <cell r="B621">
            <v>3103010106</v>
          </cell>
          <cell r="C621" t="str">
            <v>ROUND UP FULL</v>
          </cell>
          <cell r="D621" t="str">
            <v>S1</v>
          </cell>
          <cell r="E621">
            <v>301</v>
          </cell>
          <cell r="F621">
            <v>1</v>
          </cell>
          <cell r="G621">
            <v>3.831</v>
          </cell>
          <cell r="H621">
            <v>-300</v>
          </cell>
          <cell r="I621">
            <v>-1149.3</v>
          </cell>
          <cell r="J621">
            <v>19991031</v>
          </cell>
          <cell r="K621" t="str">
            <v>1140305003</v>
          </cell>
          <cell r="L621" t="str">
            <v>6210402005</v>
          </cell>
          <cell r="M621" t="str">
            <v>9100000005</v>
          </cell>
        </row>
        <row r="622">
          <cell r="A622" t="str">
            <v>TA25</v>
          </cell>
          <cell r="B622">
            <v>3103010106</v>
          </cell>
          <cell r="C622" t="str">
            <v>ROUND UP FULL</v>
          </cell>
          <cell r="D622" t="str">
            <v>65</v>
          </cell>
          <cell r="E622">
            <v>867</v>
          </cell>
          <cell r="F622">
            <v>1</v>
          </cell>
          <cell r="G622">
            <v>3.85</v>
          </cell>
          <cell r="H622">
            <v>-300</v>
          </cell>
          <cell r="I622">
            <v>-1155</v>
          </cell>
          <cell r="J622">
            <v>19991031</v>
          </cell>
          <cell r="K622" t="str">
            <v>1140305003</v>
          </cell>
          <cell r="L622" t="str">
            <v>6210402005</v>
          </cell>
        </row>
        <row r="623">
          <cell r="A623" t="str">
            <v>TA27</v>
          </cell>
          <cell r="B623">
            <v>3103010106</v>
          </cell>
          <cell r="C623" t="str">
            <v>ROUND UP FULL</v>
          </cell>
          <cell r="D623" t="str">
            <v>65</v>
          </cell>
          <cell r="E623">
            <v>873</v>
          </cell>
          <cell r="F623">
            <v>1</v>
          </cell>
          <cell r="G623">
            <v>3.85</v>
          </cell>
          <cell r="H623">
            <v>-203</v>
          </cell>
          <cell r="I623">
            <v>-781.55000000000007</v>
          </cell>
          <cell r="J623">
            <v>19991031</v>
          </cell>
          <cell r="K623" t="str">
            <v>1140305003</v>
          </cell>
          <cell r="L623" t="str">
            <v>6210402005</v>
          </cell>
        </row>
        <row r="624">
          <cell r="A624" t="str">
            <v>TA28</v>
          </cell>
          <cell r="B624">
            <v>3103010106</v>
          </cell>
          <cell r="C624" t="str">
            <v>ROUND UP FULL</v>
          </cell>
          <cell r="D624" t="str">
            <v>65</v>
          </cell>
          <cell r="E624">
            <v>880</v>
          </cell>
          <cell r="F624">
            <v>5</v>
          </cell>
          <cell r="G624">
            <v>3.85</v>
          </cell>
          <cell r="H624">
            <v>-88</v>
          </cell>
          <cell r="I624">
            <v>-338.8</v>
          </cell>
          <cell r="J624">
            <v>19991031</v>
          </cell>
          <cell r="K624" t="str">
            <v>1140305003</v>
          </cell>
          <cell r="L624" t="str">
            <v>6210402005</v>
          </cell>
        </row>
        <row r="625">
          <cell r="A625" t="str">
            <v>TA29</v>
          </cell>
          <cell r="B625">
            <v>3103010106</v>
          </cell>
          <cell r="C625" t="str">
            <v>ROUND UP FULL</v>
          </cell>
          <cell r="D625" t="str">
            <v>65</v>
          </cell>
          <cell r="E625">
            <v>879</v>
          </cell>
          <cell r="F625">
            <v>3</v>
          </cell>
          <cell r="G625">
            <v>3.85</v>
          </cell>
          <cell r="H625">
            <v>-170</v>
          </cell>
          <cell r="I625">
            <v>-654.5</v>
          </cell>
          <cell r="J625">
            <v>19991031</v>
          </cell>
          <cell r="K625" t="str">
            <v>1140305003</v>
          </cell>
          <cell r="L625" t="str">
            <v>6210402005</v>
          </cell>
        </row>
        <row r="626">
          <cell r="A626" t="str">
            <v>TA30</v>
          </cell>
          <cell r="B626">
            <v>3103010106</v>
          </cell>
          <cell r="C626" t="str">
            <v>ROUND UP FULL</v>
          </cell>
          <cell r="D626" t="str">
            <v>65</v>
          </cell>
          <cell r="E626">
            <v>883</v>
          </cell>
          <cell r="F626">
            <v>1</v>
          </cell>
          <cell r="G626">
            <v>3.85</v>
          </cell>
          <cell r="H626">
            <v>-780</v>
          </cell>
          <cell r="I626">
            <v>-3003</v>
          </cell>
          <cell r="J626">
            <v>19991031</v>
          </cell>
          <cell r="K626" t="str">
            <v>1140305003</v>
          </cell>
          <cell r="L626" t="str">
            <v>6210402005</v>
          </cell>
        </row>
        <row r="627">
          <cell r="A627" t="str">
            <v>TA31</v>
          </cell>
          <cell r="B627">
            <v>3103010106</v>
          </cell>
          <cell r="C627" t="str">
            <v>ROUND UP FULL</v>
          </cell>
          <cell r="D627" t="str">
            <v>65</v>
          </cell>
          <cell r="E627">
            <v>889</v>
          </cell>
          <cell r="F627">
            <v>1</v>
          </cell>
          <cell r="G627">
            <v>3.85</v>
          </cell>
          <cell r="H627">
            <v>-460</v>
          </cell>
          <cell r="I627">
            <v>-1771</v>
          </cell>
          <cell r="J627">
            <v>19991031</v>
          </cell>
          <cell r="K627" t="str">
            <v>1140305003</v>
          </cell>
          <cell r="L627" t="str">
            <v>6210402005</v>
          </cell>
        </row>
        <row r="628">
          <cell r="A628" t="str">
            <v>TA34</v>
          </cell>
          <cell r="B628">
            <v>3103010106</v>
          </cell>
          <cell r="C628" t="str">
            <v>ROUND UP FULL</v>
          </cell>
          <cell r="D628" t="str">
            <v>65</v>
          </cell>
          <cell r="E628">
            <v>882</v>
          </cell>
          <cell r="F628">
            <v>5</v>
          </cell>
          <cell r="G628">
            <v>3.85</v>
          </cell>
          <cell r="H628">
            <v>-160</v>
          </cell>
          <cell r="I628">
            <v>-616</v>
          </cell>
          <cell r="J628">
            <v>19991031</v>
          </cell>
          <cell r="K628" t="str">
            <v>1140305003</v>
          </cell>
          <cell r="L628" t="str">
            <v>6210402005</v>
          </cell>
        </row>
        <row r="629">
          <cell r="A629" t="str">
            <v>TG30</v>
          </cell>
          <cell r="B629">
            <v>3103010106</v>
          </cell>
          <cell r="C629" t="str">
            <v>ROUND UP FULL</v>
          </cell>
          <cell r="D629" t="str">
            <v>65</v>
          </cell>
          <cell r="E629">
            <v>864</v>
          </cell>
          <cell r="F629">
            <v>1</v>
          </cell>
          <cell r="G629">
            <v>3.85</v>
          </cell>
          <cell r="H629">
            <v>-80</v>
          </cell>
          <cell r="I629">
            <v>-308</v>
          </cell>
          <cell r="J629">
            <v>19991031</v>
          </cell>
          <cell r="K629" t="str">
            <v>1140305003</v>
          </cell>
          <cell r="L629" t="str">
            <v>6210402005</v>
          </cell>
        </row>
        <row r="630">
          <cell r="A630" t="str">
            <v>TL04</v>
          </cell>
          <cell r="B630">
            <v>3103010106</v>
          </cell>
          <cell r="C630" t="str">
            <v>ROUND UP FULL</v>
          </cell>
          <cell r="D630" t="str">
            <v>65</v>
          </cell>
          <cell r="E630">
            <v>899</v>
          </cell>
          <cell r="F630">
            <v>3</v>
          </cell>
          <cell r="G630">
            <v>3.85</v>
          </cell>
          <cell r="H630">
            <v>-120</v>
          </cell>
          <cell r="I630">
            <v>-462</v>
          </cell>
          <cell r="J630">
            <v>19991031</v>
          </cell>
          <cell r="K630" t="str">
            <v>1140305003</v>
          </cell>
          <cell r="L630" t="str">
            <v>6210402005</v>
          </cell>
        </row>
        <row r="631">
          <cell r="A631" t="str">
            <v>TL05</v>
          </cell>
          <cell r="B631">
            <v>3103010106</v>
          </cell>
          <cell r="C631" t="str">
            <v>ROUND UP FULL</v>
          </cell>
          <cell r="D631" t="str">
            <v>65</v>
          </cell>
          <cell r="E631">
            <v>890</v>
          </cell>
          <cell r="F631">
            <v>3</v>
          </cell>
          <cell r="G631">
            <v>3.85</v>
          </cell>
          <cell r="H631">
            <v>-260</v>
          </cell>
          <cell r="I631">
            <v>-1001</v>
          </cell>
          <cell r="J631">
            <v>19991031</v>
          </cell>
          <cell r="K631" t="str">
            <v>1140305003</v>
          </cell>
          <cell r="L631" t="str">
            <v>6210402005</v>
          </cell>
        </row>
        <row r="632">
          <cell r="A632" t="str">
            <v>TL06</v>
          </cell>
          <cell r="B632">
            <v>3103010106</v>
          </cell>
          <cell r="C632" t="str">
            <v>ROUND UP FULL</v>
          </cell>
          <cell r="D632" t="str">
            <v>65</v>
          </cell>
          <cell r="E632">
            <v>896</v>
          </cell>
          <cell r="F632">
            <v>3</v>
          </cell>
          <cell r="G632">
            <v>3.85</v>
          </cell>
          <cell r="H632">
            <v>-176</v>
          </cell>
          <cell r="I632">
            <v>-677.6</v>
          </cell>
          <cell r="J632">
            <v>19991031</v>
          </cell>
          <cell r="K632" t="str">
            <v>1140305003</v>
          </cell>
          <cell r="L632" t="str">
            <v>6210402005</v>
          </cell>
        </row>
        <row r="633">
          <cell r="A633" t="str">
            <v>TL07</v>
          </cell>
          <cell r="B633">
            <v>3103010106</v>
          </cell>
          <cell r="C633" t="str">
            <v>ROUND UP FULL</v>
          </cell>
          <cell r="D633" t="str">
            <v>65</v>
          </cell>
          <cell r="E633">
            <v>894</v>
          </cell>
          <cell r="F633">
            <v>3</v>
          </cell>
          <cell r="G633">
            <v>3.85</v>
          </cell>
          <cell r="H633">
            <v>-190</v>
          </cell>
          <cell r="I633">
            <v>-731.5</v>
          </cell>
          <cell r="J633">
            <v>19991031</v>
          </cell>
          <cell r="K633" t="str">
            <v>1140305003</v>
          </cell>
          <cell r="L633" t="str">
            <v>6210402005</v>
          </cell>
        </row>
        <row r="634">
          <cell r="A634" t="str">
            <v>TL08</v>
          </cell>
          <cell r="B634">
            <v>3103010106</v>
          </cell>
          <cell r="C634" t="str">
            <v>ROUND UP FULL</v>
          </cell>
          <cell r="D634" t="str">
            <v>65</v>
          </cell>
          <cell r="E634">
            <v>893</v>
          </cell>
          <cell r="F634">
            <v>3</v>
          </cell>
          <cell r="G634">
            <v>3.85</v>
          </cell>
          <cell r="H634">
            <v>-120</v>
          </cell>
          <cell r="I634">
            <v>-462</v>
          </cell>
          <cell r="J634">
            <v>19991031</v>
          </cell>
          <cell r="K634" t="str">
            <v>1140305003</v>
          </cell>
          <cell r="L634" t="str">
            <v>6210402005</v>
          </cell>
        </row>
        <row r="635">
          <cell r="A635" t="str">
            <v>TO03</v>
          </cell>
          <cell r="B635">
            <v>3103010106</v>
          </cell>
          <cell r="C635" t="str">
            <v>ROUND UP FULL</v>
          </cell>
          <cell r="D635" t="str">
            <v>S1</v>
          </cell>
          <cell r="E635">
            <v>329</v>
          </cell>
          <cell r="F635">
            <v>3</v>
          </cell>
          <cell r="G635">
            <v>3.85</v>
          </cell>
          <cell r="H635">
            <v>-100</v>
          </cell>
          <cell r="I635">
            <v>-385</v>
          </cell>
          <cell r="J635">
            <v>19991031</v>
          </cell>
          <cell r="K635" t="str">
            <v>1140305003</v>
          </cell>
          <cell r="L635" t="str">
            <v>6210402005</v>
          </cell>
          <cell r="M635" t="str">
            <v>9100000005</v>
          </cell>
        </row>
        <row r="636">
          <cell r="A636" t="str">
            <v>TZ01</v>
          </cell>
          <cell r="B636">
            <v>3103010106</v>
          </cell>
          <cell r="C636" t="str">
            <v>ROUND UP FULL</v>
          </cell>
          <cell r="D636" t="str">
            <v>65</v>
          </cell>
          <cell r="E636">
            <v>855</v>
          </cell>
          <cell r="F636">
            <v>1</v>
          </cell>
          <cell r="G636">
            <v>3.85</v>
          </cell>
          <cell r="H636">
            <v>-20</v>
          </cell>
          <cell r="I636">
            <v>-77</v>
          </cell>
          <cell r="J636">
            <v>19991031</v>
          </cell>
          <cell r="K636" t="str">
            <v>1140305003</v>
          </cell>
          <cell r="L636" t="str">
            <v>6210402005</v>
          </cell>
        </row>
        <row r="637">
          <cell r="A637" t="str">
            <v>EA01</v>
          </cell>
          <cell r="B637">
            <v>3103010106</v>
          </cell>
          <cell r="C637" t="str">
            <v>ROUND UP FULL</v>
          </cell>
          <cell r="D637" t="str">
            <v>66</v>
          </cell>
          <cell r="E637">
            <v>865</v>
          </cell>
          <cell r="F637">
            <v>1</v>
          </cell>
          <cell r="G637">
            <v>2.75</v>
          </cell>
          <cell r="H637">
            <v>-80</v>
          </cell>
          <cell r="I637">
            <v>-220</v>
          </cell>
          <cell r="J637">
            <v>19991031</v>
          </cell>
          <cell r="K637" t="str">
            <v>1140306003</v>
          </cell>
          <cell r="L637" t="str">
            <v>6210402006</v>
          </cell>
        </row>
        <row r="638">
          <cell r="A638" t="str">
            <v>EA02</v>
          </cell>
          <cell r="B638">
            <v>3103010106</v>
          </cell>
          <cell r="C638" t="str">
            <v>ROUND UP FULL</v>
          </cell>
          <cell r="D638" t="str">
            <v>66</v>
          </cell>
          <cell r="E638">
            <v>858</v>
          </cell>
          <cell r="F638">
            <v>1</v>
          </cell>
          <cell r="G638">
            <v>3.85</v>
          </cell>
          <cell r="H638">
            <v>-162</v>
          </cell>
          <cell r="I638">
            <v>-623.70000000000005</v>
          </cell>
          <cell r="J638">
            <v>19991031</v>
          </cell>
          <cell r="K638" t="str">
            <v>1140306003</v>
          </cell>
          <cell r="L638" t="str">
            <v>6210402006</v>
          </cell>
        </row>
        <row r="639">
          <cell r="A639" t="str">
            <v>MF28</v>
          </cell>
          <cell r="B639">
            <v>3103010106</v>
          </cell>
          <cell r="C639" t="str">
            <v>ROUND UP FULL</v>
          </cell>
          <cell r="D639" t="str">
            <v>66</v>
          </cell>
          <cell r="E639">
            <v>871</v>
          </cell>
          <cell r="F639">
            <v>2</v>
          </cell>
          <cell r="G639">
            <v>3.85</v>
          </cell>
          <cell r="H639">
            <v>-109.5</v>
          </cell>
          <cell r="I639">
            <v>-421.57499999999999</v>
          </cell>
          <cell r="J639">
            <v>19991031</v>
          </cell>
          <cell r="K639" t="str">
            <v>1140306003</v>
          </cell>
          <cell r="L639" t="str">
            <v>6210402006</v>
          </cell>
        </row>
        <row r="640">
          <cell r="A640" t="str">
            <v>MF34</v>
          </cell>
          <cell r="B640">
            <v>3103010106</v>
          </cell>
          <cell r="C640" t="str">
            <v>ROUND UP FULL</v>
          </cell>
          <cell r="D640" t="str">
            <v>66</v>
          </cell>
          <cell r="E640">
            <v>872</v>
          </cell>
          <cell r="F640">
            <v>2</v>
          </cell>
          <cell r="G640">
            <v>2.4</v>
          </cell>
          <cell r="H640">
            <v>-240.8</v>
          </cell>
          <cell r="I640">
            <v>-577.91999999999996</v>
          </cell>
          <cell r="J640">
            <v>19991031</v>
          </cell>
          <cell r="K640" t="str">
            <v>1140306003</v>
          </cell>
          <cell r="L640" t="str">
            <v>6210402006</v>
          </cell>
        </row>
        <row r="641">
          <cell r="A641" t="str">
            <v>MF36</v>
          </cell>
          <cell r="B641">
            <v>3103010106</v>
          </cell>
          <cell r="C641" t="str">
            <v>ROUND UP FULL</v>
          </cell>
          <cell r="D641" t="str">
            <v>66</v>
          </cell>
          <cell r="E641">
            <v>870</v>
          </cell>
          <cell r="F641">
            <v>2</v>
          </cell>
          <cell r="G641">
            <v>3.85</v>
          </cell>
          <cell r="H641">
            <v>-200</v>
          </cell>
          <cell r="I641">
            <v>-770</v>
          </cell>
          <cell r="J641">
            <v>19991031</v>
          </cell>
          <cell r="K641" t="str">
            <v>1140306003</v>
          </cell>
          <cell r="L641" t="str">
            <v>6210402006</v>
          </cell>
        </row>
        <row r="642">
          <cell r="A642" t="str">
            <v>MF37</v>
          </cell>
          <cell r="B642">
            <v>3103010106</v>
          </cell>
          <cell r="C642" t="str">
            <v>ROUND UP FULL</v>
          </cell>
          <cell r="D642" t="str">
            <v>66</v>
          </cell>
          <cell r="E642">
            <v>873</v>
          </cell>
          <cell r="F642">
            <v>2</v>
          </cell>
          <cell r="G642">
            <v>3.85</v>
          </cell>
          <cell r="H642">
            <v>-191</v>
          </cell>
          <cell r="I642">
            <v>-735.35</v>
          </cell>
          <cell r="J642">
            <v>19991031</v>
          </cell>
          <cell r="K642" t="str">
            <v>1140306003</v>
          </cell>
          <cell r="L642" t="str">
            <v>6210402006</v>
          </cell>
        </row>
        <row r="643">
          <cell r="A643" t="str">
            <v>P003</v>
          </cell>
          <cell r="B643">
            <v>3103010106</v>
          </cell>
          <cell r="C643" t="str">
            <v>ROUND UP FULL</v>
          </cell>
          <cell r="D643" t="str">
            <v>Q1</v>
          </cell>
          <cell r="E643">
            <v>173</v>
          </cell>
          <cell r="F643">
            <v>4</v>
          </cell>
          <cell r="G643">
            <v>4.2</v>
          </cell>
          <cell r="H643">
            <v>-80</v>
          </cell>
          <cell r="I643">
            <v>-336</v>
          </cell>
          <cell r="J643">
            <v>19991031</v>
          </cell>
          <cell r="K643" t="str">
            <v>1140306003</v>
          </cell>
          <cell r="L643" t="str">
            <v>6210402006</v>
          </cell>
          <cell r="M643" t="str">
            <v>9100000008</v>
          </cell>
        </row>
        <row r="644">
          <cell r="A644" t="str">
            <v>P012</v>
          </cell>
          <cell r="B644">
            <v>3103010106</v>
          </cell>
          <cell r="C644" t="str">
            <v>ROUND UP FULL</v>
          </cell>
          <cell r="D644" t="str">
            <v>N1</v>
          </cell>
          <cell r="E644">
            <v>325</v>
          </cell>
          <cell r="F644">
            <v>2</v>
          </cell>
          <cell r="G644">
            <v>3.85</v>
          </cell>
          <cell r="H644">
            <v>-170</v>
          </cell>
          <cell r="I644">
            <v>-654.5</v>
          </cell>
          <cell r="J644">
            <v>19991031</v>
          </cell>
          <cell r="K644" t="str">
            <v>1140306003</v>
          </cell>
          <cell r="L644" t="str">
            <v>6210402006</v>
          </cell>
          <cell r="M644" t="str">
            <v>9100000008</v>
          </cell>
        </row>
        <row r="645">
          <cell r="A645" t="str">
            <v>P014</v>
          </cell>
          <cell r="B645">
            <v>3103010106</v>
          </cell>
          <cell r="C645" t="str">
            <v>ROUND UP FULL</v>
          </cell>
          <cell r="D645" t="str">
            <v>S1</v>
          </cell>
          <cell r="E645">
            <v>299</v>
          </cell>
          <cell r="F645">
            <v>2</v>
          </cell>
          <cell r="G645">
            <v>3.831</v>
          </cell>
          <cell r="H645">
            <v>-500</v>
          </cell>
          <cell r="I645">
            <v>-1915.5</v>
          </cell>
          <cell r="J645">
            <v>19991031</v>
          </cell>
          <cell r="K645" t="str">
            <v>1140306003</v>
          </cell>
          <cell r="L645" t="str">
            <v>6210402006</v>
          </cell>
          <cell r="M645" t="str">
            <v>9100000008</v>
          </cell>
        </row>
        <row r="646">
          <cell r="A646" t="str">
            <v>P014</v>
          </cell>
          <cell r="B646">
            <v>3103010106</v>
          </cell>
          <cell r="C646" t="str">
            <v>ROUND UP FULL</v>
          </cell>
          <cell r="D646" t="str">
            <v>S1</v>
          </cell>
          <cell r="E646">
            <v>300</v>
          </cell>
          <cell r="F646">
            <v>1</v>
          </cell>
          <cell r="G646">
            <v>3.831</v>
          </cell>
          <cell r="H646">
            <v>-380</v>
          </cell>
          <cell r="I646">
            <v>-1455.78</v>
          </cell>
          <cell r="J646">
            <v>19991031</v>
          </cell>
          <cell r="K646" t="str">
            <v>1140306003</v>
          </cell>
          <cell r="L646" t="str">
            <v>6210402006</v>
          </cell>
          <cell r="M646" t="str">
            <v>9100000008</v>
          </cell>
        </row>
        <row r="647">
          <cell r="A647" t="str">
            <v>P014</v>
          </cell>
          <cell r="B647">
            <v>3103010106</v>
          </cell>
          <cell r="C647" t="str">
            <v>ROUND UP FULL</v>
          </cell>
          <cell r="D647" t="str">
            <v>S1</v>
          </cell>
          <cell r="E647">
            <v>302</v>
          </cell>
          <cell r="F647">
            <v>1</v>
          </cell>
          <cell r="G647">
            <v>3.831</v>
          </cell>
          <cell r="H647">
            <v>-400</v>
          </cell>
          <cell r="I647">
            <v>-1532.4</v>
          </cell>
          <cell r="J647">
            <v>19991031</v>
          </cell>
          <cell r="K647" t="str">
            <v>1140306003</v>
          </cell>
          <cell r="L647" t="str">
            <v>6210402006</v>
          </cell>
          <cell r="M647" t="str">
            <v>9100000008</v>
          </cell>
        </row>
        <row r="648">
          <cell r="A648" t="str">
            <v>P014</v>
          </cell>
          <cell r="B648">
            <v>3103010106</v>
          </cell>
          <cell r="C648" t="str">
            <v>ROUND UP FULL</v>
          </cell>
          <cell r="D648" t="str">
            <v>S1</v>
          </cell>
          <cell r="E648">
            <v>303</v>
          </cell>
          <cell r="F648">
            <v>1</v>
          </cell>
          <cell r="G648">
            <v>3.831</v>
          </cell>
          <cell r="H648">
            <v>-220</v>
          </cell>
          <cell r="I648">
            <v>-842.81999999999994</v>
          </cell>
          <cell r="J648">
            <v>19991031</v>
          </cell>
          <cell r="K648" t="str">
            <v>1140306003</v>
          </cell>
          <cell r="L648" t="str">
            <v>6210402006</v>
          </cell>
          <cell r="M648" t="str">
            <v>9100000008</v>
          </cell>
        </row>
        <row r="649">
          <cell r="A649" t="str">
            <v>TE02</v>
          </cell>
          <cell r="B649">
            <v>3103010106</v>
          </cell>
          <cell r="C649" t="str">
            <v>ROUND UP FULL</v>
          </cell>
          <cell r="D649" t="str">
            <v>Q1</v>
          </cell>
          <cell r="E649">
            <v>175</v>
          </cell>
          <cell r="F649">
            <v>2</v>
          </cell>
          <cell r="G649">
            <v>3.85</v>
          </cell>
          <cell r="H649">
            <v>-50</v>
          </cell>
          <cell r="I649">
            <v>-192.5</v>
          </cell>
          <cell r="J649">
            <v>19991031</v>
          </cell>
          <cell r="K649" t="str">
            <v>1140306003</v>
          </cell>
          <cell r="L649" t="str">
            <v>6210402006</v>
          </cell>
          <cell r="M649" t="str">
            <v>9100000008</v>
          </cell>
        </row>
        <row r="650">
          <cell r="A650" t="str">
            <v>TE02</v>
          </cell>
          <cell r="B650">
            <v>3103010106</v>
          </cell>
          <cell r="C650" t="str">
            <v>ROUND UP FULL</v>
          </cell>
          <cell r="D650" t="str">
            <v>Q1</v>
          </cell>
          <cell r="E650">
            <v>176</v>
          </cell>
          <cell r="F650">
            <v>1</v>
          </cell>
          <cell r="G650">
            <v>3.85</v>
          </cell>
          <cell r="H650">
            <v>-10</v>
          </cell>
          <cell r="I650">
            <v>-38.5</v>
          </cell>
          <cell r="J650">
            <v>19991031</v>
          </cell>
          <cell r="K650" t="str">
            <v>1140306003</v>
          </cell>
          <cell r="L650" t="str">
            <v>6210402006</v>
          </cell>
          <cell r="M650" t="str">
            <v>9100000008</v>
          </cell>
        </row>
        <row r="651">
          <cell r="A651" t="str">
            <v>TE02</v>
          </cell>
          <cell r="B651">
            <v>3103010106</v>
          </cell>
          <cell r="C651" t="str">
            <v>ROUND UP FULL</v>
          </cell>
          <cell r="D651" t="str">
            <v>Q1</v>
          </cell>
          <cell r="E651">
            <v>177</v>
          </cell>
          <cell r="F651">
            <v>1</v>
          </cell>
          <cell r="G651">
            <v>3.85</v>
          </cell>
          <cell r="H651">
            <v>-60</v>
          </cell>
          <cell r="I651">
            <v>-231</v>
          </cell>
          <cell r="J651">
            <v>19991031</v>
          </cell>
          <cell r="K651" t="str">
            <v>1140306003</v>
          </cell>
          <cell r="L651" t="str">
            <v>6210402006</v>
          </cell>
          <cell r="M651" t="str">
            <v>9100000008</v>
          </cell>
        </row>
        <row r="652">
          <cell r="A652" t="str">
            <v>TE02</v>
          </cell>
          <cell r="B652">
            <v>3103010106</v>
          </cell>
          <cell r="C652" t="str">
            <v>ROUND UP FULL</v>
          </cell>
          <cell r="D652" t="str">
            <v>Q1</v>
          </cell>
          <cell r="E652">
            <v>178</v>
          </cell>
          <cell r="F652">
            <v>1</v>
          </cell>
          <cell r="G652">
            <v>3.85</v>
          </cell>
          <cell r="H652">
            <v>-56</v>
          </cell>
          <cell r="I652">
            <v>-215.6</v>
          </cell>
          <cell r="J652">
            <v>19991031</v>
          </cell>
          <cell r="K652" t="str">
            <v>1140306003</v>
          </cell>
          <cell r="L652" t="str">
            <v>6210402006</v>
          </cell>
          <cell r="M652" t="str">
            <v>9100000008</v>
          </cell>
        </row>
        <row r="653">
          <cell r="A653" t="str">
            <v>TE02</v>
          </cell>
          <cell r="B653">
            <v>3103010106</v>
          </cell>
          <cell r="C653" t="str">
            <v>ROUND UP FULL</v>
          </cell>
          <cell r="D653" t="str">
            <v>Q1</v>
          </cell>
          <cell r="E653">
            <v>179</v>
          </cell>
          <cell r="F653">
            <v>1</v>
          </cell>
          <cell r="G653">
            <v>3.85</v>
          </cell>
          <cell r="H653">
            <v>-44</v>
          </cell>
          <cell r="I653">
            <v>-169.4</v>
          </cell>
          <cell r="J653">
            <v>19991031</v>
          </cell>
          <cell r="K653" t="str">
            <v>1140306003</v>
          </cell>
          <cell r="L653" t="str">
            <v>6210402006</v>
          </cell>
          <cell r="M653" t="str">
            <v>9100000008</v>
          </cell>
        </row>
        <row r="654">
          <cell r="A654" t="str">
            <v>TL04</v>
          </cell>
          <cell r="B654">
            <v>3103010106</v>
          </cell>
          <cell r="C654" t="str">
            <v>ROUND UP FULL</v>
          </cell>
          <cell r="D654" t="str">
            <v>66</v>
          </cell>
          <cell r="E654">
            <v>853</v>
          </cell>
          <cell r="F654">
            <v>1</v>
          </cell>
          <cell r="G654">
            <v>3.85</v>
          </cell>
          <cell r="H654">
            <v>-373</v>
          </cell>
          <cell r="I654">
            <v>-1436.05</v>
          </cell>
          <cell r="J654">
            <v>19991031</v>
          </cell>
          <cell r="K654" t="str">
            <v>1140306003</v>
          </cell>
          <cell r="L654" t="str">
            <v>6210402006</v>
          </cell>
        </row>
        <row r="655">
          <cell r="A655" t="str">
            <v>TL07</v>
          </cell>
          <cell r="B655">
            <v>3103010106</v>
          </cell>
          <cell r="C655" t="str">
            <v>ROUND UP FULL</v>
          </cell>
          <cell r="D655" t="str">
            <v>66</v>
          </cell>
          <cell r="E655">
            <v>852</v>
          </cell>
          <cell r="F655">
            <v>1</v>
          </cell>
          <cell r="G655">
            <v>3.85</v>
          </cell>
          <cell r="H655">
            <v>-200</v>
          </cell>
          <cell r="I655">
            <v>-770</v>
          </cell>
          <cell r="J655">
            <v>19991031</v>
          </cell>
          <cell r="K655" t="str">
            <v>1140306003</v>
          </cell>
          <cell r="L655" t="str">
            <v>6210402006</v>
          </cell>
        </row>
        <row r="656">
          <cell r="A656" t="str">
            <v>TL08</v>
          </cell>
          <cell r="B656">
            <v>3103010106</v>
          </cell>
          <cell r="C656" t="str">
            <v>ROUND UP FULL</v>
          </cell>
          <cell r="D656" t="str">
            <v>66</v>
          </cell>
          <cell r="E656">
            <v>851</v>
          </cell>
          <cell r="F656">
            <v>1</v>
          </cell>
          <cell r="G656">
            <v>3.85</v>
          </cell>
          <cell r="H656">
            <v>-52</v>
          </cell>
          <cell r="I656">
            <v>-200.20000000000002</v>
          </cell>
          <cell r="J656">
            <v>19991031</v>
          </cell>
          <cell r="K656" t="str">
            <v>1140306003</v>
          </cell>
          <cell r="L656" t="str">
            <v>6210402006</v>
          </cell>
        </row>
        <row r="657">
          <cell r="A657" t="str">
            <v>TO03</v>
          </cell>
          <cell r="B657">
            <v>3103010106</v>
          </cell>
          <cell r="C657" t="str">
            <v>ROUND UP FULL</v>
          </cell>
          <cell r="D657" t="str">
            <v>S1</v>
          </cell>
          <cell r="E657">
            <v>323</v>
          </cell>
          <cell r="F657">
            <v>1</v>
          </cell>
          <cell r="G657">
            <v>3.85</v>
          </cell>
          <cell r="H657">
            <v>-82</v>
          </cell>
          <cell r="I657">
            <v>-315.7</v>
          </cell>
          <cell r="J657">
            <v>19991031</v>
          </cell>
          <cell r="K657" t="str">
            <v>1140306003</v>
          </cell>
          <cell r="L657" t="str">
            <v>6210402006</v>
          </cell>
          <cell r="M657" t="str">
            <v>9100000008</v>
          </cell>
        </row>
        <row r="658">
          <cell r="A658" t="str">
            <v>TO03</v>
          </cell>
          <cell r="B658">
            <v>3103010106</v>
          </cell>
          <cell r="C658" t="str">
            <v>ROUND UP FULL</v>
          </cell>
          <cell r="D658" t="str">
            <v>S1</v>
          </cell>
          <cell r="E658">
            <v>324</v>
          </cell>
          <cell r="F658">
            <v>1</v>
          </cell>
          <cell r="G658">
            <v>3.85</v>
          </cell>
          <cell r="H658">
            <v>-360</v>
          </cell>
          <cell r="I658">
            <v>-1386</v>
          </cell>
          <cell r="J658">
            <v>19991031</v>
          </cell>
          <cell r="K658" t="str">
            <v>1140306003</v>
          </cell>
          <cell r="L658" t="str">
            <v>6210402006</v>
          </cell>
          <cell r="M658" t="str">
            <v>9100000008</v>
          </cell>
        </row>
        <row r="659">
          <cell r="A659" t="str">
            <v>TO03</v>
          </cell>
          <cell r="B659">
            <v>3103010106</v>
          </cell>
          <cell r="C659" t="str">
            <v>ROUND UP FULL</v>
          </cell>
          <cell r="D659" t="str">
            <v>S1</v>
          </cell>
          <cell r="E659">
            <v>325</v>
          </cell>
          <cell r="F659">
            <v>1</v>
          </cell>
          <cell r="G659">
            <v>3.85</v>
          </cell>
          <cell r="H659">
            <v>-198</v>
          </cell>
          <cell r="I659">
            <v>-762.30000000000007</v>
          </cell>
          <cell r="J659">
            <v>19991031</v>
          </cell>
          <cell r="K659" t="str">
            <v>1140306003</v>
          </cell>
          <cell r="L659" t="str">
            <v>6210402006</v>
          </cell>
          <cell r="M659" t="str">
            <v>9100000008</v>
          </cell>
        </row>
        <row r="660">
          <cell r="A660" t="str">
            <v>TO03</v>
          </cell>
          <cell r="B660">
            <v>3103010106</v>
          </cell>
          <cell r="C660" t="str">
            <v>ROUND UP FULL</v>
          </cell>
          <cell r="D660" t="str">
            <v>S1</v>
          </cell>
          <cell r="E660">
            <v>326</v>
          </cell>
          <cell r="F660">
            <v>1</v>
          </cell>
          <cell r="G660">
            <v>3.85</v>
          </cell>
          <cell r="H660">
            <v>-140</v>
          </cell>
          <cell r="I660">
            <v>-539</v>
          </cell>
          <cell r="J660">
            <v>19991031</v>
          </cell>
          <cell r="K660" t="str">
            <v>1140306003</v>
          </cell>
          <cell r="L660" t="str">
            <v>6210402006</v>
          </cell>
          <cell r="M660" t="str">
            <v>9100000008</v>
          </cell>
        </row>
        <row r="661">
          <cell r="A661" t="str">
            <v>TO03</v>
          </cell>
          <cell r="B661">
            <v>3103010106</v>
          </cell>
          <cell r="C661" t="str">
            <v>ROUND UP FULL</v>
          </cell>
          <cell r="D661" t="str">
            <v>S1</v>
          </cell>
          <cell r="E661">
            <v>327</v>
          </cell>
          <cell r="F661">
            <v>1</v>
          </cell>
          <cell r="G661">
            <v>3.85</v>
          </cell>
          <cell r="H661">
            <v>-390</v>
          </cell>
          <cell r="I661">
            <v>-1501.5</v>
          </cell>
          <cell r="J661">
            <v>19991031</v>
          </cell>
          <cell r="K661" t="str">
            <v>1140306003</v>
          </cell>
          <cell r="L661" t="str">
            <v>6210402006</v>
          </cell>
          <cell r="M661" t="str">
            <v>9100000008</v>
          </cell>
        </row>
        <row r="662">
          <cell r="A662" t="str">
            <v>TO03</v>
          </cell>
          <cell r="B662">
            <v>3103010106</v>
          </cell>
          <cell r="C662" t="str">
            <v>ROUND UP FULL</v>
          </cell>
          <cell r="D662" t="str">
            <v>S1</v>
          </cell>
          <cell r="E662">
            <v>328</v>
          </cell>
          <cell r="F662">
            <v>1</v>
          </cell>
          <cell r="G662">
            <v>3.85</v>
          </cell>
          <cell r="H662">
            <v>-240</v>
          </cell>
          <cell r="I662">
            <v>-924</v>
          </cell>
          <cell r="J662">
            <v>19991031</v>
          </cell>
          <cell r="K662" t="str">
            <v>1140306003</v>
          </cell>
          <cell r="L662" t="str">
            <v>6210402006</v>
          </cell>
          <cell r="M662" t="str">
            <v>9100000008</v>
          </cell>
        </row>
        <row r="663">
          <cell r="A663" t="str">
            <v>TO12</v>
          </cell>
          <cell r="B663">
            <v>3103010106</v>
          </cell>
          <cell r="C663" t="str">
            <v>ROUND UP FULL</v>
          </cell>
          <cell r="D663" t="str">
            <v>S1</v>
          </cell>
          <cell r="E663">
            <v>336</v>
          </cell>
          <cell r="F663">
            <v>2</v>
          </cell>
          <cell r="G663">
            <v>3.85</v>
          </cell>
          <cell r="H663">
            <v>-370</v>
          </cell>
          <cell r="I663">
            <v>-1424.5</v>
          </cell>
          <cell r="J663">
            <v>19991031</v>
          </cell>
          <cell r="K663" t="str">
            <v>1140306003</v>
          </cell>
          <cell r="L663" t="str">
            <v>6210402006</v>
          </cell>
          <cell r="M663" t="str">
            <v>9100000008</v>
          </cell>
        </row>
        <row r="664">
          <cell r="A664" t="str">
            <v>TO12</v>
          </cell>
          <cell r="B664">
            <v>3103010106</v>
          </cell>
          <cell r="C664" t="str">
            <v>ROUND UP FULL</v>
          </cell>
          <cell r="D664" t="str">
            <v>S1</v>
          </cell>
          <cell r="E664">
            <v>337</v>
          </cell>
          <cell r="F664">
            <v>1</v>
          </cell>
          <cell r="G664">
            <v>3.85</v>
          </cell>
          <cell r="H664">
            <v>-210</v>
          </cell>
          <cell r="I664">
            <v>-808.5</v>
          </cell>
          <cell r="J664">
            <v>19991031</v>
          </cell>
          <cell r="K664" t="str">
            <v>1140306003</v>
          </cell>
          <cell r="L664" t="str">
            <v>6210402006</v>
          </cell>
          <cell r="M664" t="str">
            <v>9100000008</v>
          </cell>
        </row>
        <row r="665">
          <cell r="A665" t="str">
            <v>TO12</v>
          </cell>
          <cell r="B665">
            <v>3103010106</v>
          </cell>
          <cell r="C665" t="str">
            <v>ROUND UP FULL</v>
          </cell>
          <cell r="D665" t="str">
            <v>S1</v>
          </cell>
          <cell r="E665">
            <v>338</v>
          </cell>
          <cell r="F665">
            <v>1</v>
          </cell>
          <cell r="G665">
            <v>3.85</v>
          </cell>
          <cell r="H665">
            <v>-350</v>
          </cell>
          <cell r="I665">
            <v>-1347.5</v>
          </cell>
          <cell r="J665">
            <v>19991031</v>
          </cell>
          <cell r="K665" t="str">
            <v>1140306003</v>
          </cell>
          <cell r="L665" t="str">
            <v>6210402006</v>
          </cell>
          <cell r="M665" t="str">
            <v>9100000008</v>
          </cell>
        </row>
        <row r="666">
          <cell r="A666" t="str">
            <v>TO12</v>
          </cell>
          <cell r="B666">
            <v>3103010106</v>
          </cell>
          <cell r="C666" t="str">
            <v>ROUND UP FULL</v>
          </cell>
          <cell r="D666" t="str">
            <v>S1</v>
          </cell>
          <cell r="E666">
            <v>339</v>
          </cell>
          <cell r="F666">
            <v>1</v>
          </cell>
          <cell r="G666">
            <v>3.85</v>
          </cell>
          <cell r="H666">
            <v>-260</v>
          </cell>
          <cell r="I666">
            <v>-1001</v>
          </cell>
          <cell r="J666">
            <v>19991031</v>
          </cell>
          <cell r="K666" t="str">
            <v>1140306003</v>
          </cell>
          <cell r="L666" t="str">
            <v>6210402006</v>
          </cell>
          <cell r="M666" t="str">
            <v>9100000008</v>
          </cell>
        </row>
        <row r="667">
          <cell r="A667" t="str">
            <v>TZ01</v>
          </cell>
          <cell r="B667">
            <v>3103010106</v>
          </cell>
          <cell r="C667" t="str">
            <v>ROUND UP FULL</v>
          </cell>
          <cell r="D667" t="str">
            <v>66</v>
          </cell>
          <cell r="E667">
            <v>849</v>
          </cell>
          <cell r="F667">
            <v>1</v>
          </cell>
          <cell r="G667">
            <v>3.85</v>
          </cell>
          <cell r="H667">
            <v>-330</v>
          </cell>
          <cell r="I667">
            <v>-1270.5</v>
          </cell>
          <cell r="J667">
            <v>19991031</v>
          </cell>
          <cell r="K667" t="str">
            <v>1140306003</v>
          </cell>
          <cell r="L667" t="str">
            <v>6210402006</v>
          </cell>
        </row>
        <row r="668">
          <cell r="A668" t="str">
            <v>T008</v>
          </cell>
          <cell r="B668">
            <v>3103010106</v>
          </cell>
          <cell r="C668" t="str">
            <v>ROUND UP FULL</v>
          </cell>
          <cell r="D668" t="str">
            <v>E1</v>
          </cell>
          <cell r="E668">
            <v>342</v>
          </cell>
          <cell r="F668">
            <v>1</v>
          </cell>
          <cell r="G668">
            <v>1E-4</v>
          </cell>
          <cell r="H668">
            <v>-375</v>
          </cell>
          <cell r="I668">
            <v>-3.7499999999999999E-2</v>
          </cell>
          <cell r="J668">
            <v>19991013</v>
          </cell>
          <cell r="K668" t="str">
            <v>1140327003</v>
          </cell>
          <cell r="L668" t="str">
            <v>6210402005</v>
          </cell>
          <cell r="M668" t="str">
            <v>9100000031</v>
          </cell>
        </row>
        <row r="669">
          <cell r="A669" t="str">
            <v>P003</v>
          </cell>
          <cell r="B669">
            <v>3103010106</v>
          </cell>
          <cell r="C669" t="str">
            <v>ROUND UP FULL</v>
          </cell>
          <cell r="D669" t="str">
            <v>Q1</v>
          </cell>
          <cell r="E669">
            <v>171</v>
          </cell>
          <cell r="F669">
            <v>3</v>
          </cell>
          <cell r="G669">
            <v>4.2</v>
          </cell>
          <cell r="H669">
            <v>-50</v>
          </cell>
          <cell r="I669">
            <v>-210</v>
          </cell>
          <cell r="J669">
            <v>19991031</v>
          </cell>
          <cell r="K669" t="str">
            <v>1140335003</v>
          </cell>
          <cell r="L669" t="str">
            <v>6210402015</v>
          </cell>
          <cell r="M669" t="str">
            <v>9100000015</v>
          </cell>
        </row>
        <row r="670">
          <cell r="A670" t="str">
            <v>T008</v>
          </cell>
          <cell r="B670">
            <v>3103010106</v>
          </cell>
          <cell r="C670" t="str">
            <v>ROUND UP FULL</v>
          </cell>
          <cell r="D670" t="str">
            <v>E1</v>
          </cell>
          <cell r="E670">
            <v>357</v>
          </cell>
          <cell r="F670">
            <v>1</v>
          </cell>
          <cell r="G670">
            <v>1E-4</v>
          </cell>
          <cell r="H670">
            <v>-75</v>
          </cell>
          <cell r="I670">
            <v>-7.5000000000000006E-3</v>
          </cell>
          <cell r="J670">
            <v>19991027</v>
          </cell>
          <cell r="K670" t="str">
            <v>5110201035</v>
          </cell>
          <cell r="L670" t="str">
            <v>6210402014</v>
          </cell>
          <cell r="M670" t="str">
            <v>9100000013</v>
          </cell>
        </row>
        <row r="671">
          <cell r="A671" t="str">
            <v>T008</v>
          </cell>
          <cell r="B671">
            <v>3103010106</v>
          </cell>
          <cell r="C671" t="str">
            <v>ROUND UP FULL</v>
          </cell>
          <cell r="D671" t="str">
            <v>E1</v>
          </cell>
          <cell r="E671">
            <v>358</v>
          </cell>
          <cell r="F671">
            <v>1</v>
          </cell>
          <cell r="G671">
            <v>1E-4</v>
          </cell>
          <cell r="H671">
            <v>-75</v>
          </cell>
          <cell r="I671">
            <v>-7.5000000000000006E-3</v>
          </cell>
          <cell r="J671">
            <v>19991027</v>
          </cell>
          <cell r="K671" t="str">
            <v>5110201035</v>
          </cell>
          <cell r="L671" t="str">
            <v>6210402014</v>
          </cell>
          <cell r="M671" t="str">
            <v>9100000013</v>
          </cell>
        </row>
        <row r="672">
          <cell r="A672" t="str">
            <v>T008</v>
          </cell>
          <cell r="B672">
            <v>3103010106</v>
          </cell>
          <cell r="C672" t="str">
            <v>ROUND UP FULL</v>
          </cell>
          <cell r="D672" t="str">
            <v>E1</v>
          </cell>
          <cell r="E672">
            <v>367</v>
          </cell>
          <cell r="F672">
            <v>1</v>
          </cell>
          <cell r="G672">
            <v>1E-4</v>
          </cell>
          <cell r="H672">
            <v>-75</v>
          </cell>
          <cell r="I672">
            <v>-7.5000000000000006E-3</v>
          </cell>
          <cell r="J672">
            <v>19991027</v>
          </cell>
          <cell r="K672" t="str">
            <v>5110201035</v>
          </cell>
          <cell r="L672" t="str">
            <v>6210402014</v>
          </cell>
          <cell r="M672" t="str">
            <v>9100000013</v>
          </cell>
        </row>
        <row r="673">
          <cell r="A673" t="str">
            <v>T008</v>
          </cell>
          <cell r="B673">
            <v>3103010106</v>
          </cell>
          <cell r="C673" t="str">
            <v>ROUND UP FULL</v>
          </cell>
          <cell r="D673" t="str">
            <v>E1</v>
          </cell>
          <cell r="E673">
            <v>403</v>
          </cell>
          <cell r="F673">
            <v>1</v>
          </cell>
          <cell r="G673">
            <v>1E-4</v>
          </cell>
          <cell r="H673">
            <v>-51</v>
          </cell>
          <cell r="I673">
            <v>-5.1000000000000004E-3</v>
          </cell>
          <cell r="J673">
            <v>19991031</v>
          </cell>
          <cell r="K673" t="str">
            <v>5110201035</v>
          </cell>
          <cell r="L673" t="str">
            <v>6210402014</v>
          </cell>
          <cell r="M673" t="str">
            <v>9100000013</v>
          </cell>
        </row>
        <row r="674">
          <cell r="A674" t="str">
            <v>T008</v>
          </cell>
          <cell r="B674">
            <v>3103010106</v>
          </cell>
          <cell r="C674" t="str">
            <v>ROUND UP FULL</v>
          </cell>
          <cell r="D674" t="str">
            <v>E1</v>
          </cell>
          <cell r="E674">
            <v>404</v>
          </cell>
          <cell r="F674">
            <v>1</v>
          </cell>
          <cell r="G674">
            <v>1E-4</v>
          </cell>
          <cell r="H674">
            <v>-51</v>
          </cell>
          <cell r="I674">
            <v>-5.1000000000000004E-3</v>
          </cell>
          <cell r="J674">
            <v>19991031</v>
          </cell>
          <cell r="K674" t="str">
            <v>5110201035</v>
          </cell>
          <cell r="L674" t="str">
            <v>6210402014</v>
          </cell>
          <cell r="M674" t="str">
            <v>9100000013</v>
          </cell>
        </row>
        <row r="675">
          <cell r="A675" t="str">
            <v>T008</v>
          </cell>
          <cell r="B675">
            <v>3103010106</v>
          </cell>
          <cell r="C675" t="str">
            <v>ROUND UP FULL</v>
          </cell>
          <cell r="D675" t="str">
            <v>E1</v>
          </cell>
          <cell r="E675">
            <v>411</v>
          </cell>
          <cell r="F675">
            <v>1</v>
          </cell>
          <cell r="G675">
            <v>1E-4</v>
          </cell>
          <cell r="H675">
            <v>-5</v>
          </cell>
          <cell r="I675">
            <v>-5.0000000000000001E-4</v>
          </cell>
          <cell r="J675">
            <v>19991031</v>
          </cell>
          <cell r="K675" t="str">
            <v>5110201035</v>
          </cell>
          <cell r="L675" t="str">
            <v>6210402014</v>
          </cell>
          <cell r="M675" t="str">
            <v>9100000013</v>
          </cell>
        </row>
        <row r="676">
          <cell r="A676" t="str">
            <v>T008</v>
          </cell>
          <cell r="B676">
            <v>3103010106</v>
          </cell>
          <cell r="C676" t="str">
            <v>ROUND UP FULL</v>
          </cell>
          <cell r="D676" t="str">
            <v>E1</v>
          </cell>
          <cell r="E676">
            <v>412</v>
          </cell>
          <cell r="F676">
            <v>1</v>
          </cell>
          <cell r="G676">
            <v>1E-4</v>
          </cell>
          <cell r="H676">
            <v>-5</v>
          </cell>
          <cell r="I676">
            <v>-5.0000000000000001E-4</v>
          </cell>
          <cell r="J676">
            <v>19991031</v>
          </cell>
          <cell r="K676" t="str">
            <v>5110201035</v>
          </cell>
          <cell r="L676" t="str">
            <v>6210402014</v>
          </cell>
          <cell r="M676" t="str">
            <v>9100000013</v>
          </cell>
        </row>
        <row r="677">
          <cell r="A677" t="str">
            <v>T008</v>
          </cell>
          <cell r="B677">
            <v>3103010106</v>
          </cell>
          <cell r="C677" t="str">
            <v>ROUND UP FULL</v>
          </cell>
          <cell r="D677" t="str">
            <v>E1</v>
          </cell>
          <cell r="E677">
            <v>413</v>
          </cell>
          <cell r="F677">
            <v>1</v>
          </cell>
          <cell r="G677">
            <v>1E-4</v>
          </cell>
          <cell r="H677">
            <v>-5</v>
          </cell>
          <cell r="I677">
            <v>-5.0000000000000001E-4</v>
          </cell>
          <cell r="J677">
            <v>19991031</v>
          </cell>
          <cell r="K677" t="str">
            <v>5110201035</v>
          </cell>
          <cell r="L677" t="str">
            <v>6210402014</v>
          </cell>
          <cell r="M677" t="str">
            <v>9100000013</v>
          </cell>
        </row>
        <row r="678">
          <cell r="A678" t="str">
            <v>MD03</v>
          </cell>
          <cell r="B678">
            <v>3103010110</v>
          </cell>
          <cell r="C678" t="str">
            <v>BRODAL</v>
          </cell>
          <cell r="D678" t="str">
            <v>63</v>
          </cell>
          <cell r="E678">
            <v>619</v>
          </cell>
          <cell r="F678">
            <v>5</v>
          </cell>
          <cell r="G678">
            <v>67</v>
          </cell>
          <cell r="H678">
            <v>-53</v>
          </cell>
          <cell r="I678">
            <v>-3551</v>
          </cell>
          <cell r="J678">
            <v>19991031</v>
          </cell>
          <cell r="K678" t="str">
            <v>1140303003</v>
          </cell>
          <cell r="L678" t="str">
            <v>6210402003</v>
          </cell>
        </row>
        <row r="679">
          <cell r="A679" t="str">
            <v>MF32</v>
          </cell>
          <cell r="B679">
            <v>3103010116</v>
          </cell>
          <cell r="C679" t="str">
            <v>METSULFURON METIL 50%</v>
          </cell>
          <cell r="D679" t="str">
            <v>61</v>
          </cell>
          <cell r="E679">
            <v>639</v>
          </cell>
          <cell r="F679">
            <v>2</v>
          </cell>
          <cell r="G679">
            <v>9.7000000000000003E-2</v>
          </cell>
          <cell r="H679">
            <v>-0.39</v>
          </cell>
          <cell r="I679">
            <v>-3.7830000000000003E-2</v>
          </cell>
          <cell r="J679">
            <v>19991031</v>
          </cell>
          <cell r="K679" t="str">
            <v>1140301003</v>
          </cell>
          <cell r="L679" t="str">
            <v>6210402001</v>
          </cell>
        </row>
        <row r="680">
          <cell r="A680" t="str">
            <v>EA03</v>
          </cell>
          <cell r="B680">
            <v>3103010116</v>
          </cell>
          <cell r="C680" t="str">
            <v>METSULFURON METIL 50%</v>
          </cell>
          <cell r="D680" t="str">
            <v>66</v>
          </cell>
          <cell r="E680">
            <v>861</v>
          </cell>
          <cell r="F680">
            <v>1</v>
          </cell>
          <cell r="G680">
            <v>72.84</v>
          </cell>
          <cell r="H680">
            <v>-0.35</v>
          </cell>
          <cell r="I680">
            <v>-25.494</v>
          </cell>
          <cell r="J680">
            <v>19991031</v>
          </cell>
          <cell r="K680" t="str">
            <v>1140306003</v>
          </cell>
          <cell r="L680" t="str">
            <v>6210402006</v>
          </cell>
        </row>
        <row r="681">
          <cell r="A681" t="str">
            <v>P023</v>
          </cell>
          <cell r="B681">
            <v>3104010008</v>
          </cell>
          <cell r="C681" t="str">
            <v>CYPERMETRINA 25%</v>
          </cell>
          <cell r="D681" t="str">
            <v>B1</v>
          </cell>
          <cell r="E681">
            <v>259</v>
          </cell>
          <cell r="F681">
            <v>2</v>
          </cell>
          <cell r="G681">
            <v>7</v>
          </cell>
          <cell r="H681">
            <v>-12</v>
          </cell>
          <cell r="I681">
            <v>-84</v>
          </cell>
          <cell r="J681">
            <v>19991030</v>
          </cell>
          <cell r="K681" t="str">
            <v>1140301004</v>
          </cell>
          <cell r="L681" t="str">
            <v>6210403001</v>
          </cell>
          <cell r="M681" t="str">
            <v>9100000001</v>
          </cell>
        </row>
        <row r="682">
          <cell r="A682" t="str">
            <v>P023</v>
          </cell>
          <cell r="B682">
            <v>3104010008</v>
          </cell>
          <cell r="C682" t="str">
            <v>CYPERMETRINA 25%</v>
          </cell>
          <cell r="D682" t="str">
            <v>B1</v>
          </cell>
          <cell r="E682">
            <v>260</v>
          </cell>
          <cell r="F682">
            <v>2</v>
          </cell>
          <cell r="G682">
            <v>7</v>
          </cell>
          <cell r="H682">
            <v>-20.5</v>
          </cell>
          <cell r="I682">
            <v>-143.5</v>
          </cell>
          <cell r="J682">
            <v>19991030</v>
          </cell>
          <cell r="K682" t="str">
            <v>1140301004</v>
          </cell>
          <cell r="L682" t="str">
            <v>6210403001</v>
          </cell>
          <cell r="M682" t="str">
            <v>9100000001</v>
          </cell>
        </row>
        <row r="683">
          <cell r="A683" t="str">
            <v>P023</v>
          </cell>
          <cell r="B683">
            <v>3104010008</v>
          </cell>
          <cell r="C683" t="str">
            <v>CYPERMETRINA 25%</v>
          </cell>
          <cell r="D683" t="str">
            <v>B1</v>
          </cell>
          <cell r="E683">
            <v>261</v>
          </cell>
          <cell r="F683">
            <v>2</v>
          </cell>
          <cell r="G683">
            <v>7</v>
          </cell>
          <cell r="H683">
            <v>-8.5</v>
          </cell>
          <cell r="I683">
            <v>-59.5</v>
          </cell>
          <cell r="J683">
            <v>19991030</v>
          </cell>
          <cell r="K683" t="str">
            <v>1140301004</v>
          </cell>
          <cell r="L683" t="str">
            <v>6210403001</v>
          </cell>
          <cell r="M683" t="str">
            <v>9100000001</v>
          </cell>
        </row>
        <row r="684">
          <cell r="A684" t="str">
            <v>P023</v>
          </cell>
          <cell r="B684">
            <v>3104010008</v>
          </cell>
          <cell r="C684" t="str">
            <v>CYPERMETRINA 25%</v>
          </cell>
          <cell r="D684" t="str">
            <v>B1</v>
          </cell>
          <cell r="E684">
            <v>262</v>
          </cell>
          <cell r="F684">
            <v>2</v>
          </cell>
          <cell r="G684">
            <v>7</v>
          </cell>
          <cell r="H684">
            <v>-5.2</v>
          </cell>
          <cell r="I684">
            <v>-36.4</v>
          </cell>
          <cell r="J684">
            <v>19991030</v>
          </cell>
          <cell r="K684" t="str">
            <v>1140301004</v>
          </cell>
          <cell r="L684" t="str">
            <v>6210403001</v>
          </cell>
          <cell r="M684" t="str">
            <v>9100000001</v>
          </cell>
        </row>
        <row r="685">
          <cell r="A685" t="str">
            <v>P023</v>
          </cell>
          <cell r="B685">
            <v>3104010008</v>
          </cell>
          <cell r="C685" t="str">
            <v>CYPERMETRINA 25%</v>
          </cell>
          <cell r="D685" t="str">
            <v>B1</v>
          </cell>
          <cell r="E685">
            <v>263</v>
          </cell>
          <cell r="F685">
            <v>2</v>
          </cell>
          <cell r="G685">
            <v>7</v>
          </cell>
          <cell r="H685">
            <v>-0.8</v>
          </cell>
          <cell r="I685">
            <v>-5.6000000000000005</v>
          </cell>
          <cell r="J685">
            <v>19991030</v>
          </cell>
          <cell r="K685" t="str">
            <v>1140301004</v>
          </cell>
          <cell r="L685" t="str">
            <v>6210403001</v>
          </cell>
          <cell r="M685" t="str">
            <v>9100000001</v>
          </cell>
        </row>
        <row r="686">
          <cell r="A686" t="str">
            <v>P023</v>
          </cell>
          <cell r="B686">
            <v>3104010008</v>
          </cell>
          <cell r="C686" t="str">
            <v>CYPERMETRINA 25%</v>
          </cell>
          <cell r="D686" t="str">
            <v>B1</v>
          </cell>
          <cell r="E686">
            <v>264</v>
          </cell>
          <cell r="F686">
            <v>2</v>
          </cell>
          <cell r="G686">
            <v>7</v>
          </cell>
          <cell r="H686">
            <v>-3.5</v>
          </cell>
          <cell r="I686">
            <v>-24.5</v>
          </cell>
          <cell r="J686">
            <v>19991030</v>
          </cell>
          <cell r="K686" t="str">
            <v>1140301004</v>
          </cell>
          <cell r="L686" t="str">
            <v>6210403001</v>
          </cell>
          <cell r="M686" t="str">
            <v>9100000001</v>
          </cell>
        </row>
        <row r="687">
          <cell r="A687" t="str">
            <v>MD01</v>
          </cell>
          <cell r="B687">
            <v>3104010008</v>
          </cell>
          <cell r="C687" t="str">
            <v>CYPERMETRINA 25%</v>
          </cell>
          <cell r="D687" t="str">
            <v>63</v>
          </cell>
          <cell r="E687">
            <v>620</v>
          </cell>
          <cell r="F687">
            <v>2</v>
          </cell>
          <cell r="G687">
            <v>5.5</v>
          </cell>
          <cell r="H687">
            <v>-24</v>
          </cell>
          <cell r="I687">
            <v>-132</v>
          </cell>
          <cell r="J687">
            <v>19991031</v>
          </cell>
          <cell r="K687" t="str">
            <v>1140303004</v>
          </cell>
          <cell r="L687" t="str">
            <v>6210403003</v>
          </cell>
        </row>
        <row r="688">
          <cell r="A688" t="str">
            <v>MD03</v>
          </cell>
          <cell r="B688">
            <v>3104010008</v>
          </cell>
          <cell r="C688" t="str">
            <v>CYPERMETRINA 25%</v>
          </cell>
          <cell r="D688" t="str">
            <v>63</v>
          </cell>
          <cell r="E688">
            <v>619</v>
          </cell>
          <cell r="F688">
            <v>4</v>
          </cell>
          <cell r="G688">
            <v>5.5</v>
          </cell>
          <cell r="H688">
            <v>-39</v>
          </cell>
          <cell r="I688">
            <v>-214.5</v>
          </cell>
          <cell r="J688">
            <v>19991031</v>
          </cell>
          <cell r="K688" t="str">
            <v>1140303004</v>
          </cell>
          <cell r="L688" t="str">
            <v>6210403003</v>
          </cell>
        </row>
        <row r="689">
          <cell r="A689" t="str">
            <v>MF09</v>
          </cell>
          <cell r="B689">
            <v>3104010008</v>
          </cell>
          <cell r="C689" t="str">
            <v>CYPERMETRINA 25%</v>
          </cell>
          <cell r="D689" t="str">
            <v>63</v>
          </cell>
          <cell r="E689">
            <v>649</v>
          </cell>
          <cell r="F689">
            <v>1</v>
          </cell>
          <cell r="G689">
            <v>5.5</v>
          </cell>
          <cell r="H689">
            <v>-31.52</v>
          </cell>
          <cell r="I689">
            <v>-173.35999999999999</v>
          </cell>
          <cell r="J689">
            <v>19991031</v>
          </cell>
          <cell r="K689" t="str">
            <v>1140303004</v>
          </cell>
          <cell r="L689" t="str">
            <v>6210403003</v>
          </cell>
        </row>
        <row r="690">
          <cell r="A690" t="str">
            <v>MF23</v>
          </cell>
          <cell r="B690">
            <v>3104010008</v>
          </cell>
          <cell r="C690" t="str">
            <v>CYPERMETRINA 25%</v>
          </cell>
          <cell r="D690" t="str">
            <v>63</v>
          </cell>
          <cell r="E690">
            <v>631</v>
          </cell>
          <cell r="F690">
            <v>1</v>
          </cell>
          <cell r="G690">
            <v>7</v>
          </cell>
          <cell r="H690">
            <v>-101.34</v>
          </cell>
          <cell r="I690">
            <v>-709.38</v>
          </cell>
          <cell r="J690">
            <v>19991031</v>
          </cell>
          <cell r="K690" t="str">
            <v>1140303004</v>
          </cell>
          <cell r="L690" t="str">
            <v>6210403003</v>
          </cell>
        </row>
        <row r="691">
          <cell r="A691" t="str">
            <v>MF28</v>
          </cell>
          <cell r="B691">
            <v>3104010008</v>
          </cell>
          <cell r="C691" t="str">
            <v>CYPERMETRINA 25%</v>
          </cell>
          <cell r="D691" t="str">
            <v>63</v>
          </cell>
          <cell r="E691">
            <v>641</v>
          </cell>
          <cell r="F691">
            <v>1</v>
          </cell>
          <cell r="G691">
            <v>6.1890000000000001</v>
          </cell>
          <cell r="H691">
            <v>-14.4</v>
          </cell>
          <cell r="I691">
            <v>-89.121600000000001</v>
          </cell>
          <cell r="J691">
            <v>19991031</v>
          </cell>
          <cell r="K691" t="str">
            <v>1140303004</v>
          </cell>
          <cell r="L691" t="str">
            <v>6210403003</v>
          </cell>
        </row>
        <row r="692">
          <cell r="A692" t="str">
            <v>MF29</v>
          </cell>
          <cell r="B692">
            <v>3104010008</v>
          </cell>
          <cell r="C692" t="str">
            <v>CYPERMETRINA 25%</v>
          </cell>
          <cell r="D692" t="str">
            <v>63</v>
          </cell>
          <cell r="E692">
            <v>636</v>
          </cell>
          <cell r="F692">
            <v>1</v>
          </cell>
          <cell r="G692">
            <v>6.1890000000000001</v>
          </cell>
          <cell r="H692">
            <v>-28.56</v>
          </cell>
          <cell r="I692">
            <v>-176.75783999999999</v>
          </cell>
          <cell r="J692">
            <v>19991031</v>
          </cell>
          <cell r="K692" t="str">
            <v>1140303004</v>
          </cell>
          <cell r="L692" t="str">
            <v>6210403003</v>
          </cell>
        </row>
        <row r="693">
          <cell r="A693" t="str">
            <v>MF32</v>
          </cell>
          <cell r="B693">
            <v>3104010008</v>
          </cell>
          <cell r="C693" t="str">
            <v>CYPERMETRINA 25%</v>
          </cell>
          <cell r="D693" t="str">
            <v>63</v>
          </cell>
          <cell r="E693">
            <v>640</v>
          </cell>
          <cell r="F693">
            <v>1</v>
          </cell>
          <cell r="G693">
            <v>2.4</v>
          </cell>
          <cell r="H693">
            <v>-39</v>
          </cell>
          <cell r="I693">
            <v>-93.6</v>
          </cell>
          <cell r="J693">
            <v>19991031</v>
          </cell>
          <cell r="K693" t="str">
            <v>1140303004</v>
          </cell>
          <cell r="L693" t="str">
            <v>6210403003</v>
          </cell>
        </row>
        <row r="694">
          <cell r="A694" t="str">
            <v>MF33</v>
          </cell>
          <cell r="B694">
            <v>3104010008</v>
          </cell>
          <cell r="C694" t="str">
            <v>CYPERMETRINA 25%</v>
          </cell>
          <cell r="D694" t="str">
            <v>63</v>
          </cell>
          <cell r="E694">
            <v>647</v>
          </cell>
          <cell r="F694">
            <v>1</v>
          </cell>
          <cell r="G694">
            <v>5.2409999999999997</v>
          </cell>
          <cell r="H694">
            <v>-16</v>
          </cell>
          <cell r="I694">
            <v>-83.855999999999995</v>
          </cell>
          <cell r="J694">
            <v>19991031</v>
          </cell>
          <cell r="K694" t="str">
            <v>1140303004</v>
          </cell>
          <cell r="L694" t="str">
            <v>6210403003</v>
          </cell>
        </row>
        <row r="695">
          <cell r="A695" t="str">
            <v>MF34</v>
          </cell>
          <cell r="B695">
            <v>3104010008</v>
          </cell>
          <cell r="C695" t="str">
            <v>CYPERMETRINA 25%</v>
          </cell>
          <cell r="D695" t="str">
            <v>63</v>
          </cell>
          <cell r="E695">
            <v>646</v>
          </cell>
          <cell r="F695">
            <v>1</v>
          </cell>
          <cell r="G695">
            <v>2.4</v>
          </cell>
          <cell r="H695">
            <v>-17.09</v>
          </cell>
          <cell r="I695">
            <v>-41.015999999999998</v>
          </cell>
          <cell r="J695">
            <v>19991031</v>
          </cell>
          <cell r="K695" t="str">
            <v>1140303004</v>
          </cell>
          <cell r="L695" t="str">
            <v>6210403003</v>
          </cell>
        </row>
        <row r="696">
          <cell r="A696" t="str">
            <v>MF35</v>
          </cell>
          <cell r="B696">
            <v>3104010008</v>
          </cell>
          <cell r="C696" t="str">
            <v>CYPERMETRINA 25%</v>
          </cell>
          <cell r="D696" t="str">
            <v>63</v>
          </cell>
          <cell r="E696">
            <v>645</v>
          </cell>
          <cell r="F696">
            <v>1</v>
          </cell>
          <cell r="G696">
            <v>6.1890000000000001</v>
          </cell>
          <cell r="H696">
            <v>-22.2</v>
          </cell>
          <cell r="I696">
            <v>-137.39580000000001</v>
          </cell>
          <cell r="J696">
            <v>19991031</v>
          </cell>
          <cell r="K696" t="str">
            <v>1140303004</v>
          </cell>
          <cell r="L696" t="str">
            <v>6210403003</v>
          </cell>
        </row>
        <row r="697">
          <cell r="A697" t="str">
            <v>MF39</v>
          </cell>
          <cell r="B697">
            <v>3104010008</v>
          </cell>
          <cell r="C697" t="str">
            <v>CYPERMETRINA 25%</v>
          </cell>
          <cell r="D697" t="str">
            <v>63</v>
          </cell>
          <cell r="E697">
            <v>634</v>
          </cell>
          <cell r="F697">
            <v>2</v>
          </cell>
          <cell r="G697">
            <v>5.2409999999999997</v>
          </cell>
          <cell r="H697">
            <v>-21.6</v>
          </cell>
          <cell r="I697">
            <v>-113.2056</v>
          </cell>
          <cell r="J697">
            <v>19991031</v>
          </cell>
          <cell r="K697" t="str">
            <v>1140303004</v>
          </cell>
          <cell r="L697" t="str">
            <v>6210403003</v>
          </cell>
        </row>
        <row r="698">
          <cell r="A698" t="str">
            <v>P012</v>
          </cell>
          <cell r="B698">
            <v>3104010008</v>
          </cell>
          <cell r="C698" t="str">
            <v>CYPERMETRINA 25%</v>
          </cell>
          <cell r="D698" t="str">
            <v>N1</v>
          </cell>
          <cell r="E698">
            <v>324</v>
          </cell>
          <cell r="F698">
            <v>2</v>
          </cell>
          <cell r="G698">
            <v>4.0609999999999999</v>
          </cell>
          <cell r="H698">
            <v>-5</v>
          </cell>
          <cell r="I698">
            <v>-20.305</v>
          </cell>
          <cell r="J698">
            <v>19991031</v>
          </cell>
          <cell r="K698" t="str">
            <v>1140303004</v>
          </cell>
          <cell r="L698" t="str">
            <v>6210403003</v>
          </cell>
          <cell r="M698" t="str">
            <v>9100000003</v>
          </cell>
        </row>
        <row r="699">
          <cell r="A699" t="str">
            <v>P012</v>
          </cell>
          <cell r="B699">
            <v>3104010008</v>
          </cell>
          <cell r="C699" t="str">
            <v>CYPERMETRINA 25%</v>
          </cell>
          <cell r="D699" t="str">
            <v>N1</v>
          </cell>
          <cell r="E699">
            <v>326</v>
          </cell>
          <cell r="F699">
            <v>3</v>
          </cell>
          <cell r="G699">
            <v>4.0609999999999999</v>
          </cell>
          <cell r="H699">
            <v>-3</v>
          </cell>
          <cell r="I699">
            <v>-12.183</v>
          </cell>
          <cell r="J699">
            <v>19991031</v>
          </cell>
          <cell r="K699" t="str">
            <v>1140303004</v>
          </cell>
          <cell r="L699" t="str">
            <v>6210403003</v>
          </cell>
          <cell r="M699" t="str">
            <v>9100000003</v>
          </cell>
        </row>
        <row r="700">
          <cell r="A700" t="str">
            <v>P012</v>
          </cell>
          <cell r="B700">
            <v>3104010008</v>
          </cell>
          <cell r="C700" t="str">
            <v>CYPERMETRINA 25%</v>
          </cell>
          <cell r="D700" t="str">
            <v>N1</v>
          </cell>
          <cell r="E700">
            <v>327</v>
          </cell>
          <cell r="F700">
            <v>1</v>
          </cell>
          <cell r="G700">
            <v>4.0609999999999999</v>
          </cell>
          <cell r="H700">
            <v>-5</v>
          </cell>
          <cell r="I700">
            <v>-20.305</v>
          </cell>
          <cell r="J700">
            <v>19991031</v>
          </cell>
          <cell r="K700" t="str">
            <v>1140303004</v>
          </cell>
          <cell r="L700" t="str">
            <v>6210403003</v>
          </cell>
          <cell r="M700" t="str">
            <v>9100000003</v>
          </cell>
        </row>
        <row r="701">
          <cell r="A701" t="str">
            <v>P012</v>
          </cell>
          <cell r="B701">
            <v>3104010008</v>
          </cell>
          <cell r="C701" t="str">
            <v>CYPERMETRINA 25%</v>
          </cell>
          <cell r="D701" t="str">
            <v>N1</v>
          </cell>
          <cell r="E701">
            <v>330</v>
          </cell>
          <cell r="F701">
            <v>2</v>
          </cell>
          <cell r="G701">
            <v>4.0609999999999999</v>
          </cell>
          <cell r="H701">
            <v>-7</v>
          </cell>
          <cell r="I701">
            <v>-28.427</v>
          </cell>
          <cell r="J701">
            <v>19991031</v>
          </cell>
          <cell r="K701" t="str">
            <v>1140303004</v>
          </cell>
          <cell r="L701" t="str">
            <v>6210403003</v>
          </cell>
          <cell r="M701" t="str">
            <v>9100000003</v>
          </cell>
        </row>
        <row r="702">
          <cell r="A702" t="str">
            <v>P012</v>
          </cell>
          <cell r="B702">
            <v>3104010008</v>
          </cell>
          <cell r="C702" t="str">
            <v>CYPERMETRINA 25%</v>
          </cell>
          <cell r="D702" t="str">
            <v>N1</v>
          </cell>
          <cell r="E702">
            <v>331</v>
          </cell>
          <cell r="F702">
            <v>2</v>
          </cell>
          <cell r="G702">
            <v>4.0609999999999999</v>
          </cell>
          <cell r="H702">
            <v>-9.1999999999999993</v>
          </cell>
          <cell r="I702">
            <v>-37.361199999999997</v>
          </cell>
          <cell r="J702">
            <v>19991031</v>
          </cell>
          <cell r="K702" t="str">
            <v>1140303004</v>
          </cell>
          <cell r="L702" t="str">
            <v>6210403003</v>
          </cell>
          <cell r="M702" t="str">
            <v>9100000003</v>
          </cell>
        </row>
        <row r="703">
          <cell r="A703" t="str">
            <v>P014</v>
          </cell>
          <cell r="B703">
            <v>3104010008</v>
          </cell>
          <cell r="C703" t="str">
            <v>CYPERMETRINA 25%</v>
          </cell>
          <cell r="D703" t="str">
            <v>S1</v>
          </cell>
          <cell r="E703">
            <v>289</v>
          </cell>
          <cell r="F703">
            <v>4</v>
          </cell>
          <cell r="G703">
            <v>7</v>
          </cell>
          <cell r="H703">
            <v>-18</v>
          </cell>
          <cell r="I703">
            <v>-126</v>
          </cell>
          <cell r="J703">
            <v>19991031</v>
          </cell>
          <cell r="K703" t="str">
            <v>1140303004</v>
          </cell>
          <cell r="L703" t="str">
            <v>6210403003</v>
          </cell>
          <cell r="M703" t="str">
            <v>9100000003</v>
          </cell>
        </row>
        <row r="704">
          <cell r="A704" t="str">
            <v>P014</v>
          </cell>
          <cell r="B704">
            <v>3104010008</v>
          </cell>
          <cell r="C704" t="str">
            <v>CYPERMETRINA 25%</v>
          </cell>
          <cell r="D704" t="str">
            <v>S1</v>
          </cell>
          <cell r="E704">
            <v>290</v>
          </cell>
          <cell r="F704">
            <v>4</v>
          </cell>
          <cell r="G704">
            <v>7</v>
          </cell>
          <cell r="H704">
            <v>-18</v>
          </cell>
          <cell r="I704">
            <v>-126</v>
          </cell>
          <cell r="J704">
            <v>19991031</v>
          </cell>
          <cell r="K704" t="str">
            <v>1140303004</v>
          </cell>
          <cell r="L704" t="str">
            <v>6210403003</v>
          </cell>
          <cell r="M704" t="str">
            <v>9100000003</v>
          </cell>
        </row>
        <row r="705">
          <cell r="A705" t="str">
            <v>P014</v>
          </cell>
          <cell r="B705">
            <v>3104010008</v>
          </cell>
          <cell r="C705" t="str">
            <v>CYPERMETRINA 25%</v>
          </cell>
          <cell r="D705" t="str">
            <v>S1</v>
          </cell>
          <cell r="E705">
            <v>293</v>
          </cell>
          <cell r="F705">
            <v>3</v>
          </cell>
          <cell r="G705">
            <v>7</v>
          </cell>
          <cell r="H705">
            <v>-14</v>
          </cell>
          <cell r="I705">
            <v>-98</v>
          </cell>
          <cell r="J705">
            <v>19991031</v>
          </cell>
          <cell r="K705" t="str">
            <v>1140303004</v>
          </cell>
          <cell r="L705" t="str">
            <v>6210403003</v>
          </cell>
          <cell r="M705" t="str">
            <v>9100000003</v>
          </cell>
        </row>
        <row r="706">
          <cell r="A706" t="str">
            <v>P014</v>
          </cell>
          <cell r="B706">
            <v>3104010008</v>
          </cell>
          <cell r="C706" t="str">
            <v>CYPERMETRINA 25%</v>
          </cell>
          <cell r="D706" t="str">
            <v>S1</v>
          </cell>
          <cell r="E706">
            <v>294</v>
          </cell>
          <cell r="F706">
            <v>3</v>
          </cell>
          <cell r="G706">
            <v>7</v>
          </cell>
          <cell r="H706">
            <v>-18</v>
          </cell>
          <cell r="I706">
            <v>-126</v>
          </cell>
          <cell r="J706">
            <v>19991031</v>
          </cell>
          <cell r="K706" t="str">
            <v>1140303004</v>
          </cell>
          <cell r="L706" t="str">
            <v>6210403003</v>
          </cell>
          <cell r="M706" t="str">
            <v>9100000003</v>
          </cell>
        </row>
        <row r="707">
          <cell r="A707" t="str">
            <v>P014</v>
          </cell>
          <cell r="B707">
            <v>3104010008</v>
          </cell>
          <cell r="C707" t="str">
            <v>CYPERMETRINA 25%</v>
          </cell>
          <cell r="D707" t="str">
            <v>S1</v>
          </cell>
          <cell r="E707">
            <v>295</v>
          </cell>
          <cell r="F707">
            <v>2</v>
          </cell>
          <cell r="G707">
            <v>7</v>
          </cell>
          <cell r="H707">
            <v>-4</v>
          </cell>
          <cell r="I707">
            <v>-28</v>
          </cell>
          <cell r="J707">
            <v>19991031</v>
          </cell>
          <cell r="K707" t="str">
            <v>1140303004</v>
          </cell>
          <cell r="L707" t="str">
            <v>6210403003</v>
          </cell>
          <cell r="M707" t="str">
            <v>9100000003</v>
          </cell>
        </row>
        <row r="708">
          <cell r="A708" t="str">
            <v>P014</v>
          </cell>
          <cell r="B708">
            <v>3104010008</v>
          </cell>
          <cell r="C708" t="str">
            <v>CYPERMETRINA 25%</v>
          </cell>
          <cell r="D708" t="str">
            <v>S1</v>
          </cell>
          <cell r="E708">
            <v>296</v>
          </cell>
          <cell r="F708">
            <v>2</v>
          </cell>
          <cell r="G708">
            <v>7</v>
          </cell>
          <cell r="H708">
            <v>-4</v>
          </cell>
          <cell r="I708">
            <v>-28</v>
          </cell>
          <cell r="J708">
            <v>19991031</v>
          </cell>
          <cell r="K708" t="str">
            <v>1140303004</v>
          </cell>
          <cell r="L708" t="str">
            <v>6210403003</v>
          </cell>
          <cell r="M708" t="str">
            <v>9100000003</v>
          </cell>
        </row>
        <row r="709">
          <cell r="A709" t="str">
            <v>P014</v>
          </cell>
          <cell r="B709">
            <v>3104010008</v>
          </cell>
          <cell r="C709" t="str">
            <v>CYPERMETRINA 25%</v>
          </cell>
          <cell r="D709" t="str">
            <v>S1</v>
          </cell>
          <cell r="E709">
            <v>297</v>
          </cell>
          <cell r="F709">
            <v>2</v>
          </cell>
          <cell r="G709">
            <v>7</v>
          </cell>
          <cell r="H709">
            <v>-18</v>
          </cell>
          <cell r="I709">
            <v>-126</v>
          </cell>
          <cell r="J709">
            <v>19991031</v>
          </cell>
          <cell r="K709" t="str">
            <v>1140303004</v>
          </cell>
          <cell r="L709" t="str">
            <v>6210403003</v>
          </cell>
          <cell r="M709" t="str">
            <v>9100000003</v>
          </cell>
        </row>
        <row r="710">
          <cell r="A710" t="str">
            <v>P014</v>
          </cell>
          <cell r="B710">
            <v>3104010008</v>
          </cell>
          <cell r="C710" t="str">
            <v>CYPERMETRINA 25%</v>
          </cell>
          <cell r="D710" t="str">
            <v>S1</v>
          </cell>
          <cell r="E710">
            <v>298</v>
          </cell>
          <cell r="F710">
            <v>2</v>
          </cell>
          <cell r="G710">
            <v>7</v>
          </cell>
          <cell r="H710">
            <v>-7</v>
          </cell>
          <cell r="I710">
            <v>-49</v>
          </cell>
          <cell r="J710">
            <v>19991031</v>
          </cell>
          <cell r="K710" t="str">
            <v>1140303004</v>
          </cell>
          <cell r="L710" t="str">
            <v>6210403003</v>
          </cell>
          <cell r="M710" t="str">
            <v>9100000003</v>
          </cell>
        </row>
        <row r="711">
          <cell r="A711" t="str">
            <v>S001</v>
          </cell>
          <cell r="B711">
            <v>3104010008</v>
          </cell>
          <cell r="C711" t="str">
            <v>CYPERMETRINA 25%</v>
          </cell>
          <cell r="D711" t="str">
            <v>63</v>
          </cell>
          <cell r="E711">
            <v>623</v>
          </cell>
          <cell r="F711">
            <v>2</v>
          </cell>
          <cell r="G711">
            <v>5.5</v>
          </cell>
          <cell r="H711">
            <v>-43</v>
          </cell>
          <cell r="I711">
            <v>-236.5</v>
          </cell>
          <cell r="J711">
            <v>19991031</v>
          </cell>
          <cell r="K711" t="str">
            <v>1140303004</v>
          </cell>
          <cell r="L711" t="str">
            <v>6210403003</v>
          </cell>
        </row>
        <row r="712">
          <cell r="A712" t="str">
            <v>S002</v>
          </cell>
          <cell r="B712">
            <v>3104010008</v>
          </cell>
          <cell r="C712" t="str">
            <v>CYPERMETRINA 25%</v>
          </cell>
          <cell r="D712" t="str">
            <v>63</v>
          </cell>
          <cell r="E712">
            <v>626</v>
          </cell>
          <cell r="F712">
            <v>2</v>
          </cell>
          <cell r="G712">
            <v>5.5</v>
          </cell>
          <cell r="H712">
            <v>-18.399999999999999</v>
          </cell>
          <cell r="I712">
            <v>-101.19999999999999</v>
          </cell>
          <cell r="J712">
            <v>19991031</v>
          </cell>
          <cell r="K712" t="str">
            <v>1140303004</v>
          </cell>
          <cell r="L712" t="str">
            <v>6210403003</v>
          </cell>
        </row>
        <row r="713">
          <cell r="A713" t="str">
            <v>TG01</v>
          </cell>
          <cell r="B713">
            <v>3104010008</v>
          </cell>
          <cell r="C713" t="str">
            <v>CYPERMETRINA 25%</v>
          </cell>
          <cell r="D713" t="str">
            <v>63</v>
          </cell>
          <cell r="E713">
            <v>612</v>
          </cell>
          <cell r="F713">
            <v>2</v>
          </cell>
          <cell r="G713">
            <v>5.5</v>
          </cell>
          <cell r="H713">
            <v>-61</v>
          </cell>
          <cell r="I713">
            <v>-335.5</v>
          </cell>
          <cell r="J713">
            <v>19991031</v>
          </cell>
          <cell r="K713" t="str">
            <v>1140303004</v>
          </cell>
          <cell r="L713" t="str">
            <v>6210403003</v>
          </cell>
        </row>
        <row r="714">
          <cell r="A714" t="str">
            <v>TG02</v>
          </cell>
          <cell r="B714">
            <v>3104010008</v>
          </cell>
          <cell r="C714" t="str">
            <v>CYPERMETRINA 25%</v>
          </cell>
          <cell r="D714" t="str">
            <v>63</v>
          </cell>
          <cell r="E714">
            <v>616</v>
          </cell>
          <cell r="F714">
            <v>1</v>
          </cell>
          <cell r="G714">
            <v>5.5</v>
          </cell>
          <cell r="H714">
            <v>-31</v>
          </cell>
          <cell r="I714">
            <v>-170.5</v>
          </cell>
          <cell r="J714">
            <v>19991031</v>
          </cell>
          <cell r="K714" t="str">
            <v>1140303004</v>
          </cell>
          <cell r="L714" t="str">
            <v>6210403003</v>
          </cell>
        </row>
        <row r="715">
          <cell r="A715" t="str">
            <v>TG03</v>
          </cell>
          <cell r="B715">
            <v>3104010008</v>
          </cell>
          <cell r="C715" t="str">
            <v>CYPERMETRINA 25%</v>
          </cell>
          <cell r="D715" t="str">
            <v>63</v>
          </cell>
          <cell r="E715">
            <v>613</v>
          </cell>
          <cell r="F715">
            <v>6</v>
          </cell>
          <cell r="G715">
            <v>5.5</v>
          </cell>
          <cell r="H715">
            <v>-62</v>
          </cell>
          <cell r="I715">
            <v>-341</v>
          </cell>
          <cell r="J715">
            <v>19991031</v>
          </cell>
          <cell r="K715" t="str">
            <v>1140303004</v>
          </cell>
          <cell r="L715" t="str">
            <v>6210403003</v>
          </cell>
        </row>
        <row r="716">
          <cell r="A716" t="str">
            <v>TG28</v>
          </cell>
          <cell r="B716">
            <v>3104010008</v>
          </cell>
          <cell r="C716" t="str">
            <v>CYPERMETRINA 25%</v>
          </cell>
          <cell r="D716" t="str">
            <v>63</v>
          </cell>
          <cell r="E716">
            <v>614</v>
          </cell>
          <cell r="F716">
            <v>2</v>
          </cell>
          <cell r="G716">
            <v>5.5</v>
          </cell>
          <cell r="H716">
            <v>-36</v>
          </cell>
          <cell r="I716">
            <v>-198</v>
          </cell>
          <cell r="J716">
            <v>19991031</v>
          </cell>
          <cell r="K716" t="str">
            <v>1140303004</v>
          </cell>
          <cell r="L716" t="str">
            <v>6210403003</v>
          </cell>
        </row>
        <row r="717">
          <cell r="A717" t="str">
            <v>TG29</v>
          </cell>
          <cell r="B717">
            <v>3104010008</v>
          </cell>
          <cell r="C717" t="str">
            <v>CYPERMETRINA 25%</v>
          </cell>
          <cell r="D717" t="str">
            <v>63</v>
          </cell>
          <cell r="E717">
            <v>611</v>
          </cell>
          <cell r="F717">
            <v>3</v>
          </cell>
          <cell r="G717">
            <v>5.5</v>
          </cell>
          <cell r="H717">
            <v>-21</v>
          </cell>
          <cell r="I717">
            <v>-115.5</v>
          </cell>
          <cell r="J717">
            <v>19991031</v>
          </cell>
          <cell r="K717" t="str">
            <v>1140303004</v>
          </cell>
          <cell r="L717" t="str">
            <v>6210403003</v>
          </cell>
        </row>
        <row r="718">
          <cell r="A718" t="str">
            <v>TG31</v>
          </cell>
          <cell r="B718">
            <v>3104010008</v>
          </cell>
          <cell r="C718" t="str">
            <v>CYPERMETRINA 25%</v>
          </cell>
          <cell r="D718" t="str">
            <v>63</v>
          </cell>
          <cell r="E718">
            <v>615</v>
          </cell>
          <cell r="F718">
            <v>4</v>
          </cell>
          <cell r="G718">
            <v>5.5</v>
          </cell>
          <cell r="H718">
            <v>-24</v>
          </cell>
          <cell r="I718">
            <v>-132</v>
          </cell>
          <cell r="J718">
            <v>19991031</v>
          </cell>
          <cell r="K718" t="str">
            <v>1140303004</v>
          </cell>
          <cell r="L718" t="str">
            <v>6210403003</v>
          </cell>
        </row>
        <row r="719">
          <cell r="A719" t="str">
            <v>TL04</v>
          </cell>
          <cell r="B719">
            <v>3104010008</v>
          </cell>
          <cell r="C719" t="str">
            <v>CYPERMETRINA 25%</v>
          </cell>
          <cell r="D719" t="str">
            <v>63</v>
          </cell>
          <cell r="E719">
            <v>622</v>
          </cell>
          <cell r="F719">
            <v>4</v>
          </cell>
          <cell r="G719">
            <v>5.5</v>
          </cell>
          <cell r="H719">
            <v>-17.7</v>
          </cell>
          <cell r="I719">
            <v>-97.35</v>
          </cell>
          <cell r="J719">
            <v>19991031</v>
          </cell>
          <cell r="K719" t="str">
            <v>1140303004</v>
          </cell>
          <cell r="L719" t="str">
            <v>6210403003</v>
          </cell>
        </row>
        <row r="720">
          <cell r="A720" t="str">
            <v>TL06</v>
          </cell>
          <cell r="B720">
            <v>3104010008</v>
          </cell>
          <cell r="C720" t="str">
            <v>CYPERMETRINA 25%</v>
          </cell>
          <cell r="D720" t="str">
            <v>63</v>
          </cell>
          <cell r="E720">
            <v>621</v>
          </cell>
          <cell r="F720">
            <v>4</v>
          </cell>
          <cell r="G720">
            <v>5.5</v>
          </cell>
          <cell r="H720">
            <v>-46</v>
          </cell>
          <cell r="I720">
            <v>-253</v>
          </cell>
          <cell r="J720">
            <v>19991031</v>
          </cell>
          <cell r="K720" t="str">
            <v>1140303004</v>
          </cell>
          <cell r="L720" t="str">
            <v>6210403003</v>
          </cell>
        </row>
        <row r="721">
          <cell r="A721" t="str">
            <v>TO12</v>
          </cell>
          <cell r="B721">
            <v>3104010008</v>
          </cell>
          <cell r="C721" t="str">
            <v>CYPERMETRINA 25%</v>
          </cell>
          <cell r="D721" t="str">
            <v>S1</v>
          </cell>
          <cell r="E721">
            <v>334</v>
          </cell>
          <cell r="F721">
            <v>5</v>
          </cell>
          <cell r="G721">
            <v>5.5</v>
          </cell>
          <cell r="H721">
            <v>-48</v>
          </cell>
          <cell r="I721">
            <v>-264</v>
          </cell>
          <cell r="J721">
            <v>19991031</v>
          </cell>
          <cell r="K721" t="str">
            <v>1140303004</v>
          </cell>
          <cell r="L721" t="str">
            <v>6210403003</v>
          </cell>
          <cell r="M721" t="str">
            <v>9100000003</v>
          </cell>
        </row>
        <row r="722">
          <cell r="A722" t="str">
            <v>TO12</v>
          </cell>
          <cell r="B722">
            <v>3104010008</v>
          </cell>
          <cell r="C722" t="str">
            <v>CYPERMETRINA 25%</v>
          </cell>
          <cell r="D722" t="str">
            <v>S1</v>
          </cell>
          <cell r="E722">
            <v>335</v>
          </cell>
          <cell r="F722">
            <v>5</v>
          </cell>
          <cell r="G722">
            <v>5.5</v>
          </cell>
          <cell r="H722">
            <v>-49</v>
          </cell>
          <cell r="I722">
            <v>-269.5</v>
          </cell>
          <cell r="J722">
            <v>19991031</v>
          </cell>
          <cell r="K722" t="str">
            <v>1140303004</v>
          </cell>
          <cell r="L722" t="str">
            <v>6210403003</v>
          </cell>
          <cell r="M722" t="str">
            <v>9100000003</v>
          </cell>
        </row>
        <row r="723">
          <cell r="A723" t="str">
            <v>TZ01</v>
          </cell>
          <cell r="B723">
            <v>3104010008</v>
          </cell>
          <cell r="C723" t="str">
            <v>CYPERMETRINA 25%</v>
          </cell>
          <cell r="D723" t="str">
            <v>63</v>
          </cell>
          <cell r="E723">
            <v>606</v>
          </cell>
          <cell r="F723">
            <v>1</v>
          </cell>
          <cell r="G723">
            <v>5.5</v>
          </cell>
          <cell r="H723">
            <v>-23</v>
          </cell>
          <cell r="I723">
            <v>-126.5</v>
          </cell>
          <cell r="J723">
            <v>19991031</v>
          </cell>
          <cell r="K723" t="str">
            <v>1140303004</v>
          </cell>
          <cell r="L723" t="str">
            <v>6210403003</v>
          </cell>
        </row>
        <row r="724">
          <cell r="A724" t="str">
            <v>TZ02</v>
          </cell>
          <cell r="B724">
            <v>3104010008</v>
          </cell>
          <cell r="C724" t="str">
            <v>CYPERMETRINA 25%</v>
          </cell>
          <cell r="D724" t="str">
            <v>63</v>
          </cell>
          <cell r="E724">
            <v>610</v>
          </cell>
          <cell r="F724">
            <v>4</v>
          </cell>
          <cell r="G724">
            <v>6.26</v>
          </cell>
          <cell r="H724">
            <v>-8</v>
          </cell>
          <cell r="I724">
            <v>-50.08</v>
          </cell>
          <cell r="J724">
            <v>19991031</v>
          </cell>
          <cell r="K724" t="str">
            <v>1140303004</v>
          </cell>
          <cell r="L724" t="str">
            <v>6210403003</v>
          </cell>
        </row>
        <row r="725">
          <cell r="A725" t="str">
            <v>TA26</v>
          </cell>
          <cell r="B725">
            <v>3104010008</v>
          </cell>
          <cell r="C725" t="str">
            <v>CYPERMETRINA 25%</v>
          </cell>
          <cell r="D725" t="str">
            <v>64</v>
          </cell>
          <cell r="E725">
            <v>156</v>
          </cell>
          <cell r="F725">
            <v>2</v>
          </cell>
          <cell r="G725">
            <v>6.26</v>
          </cell>
          <cell r="H725">
            <v>-35</v>
          </cell>
          <cell r="I725">
            <v>-219.1</v>
          </cell>
          <cell r="J725">
            <v>19991031</v>
          </cell>
          <cell r="K725" t="str">
            <v>1140304004</v>
          </cell>
          <cell r="L725" t="str">
            <v>6210403004</v>
          </cell>
        </row>
        <row r="726">
          <cell r="A726" t="str">
            <v>TA30</v>
          </cell>
          <cell r="B726">
            <v>3104010008</v>
          </cell>
          <cell r="C726" t="str">
            <v>CYPERMETRINA 25%</v>
          </cell>
          <cell r="D726" t="str">
            <v>64</v>
          </cell>
          <cell r="E726">
            <v>159</v>
          </cell>
          <cell r="F726">
            <v>1</v>
          </cell>
          <cell r="G726">
            <v>5.0999999999999996</v>
          </cell>
          <cell r="H726">
            <v>-51</v>
          </cell>
          <cell r="I726">
            <v>-260.09999999999997</v>
          </cell>
          <cell r="J726">
            <v>19991031</v>
          </cell>
          <cell r="K726" t="str">
            <v>1140304004</v>
          </cell>
          <cell r="L726" t="str">
            <v>6210403004</v>
          </cell>
        </row>
        <row r="727">
          <cell r="A727" t="str">
            <v>TA33</v>
          </cell>
          <cell r="B727">
            <v>3104010008</v>
          </cell>
          <cell r="C727" t="str">
            <v>CYPERMETRINA 25%</v>
          </cell>
          <cell r="D727" t="str">
            <v>64</v>
          </cell>
          <cell r="E727">
            <v>161</v>
          </cell>
          <cell r="F727">
            <v>2</v>
          </cell>
          <cell r="G727">
            <v>3.1</v>
          </cell>
          <cell r="H727">
            <v>-6.5</v>
          </cell>
          <cell r="I727">
            <v>-20.150000000000002</v>
          </cell>
          <cell r="J727">
            <v>19991031</v>
          </cell>
          <cell r="K727" t="str">
            <v>1140304004</v>
          </cell>
          <cell r="L727" t="str">
            <v>6210403004</v>
          </cell>
        </row>
        <row r="728">
          <cell r="A728" t="str">
            <v>EA01</v>
          </cell>
          <cell r="B728">
            <v>3104010008</v>
          </cell>
          <cell r="C728" t="str">
            <v>CYPERMETRINA 25%</v>
          </cell>
          <cell r="D728" t="str">
            <v>65</v>
          </cell>
          <cell r="E728">
            <v>915</v>
          </cell>
          <cell r="F728">
            <v>1</v>
          </cell>
          <cell r="G728">
            <v>5.5</v>
          </cell>
          <cell r="H728">
            <v>-15</v>
          </cell>
          <cell r="I728">
            <v>-82.5</v>
          </cell>
          <cell r="J728">
            <v>19991031</v>
          </cell>
          <cell r="K728" t="str">
            <v>1140305004</v>
          </cell>
          <cell r="L728" t="str">
            <v>6210403005</v>
          </cell>
        </row>
        <row r="729">
          <cell r="A729" t="str">
            <v>EA03</v>
          </cell>
          <cell r="B729">
            <v>3104010008</v>
          </cell>
          <cell r="C729" t="str">
            <v>CYPERMETRINA 25%</v>
          </cell>
          <cell r="D729" t="str">
            <v>65</v>
          </cell>
          <cell r="E729">
            <v>902</v>
          </cell>
          <cell r="F729">
            <v>1</v>
          </cell>
          <cell r="G729">
            <v>5.5</v>
          </cell>
          <cell r="H729">
            <v>-8.3000000000000007</v>
          </cell>
          <cell r="I729">
            <v>-45.650000000000006</v>
          </cell>
          <cell r="J729">
            <v>19991031</v>
          </cell>
          <cell r="K729" t="str">
            <v>1140305004</v>
          </cell>
          <cell r="L729" t="str">
            <v>6210403005</v>
          </cell>
        </row>
        <row r="730">
          <cell r="A730" t="str">
            <v>EA03</v>
          </cell>
          <cell r="B730">
            <v>3104010008</v>
          </cell>
          <cell r="C730" t="str">
            <v>CYPERMETRINA 25%</v>
          </cell>
          <cell r="D730" t="str">
            <v>65</v>
          </cell>
          <cell r="E730">
            <v>908</v>
          </cell>
          <cell r="F730">
            <v>1</v>
          </cell>
          <cell r="G730">
            <v>5.5</v>
          </cell>
          <cell r="H730">
            <v>-10</v>
          </cell>
          <cell r="I730">
            <v>-55</v>
          </cell>
          <cell r="J730">
            <v>19991031</v>
          </cell>
          <cell r="K730" t="str">
            <v>1140305004</v>
          </cell>
          <cell r="L730" t="str">
            <v>6210403005</v>
          </cell>
        </row>
        <row r="731">
          <cell r="A731" t="str">
            <v>MF09</v>
          </cell>
          <cell r="B731">
            <v>3104010008</v>
          </cell>
          <cell r="C731" t="str">
            <v>CYPERMETRINA 25%</v>
          </cell>
          <cell r="D731" t="str">
            <v>65</v>
          </cell>
          <cell r="E731">
            <v>938</v>
          </cell>
          <cell r="F731">
            <v>2</v>
          </cell>
          <cell r="G731">
            <v>5.5</v>
          </cell>
          <cell r="H731">
            <v>-8.48</v>
          </cell>
          <cell r="I731">
            <v>-46.64</v>
          </cell>
          <cell r="J731">
            <v>19991031</v>
          </cell>
          <cell r="K731" t="str">
            <v>1140305004</v>
          </cell>
          <cell r="L731" t="str">
            <v>6210403005</v>
          </cell>
        </row>
        <row r="732">
          <cell r="A732" t="str">
            <v>MF28</v>
          </cell>
          <cell r="B732">
            <v>3104010008</v>
          </cell>
          <cell r="C732" t="str">
            <v>CYPERMETRINA 25%</v>
          </cell>
          <cell r="D732" t="str">
            <v>65</v>
          </cell>
          <cell r="E732">
            <v>934</v>
          </cell>
          <cell r="F732">
            <v>5</v>
          </cell>
          <cell r="G732">
            <v>6.1890000000000001</v>
          </cell>
          <cell r="H732">
            <v>-12</v>
          </cell>
          <cell r="I732">
            <v>-74.268000000000001</v>
          </cell>
          <cell r="J732">
            <v>19991031</v>
          </cell>
          <cell r="K732" t="str">
            <v>1140305004</v>
          </cell>
          <cell r="L732" t="str">
            <v>6210403005</v>
          </cell>
        </row>
        <row r="733">
          <cell r="A733" t="str">
            <v>MF29</v>
          </cell>
          <cell r="B733">
            <v>3104010008</v>
          </cell>
          <cell r="C733" t="str">
            <v>CYPERMETRINA 25%</v>
          </cell>
          <cell r="D733" t="str">
            <v>65</v>
          </cell>
          <cell r="E733">
            <v>928</v>
          </cell>
          <cell r="F733">
            <v>3</v>
          </cell>
          <cell r="G733">
            <v>6.1890000000000001</v>
          </cell>
          <cell r="H733">
            <v>-45.36</v>
          </cell>
          <cell r="I733">
            <v>-280.73304000000002</v>
          </cell>
          <cell r="J733">
            <v>19991031</v>
          </cell>
          <cell r="K733" t="str">
            <v>1140305004</v>
          </cell>
          <cell r="L733" t="str">
            <v>6210403005</v>
          </cell>
        </row>
        <row r="734">
          <cell r="A734" t="str">
            <v>MF32</v>
          </cell>
          <cell r="B734">
            <v>3104010008</v>
          </cell>
          <cell r="C734" t="str">
            <v>CYPERMETRINA 25%</v>
          </cell>
          <cell r="D734" t="str">
            <v>65</v>
          </cell>
          <cell r="E734">
            <v>933</v>
          </cell>
          <cell r="F734">
            <v>1</v>
          </cell>
          <cell r="G734">
            <v>2.4</v>
          </cell>
          <cell r="H734">
            <v>-28</v>
          </cell>
          <cell r="I734">
            <v>-67.2</v>
          </cell>
          <cell r="J734">
            <v>19991031</v>
          </cell>
          <cell r="K734" t="str">
            <v>1140305004</v>
          </cell>
          <cell r="L734" t="str">
            <v>6210403005</v>
          </cell>
        </row>
        <row r="735">
          <cell r="A735" t="str">
            <v>MF34</v>
          </cell>
          <cell r="B735">
            <v>3104010008</v>
          </cell>
          <cell r="C735" t="str">
            <v>CYPERMETRINA 25%</v>
          </cell>
          <cell r="D735" t="str">
            <v>65</v>
          </cell>
          <cell r="E735">
            <v>936</v>
          </cell>
          <cell r="F735">
            <v>3</v>
          </cell>
          <cell r="G735">
            <v>2.4</v>
          </cell>
          <cell r="H735">
            <v>-22.91</v>
          </cell>
          <cell r="I735">
            <v>-54.984000000000002</v>
          </cell>
          <cell r="J735">
            <v>19991031</v>
          </cell>
          <cell r="K735" t="str">
            <v>1140305004</v>
          </cell>
          <cell r="L735" t="str">
            <v>6210403005</v>
          </cell>
        </row>
        <row r="736">
          <cell r="A736" t="str">
            <v>MF36</v>
          </cell>
          <cell r="B736">
            <v>3104010008</v>
          </cell>
          <cell r="C736" t="str">
            <v>CYPERMETRINA 25%</v>
          </cell>
          <cell r="D736" t="str">
            <v>65</v>
          </cell>
          <cell r="E736">
            <v>920</v>
          </cell>
          <cell r="F736">
            <v>3</v>
          </cell>
          <cell r="G736">
            <v>5.5</v>
          </cell>
          <cell r="H736">
            <v>-46</v>
          </cell>
          <cell r="I736">
            <v>-253</v>
          </cell>
          <cell r="J736">
            <v>19991031</v>
          </cell>
          <cell r="K736" t="str">
            <v>1140305004</v>
          </cell>
          <cell r="L736" t="str">
            <v>6210403005</v>
          </cell>
        </row>
        <row r="737">
          <cell r="A737" t="str">
            <v>MF38</v>
          </cell>
          <cell r="B737">
            <v>3104010008</v>
          </cell>
          <cell r="C737" t="str">
            <v>CYPERMETRINA 25%</v>
          </cell>
          <cell r="D737" t="str">
            <v>65</v>
          </cell>
          <cell r="E737">
            <v>927</v>
          </cell>
          <cell r="F737">
            <v>3</v>
          </cell>
          <cell r="G737">
            <v>37.146000000000001</v>
          </cell>
          <cell r="H737">
            <v>-22.05</v>
          </cell>
          <cell r="I737">
            <v>-819.0693</v>
          </cell>
          <cell r="J737">
            <v>19991031</v>
          </cell>
          <cell r="K737" t="str">
            <v>1140305004</v>
          </cell>
          <cell r="L737" t="str">
            <v>6210403005</v>
          </cell>
        </row>
        <row r="738">
          <cell r="A738" t="str">
            <v>MF39</v>
          </cell>
          <cell r="B738">
            <v>3104010008</v>
          </cell>
          <cell r="C738" t="str">
            <v>CYPERMETRINA 25%</v>
          </cell>
          <cell r="D738" t="str">
            <v>65</v>
          </cell>
          <cell r="E738">
            <v>926</v>
          </cell>
          <cell r="F738">
            <v>5</v>
          </cell>
          <cell r="G738">
            <v>5.2409999999999997</v>
          </cell>
          <cell r="H738">
            <v>-49.08</v>
          </cell>
          <cell r="I738">
            <v>-257.22827999999998</v>
          </cell>
          <cell r="J738">
            <v>19991031</v>
          </cell>
          <cell r="K738" t="str">
            <v>1140305004</v>
          </cell>
          <cell r="L738" t="str">
            <v>6210403005</v>
          </cell>
        </row>
        <row r="739">
          <cell r="A739" t="str">
            <v>P012</v>
          </cell>
          <cell r="B739">
            <v>3104010008</v>
          </cell>
          <cell r="C739" t="str">
            <v>CYPERMETRINA 25%</v>
          </cell>
          <cell r="D739" t="str">
            <v>N1</v>
          </cell>
          <cell r="E739">
            <v>329</v>
          </cell>
          <cell r="F739">
            <v>2</v>
          </cell>
          <cell r="G739">
            <v>4.0609999999999999</v>
          </cell>
          <cell r="H739">
            <v>-7.5</v>
          </cell>
          <cell r="I739">
            <v>-30.4575</v>
          </cell>
          <cell r="J739">
            <v>19991031</v>
          </cell>
          <cell r="K739" t="str">
            <v>1140305004</v>
          </cell>
          <cell r="L739" t="str">
            <v>6210403005</v>
          </cell>
          <cell r="M739" t="str">
            <v>9100000005</v>
          </cell>
        </row>
        <row r="740">
          <cell r="A740" t="str">
            <v>P023</v>
          </cell>
          <cell r="B740">
            <v>3104010008</v>
          </cell>
          <cell r="C740" t="str">
            <v>CYPERMETRINA 25%</v>
          </cell>
          <cell r="D740" t="str">
            <v>B1</v>
          </cell>
          <cell r="E740">
            <v>238</v>
          </cell>
          <cell r="F740">
            <v>5</v>
          </cell>
          <cell r="G740">
            <v>7</v>
          </cell>
          <cell r="H740">
            <v>-7</v>
          </cell>
          <cell r="I740">
            <v>-49</v>
          </cell>
          <cell r="J740">
            <v>19991030</v>
          </cell>
          <cell r="K740" t="str">
            <v>1140305004</v>
          </cell>
          <cell r="L740" t="str">
            <v>6210403005</v>
          </cell>
          <cell r="M740" t="str">
            <v>9100000005</v>
          </cell>
        </row>
        <row r="741">
          <cell r="A741" t="str">
            <v>P023</v>
          </cell>
          <cell r="B741">
            <v>3104010008</v>
          </cell>
          <cell r="C741" t="str">
            <v>CYPERMETRINA 25%</v>
          </cell>
          <cell r="D741" t="str">
            <v>B1</v>
          </cell>
          <cell r="E741">
            <v>239</v>
          </cell>
          <cell r="F741">
            <v>5</v>
          </cell>
          <cell r="G741">
            <v>7</v>
          </cell>
          <cell r="H741">
            <v>-6</v>
          </cell>
          <cell r="I741">
            <v>-42</v>
          </cell>
          <cell r="J741">
            <v>19991030</v>
          </cell>
          <cell r="K741" t="str">
            <v>1140305004</v>
          </cell>
          <cell r="L741" t="str">
            <v>6210403005</v>
          </cell>
          <cell r="M741" t="str">
            <v>9100000005</v>
          </cell>
        </row>
        <row r="742">
          <cell r="A742" t="str">
            <v>P023</v>
          </cell>
          <cell r="B742">
            <v>3104010008</v>
          </cell>
          <cell r="C742" t="str">
            <v>CYPERMETRINA 25%</v>
          </cell>
          <cell r="D742" t="str">
            <v>B1</v>
          </cell>
          <cell r="E742">
            <v>242</v>
          </cell>
          <cell r="F742">
            <v>4</v>
          </cell>
          <cell r="G742">
            <v>7</v>
          </cell>
          <cell r="H742">
            <v>-3</v>
          </cell>
          <cell r="I742">
            <v>-21</v>
          </cell>
          <cell r="J742">
            <v>19991030</v>
          </cell>
          <cell r="K742" t="str">
            <v>1140305004</v>
          </cell>
          <cell r="L742" t="str">
            <v>6210403005</v>
          </cell>
          <cell r="M742" t="str">
            <v>9100000005</v>
          </cell>
        </row>
        <row r="743">
          <cell r="A743" t="str">
            <v>P023</v>
          </cell>
          <cell r="B743">
            <v>3104010008</v>
          </cell>
          <cell r="C743" t="str">
            <v>CYPERMETRINA 25%</v>
          </cell>
          <cell r="D743" t="str">
            <v>B1</v>
          </cell>
          <cell r="E743">
            <v>243</v>
          </cell>
          <cell r="F743">
            <v>4</v>
          </cell>
          <cell r="G743">
            <v>7</v>
          </cell>
          <cell r="H743">
            <v>-3.5</v>
          </cell>
          <cell r="I743">
            <v>-24.5</v>
          </cell>
          <cell r="J743">
            <v>19991030</v>
          </cell>
          <cell r="K743" t="str">
            <v>1140305004</v>
          </cell>
          <cell r="L743" t="str">
            <v>6210403005</v>
          </cell>
          <cell r="M743" t="str">
            <v>9100000005</v>
          </cell>
        </row>
        <row r="744">
          <cell r="A744" t="str">
            <v>P023</v>
          </cell>
          <cell r="B744">
            <v>3104010008</v>
          </cell>
          <cell r="C744" t="str">
            <v>CYPERMETRINA 25%</v>
          </cell>
          <cell r="D744" t="str">
            <v>B1</v>
          </cell>
          <cell r="E744">
            <v>244</v>
          </cell>
          <cell r="F744">
            <v>4</v>
          </cell>
          <cell r="G744">
            <v>7</v>
          </cell>
          <cell r="H744">
            <v>-11.5</v>
          </cell>
          <cell r="I744">
            <v>-80.5</v>
          </cell>
          <cell r="J744">
            <v>19991030</v>
          </cell>
          <cell r="K744" t="str">
            <v>1140305004</v>
          </cell>
          <cell r="L744" t="str">
            <v>6210403005</v>
          </cell>
          <cell r="M744" t="str">
            <v>9100000005</v>
          </cell>
        </row>
        <row r="745">
          <cell r="A745" t="str">
            <v>P023</v>
          </cell>
          <cell r="B745">
            <v>3104010008</v>
          </cell>
          <cell r="C745" t="str">
            <v>CYPERMETRINA 25%</v>
          </cell>
          <cell r="D745" t="str">
            <v>B1</v>
          </cell>
          <cell r="E745">
            <v>245</v>
          </cell>
          <cell r="F745">
            <v>4</v>
          </cell>
          <cell r="G745">
            <v>7</v>
          </cell>
          <cell r="H745">
            <v>-3</v>
          </cell>
          <cell r="I745">
            <v>-21</v>
          </cell>
          <cell r="J745">
            <v>19991030</v>
          </cell>
          <cell r="K745" t="str">
            <v>1140305004</v>
          </cell>
          <cell r="L745" t="str">
            <v>6210403005</v>
          </cell>
          <cell r="M745" t="str">
            <v>9100000005</v>
          </cell>
        </row>
        <row r="746">
          <cell r="A746" t="str">
            <v>P023</v>
          </cell>
          <cell r="B746">
            <v>3104010008</v>
          </cell>
          <cell r="C746" t="str">
            <v>CYPERMETRINA 25%</v>
          </cell>
          <cell r="D746" t="str">
            <v>B1</v>
          </cell>
          <cell r="E746">
            <v>246</v>
          </cell>
          <cell r="F746">
            <v>4</v>
          </cell>
          <cell r="G746">
            <v>7</v>
          </cell>
          <cell r="H746">
            <v>-2.5</v>
          </cell>
          <cell r="I746">
            <v>-17.5</v>
          </cell>
          <cell r="J746">
            <v>19991030</v>
          </cell>
          <cell r="K746" t="str">
            <v>1140305004</v>
          </cell>
          <cell r="L746" t="str">
            <v>6210403005</v>
          </cell>
          <cell r="M746" t="str">
            <v>9100000005</v>
          </cell>
        </row>
        <row r="747">
          <cell r="A747" t="str">
            <v>P023</v>
          </cell>
          <cell r="B747">
            <v>3104010008</v>
          </cell>
          <cell r="C747" t="str">
            <v>CYPERMETRINA 25%</v>
          </cell>
          <cell r="D747" t="str">
            <v>B1</v>
          </cell>
          <cell r="E747">
            <v>247</v>
          </cell>
          <cell r="F747">
            <v>4</v>
          </cell>
          <cell r="G747">
            <v>7</v>
          </cell>
          <cell r="H747">
            <v>-2</v>
          </cell>
          <cell r="I747">
            <v>-14</v>
          </cell>
          <cell r="J747">
            <v>19991030</v>
          </cell>
          <cell r="K747" t="str">
            <v>1140305004</v>
          </cell>
          <cell r="L747" t="str">
            <v>6210403005</v>
          </cell>
          <cell r="M747" t="str">
            <v>9100000005</v>
          </cell>
        </row>
        <row r="748">
          <cell r="A748" t="str">
            <v>P023</v>
          </cell>
          <cell r="B748">
            <v>3104010008</v>
          </cell>
          <cell r="C748" t="str">
            <v>CYPERMETRINA 25%</v>
          </cell>
          <cell r="D748" t="str">
            <v>B1</v>
          </cell>
          <cell r="E748">
            <v>248</v>
          </cell>
          <cell r="F748">
            <v>4</v>
          </cell>
          <cell r="G748">
            <v>7</v>
          </cell>
          <cell r="H748">
            <v>-1</v>
          </cell>
          <cell r="I748">
            <v>-7</v>
          </cell>
          <cell r="J748">
            <v>19991030</v>
          </cell>
          <cell r="K748" t="str">
            <v>1140305004</v>
          </cell>
          <cell r="L748" t="str">
            <v>6210403005</v>
          </cell>
          <cell r="M748" t="str">
            <v>9100000005</v>
          </cell>
        </row>
        <row r="749">
          <cell r="A749" t="str">
            <v>P023</v>
          </cell>
          <cell r="B749">
            <v>3104010008</v>
          </cell>
          <cell r="C749" t="str">
            <v>CYPERMETRINA 25%</v>
          </cell>
          <cell r="D749" t="str">
            <v>B1</v>
          </cell>
          <cell r="E749">
            <v>249</v>
          </cell>
          <cell r="F749">
            <v>4</v>
          </cell>
          <cell r="G749">
            <v>7</v>
          </cell>
          <cell r="H749">
            <v>-40</v>
          </cell>
          <cell r="I749">
            <v>-280</v>
          </cell>
          <cell r="J749">
            <v>19991030</v>
          </cell>
          <cell r="K749" t="str">
            <v>1140305004</v>
          </cell>
          <cell r="L749" t="str">
            <v>6210403005</v>
          </cell>
          <cell r="M749" t="str">
            <v>9100000005</v>
          </cell>
        </row>
        <row r="750">
          <cell r="A750" t="str">
            <v>P023</v>
          </cell>
          <cell r="B750">
            <v>3104010008</v>
          </cell>
          <cell r="C750" t="str">
            <v>CYPERMETRINA 25%</v>
          </cell>
          <cell r="D750" t="str">
            <v>B1</v>
          </cell>
          <cell r="E750">
            <v>250</v>
          </cell>
          <cell r="F750">
            <v>4</v>
          </cell>
          <cell r="G750">
            <v>7</v>
          </cell>
          <cell r="H750">
            <v>-5.5</v>
          </cell>
          <cell r="I750">
            <v>-38.5</v>
          </cell>
          <cell r="J750">
            <v>19991030</v>
          </cell>
          <cell r="K750" t="str">
            <v>1140305004</v>
          </cell>
          <cell r="L750" t="str">
            <v>6210403005</v>
          </cell>
          <cell r="M750" t="str">
            <v>9100000005</v>
          </cell>
        </row>
        <row r="751">
          <cell r="A751" t="str">
            <v>P023</v>
          </cell>
          <cell r="B751">
            <v>3104010008</v>
          </cell>
          <cell r="C751" t="str">
            <v>CYPERMETRINA 25%</v>
          </cell>
          <cell r="D751" t="str">
            <v>B1</v>
          </cell>
          <cell r="E751">
            <v>251</v>
          </cell>
          <cell r="F751">
            <v>4</v>
          </cell>
          <cell r="G751">
            <v>7</v>
          </cell>
          <cell r="H751">
            <v>-3.5</v>
          </cell>
          <cell r="I751">
            <v>-24.5</v>
          </cell>
          <cell r="J751">
            <v>19991030</v>
          </cell>
          <cell r="K751" t="str">
            <v>1140305004</v>
          </cell>
          <cell r="L751" t="str">
            <v>6210403005</v>
          </cell>
          <cell r="M751" t="str">
            <v>9100000005</v>
          </cell>
        </row>
        <row r="752">
          <cell r="A752" t="str">
            <v>P023</v>
          </cell>
          <cell r="B752">
            <v>3104010008</v>
          </cell>
          <cell r="C752" t="str">
            <v>CYPERMETRINA 25%</v>
          </cell>
          <cell r="D752" t="str">
            <v>B1</v>
          </cell>
          <cell r="E752">
            <v>252</v>
          </cell>
          <cell r="F752">
            <v>4</v>
          </cell>
          <cell r="G752">
            <v>7</v>
          </cell>
          <cell r="H752">
            <v>-4.5</v>
          </cell>
          <cell r="I752">
            <v>-31.5</v>
          </cell>
          <cell r="J752">
            <v>19991030</v>
          </cell>
          <cell r="K752" t="str">
            <v>1140305004</v>
          </cell>
          <cell r="L752" t="str">
            <v>6210403005</v>
          </cell>
          <cell r="M752" t="str">
            <v>9100000005</v>
          </cell>
        </row>
        <row r="753">
          <cell r="A753" t="str">
            <v>P023</v>
          </cell>
          <cell r="B753">
            <v>3104010008</v>
          </cell>
          <cell r="C753" t="str">
            <v>CYPERMETRINA 25%</v>
          </cell>
          <cell r="D753" t="str">
            <v>B1</v>
          </cell>
          <cell r="E753">
            <v>253</v>
          </cell>
          <cell r="F753">
            <v>5</v>
          </cell>
          <cell r="G753">
            <v>7</v>
          </cell>
          <cell r="H753">
            <v>-6</v>
          </cell>
          <cell r="I753">
            <v>-42</v>
          </cell>
          <cell r="J753">
            <v>19991030</v>
          </cell>
          <cell r="K753" t="str">
            <v>1140305004</v>
          </cell>
          <cell r="L753" t="str">
            <v>6210403005</v>
          </cell>
          <cell r="M753" t="str">
            <v>9100000005</v>
          </cell>
        </row>
        <row r="754">
          <cell r="A754" t="str">
            <v>P023</v>
          </cell>
          <cell r="B754">
            <v>3104010008</v>
          </cell>
          <cell r="C754" t="str">
            <v>CYPERMETRINA 25%</v>
          </cell>
          <cell r="D754" t="str">
            <v>B1</v>
          </cell>
          <cell r="E754">
            <v>254</v>
          </cell>
          <cell r="F754">
            <v>5</v>
          </cell>
          <cell r="G754">
            <v>7</v>
          </cell>
          <cell r="H754">
            <v>-5</v>
          </cell>
          <cell r="I754">
            <v>-35</v>
          </cell>
          <cell r="J754">
            <v>19991030</v>
          </cell>
          <cell r="K754" t="str">
            <v>1140305004</v>
          </cell>
          <cell r="L754" t="str">
            <v>6210403005</v>
          </cell>
          <cell r="M754" t="str">
            <v>9100000005</v>
          </cell>
        </row>
        <row r="755">
          <cell r="A755" t="str">
            <v>P023</v>
          </cell>
          <cell r="B755">
            <v>3104010008</v>
          </cell>
          <cell r="C755" t="str">
            <v>CYPERMETRINA 25%</v>
          </cell>
          <cell r="D755" t="str">
            <v>B1</v>
          </cell>
          <cell r="E755">
            <v>268</v>
          </cell>
          <cell r="F755">
            <v>4</v>
          </cell>
          <cell r="G755">
            <v>7</v>
          </cell>
          <cell r="H755">
            <v>-4</v>
          </cell>
          <cell r="I755">
            <v>-28</v>
          </cell>
          <cell r="J755">
            <v>19991030</v>
          </cell>
          <cell r="K755" t="str">
            <v>1140305004</v>
          </cell>
          <cell r="L755" t="str">
            <v>6210403005</v>
          </cell>
          <cell r="M755" t="str">
            <v>9100000005</v>
          </cell>
        </row>
        <row r="756">
          <cell r="A756" t="str">
            <v>TA28</v>
          </cell>
          <cell r="B756">
            <v>3104010008</v>
          </cell>
          <cell r="C756" t="str">
            <v>CYPERMETRINA 25%</v>
          </cell>
          <cell r="D756" t="str">
            <v>65</v>
          </cell>
          <cell r="E756">
            <v>880</v>
          </cell>
          <cell r="F756">
            <v>4</v>
          </cell>
          <cell r="G756">
            <v>5.5</v>
          </cell>
          <cell r="H756">
            <v>-8</v>
          </cell>
          <cell r="I756">
            <v>-44</v>
          </cell>
          <cell r="J756">
            <v>19991031</v>
          </cell>
          <cell r="K756" t="str">
            <v>1140305004</v>
          </cell>
          <cell r="L756" t="str">
            <v>6210403005</v>
          </cell>
        </row>
        <row r="757">
          <cell r="A757" t="str">
            <v>TA29</v>
          </cell>
          <cell r="B757">
            <v>3104010008</v>
          </cell>
          <cell r="C757" t="str">
            <v>CYPERMETRINA 25%</v>
          </cell>
          <cell r="D757" t="str">
            <v>65</v>
          </cell>
          <cell r="E757">
            <v>879</v>
          </cell>
          <cell r="F757">
            <v>4</v>
          </cell>
          <cell r="G757">
            <v>6.26</v>
          </cell>
          <cell r="H757">
            <v>-20</v>
          </cell>
          <cell r="I757">
            <v>-125.19999999999999</v>
          </cell>
          <cell r="J757">
            <v>19991031</v>
          </cell>
          <cell r="K757" t="str">
            <v>1140305004</v>
          </cell>
          <cell r="L757" t="str">
            <v>6210403005</v>
          </cell>
        </row>
        <row r="758">
          <cell r="A758" t="str">
            <v>TA30</v>
          </cell>
          <cell r="B758">
            <v>3104010008</v>
          </cell>
          <cell r="C758" t="str">
            <v>CYPERMETRINA 25%</v>
          </cell>
          <cell r="D758" t="str">
            <v>65</v>
          </cell>
          <cell r="E758">
            <v>884</v>
          </cell>
          <cell r="F758">
            <v>5</v>
          </cell>
          <cell r="G758">
            <v>5.0999999999999996</v>
          </cell>
          <cell r="H758">
            <v>-28</v>
          </cell>
          <cell r="I758">
            <v>-142.79999999999998</v>
          </cell>
          <cell r="J758">
            <v>19991031</v>
          </cell>
          <cell r="K758" t="str">
            <v>1140305004</v>
          </cell>
          <cell r="L758" t="str">
            <v>6210403005</v>
          </cell>
        </row>
        <row r="759">
          <cell r="A759" t="str">
            <v>TA31</v>
          </cell>
          <cell r="B759">
            <v>3104010008</v>
          </cell>
          <cell r="C759" t="str">
            <v>CYPERMETRINA 25%</v>
          </cell>
          <cell r="D759" t="str">
            <v>65</v>
          </cell>
          <cell r="E759">
            <v>888</v>
          </cell>
          <cell r="F759">
            <v>1</v>
          </cell>
          <cell r="G759">
            <v>5.5</v>
          </cell>
          <cell r="H759">
            <v>-27</v>
          </cell>
          <cell r="I759">
            <v>-148.5</v>
          </cell>
          <cell r="J759">
            <v>19991031</v>
          </cell>
          <cell r="K759" t="str">
            <v>1140305004</v>
          </cell>
          <cell r="L759" t="str">
            <v>6210403005</v>
          </cell>
        </row>
        <row r="760">
          <cell r="A760" t="str">
            <v>TA32</v>
          </cell>
          <cell r="B760">
            <v>3104010008</v>
          </cell>
          <cell r="C760" t="str">
            <v>CYPERMETRINA 25%</v>
          </cell>
          <cell r="D760" t="str">
            <v>65</v>
          </cell>
          <cell r="E760">
            <v>875</v>
          </cell>
          <cell r="F760">
            <v>1</v>
          </cell>
          <cell r="G760">
            <v>5.0999999999999996</v>
          </cell>
          <cell r="H760">
            <v>-18</v>
          </cell>
          <cell r="I760">
            <v>-91.8</v>
          </cell>
          <cell r="J760">
            <v>19991031</v>
          </cell>
          <cell r="K760" t="str">
            <v>1140305004</v>
          </cell>
          <cell r="L760" t="str">
            <v>6210403005</v>
          </cell>
        </row>
        <row r="761">
          <cell r="A761" t="str">
            <v>TA34</v>
          </cell>
          <cell r="B761">
            <v>3104010008</v>
          </cell>
          <cell r="C761" t="str">
            <v>CYPERMETRINA 25%</v>
          </cell>
          <cell r="D761" t="str">
            <v>65</v>
          </cell>
          <cell r="E761">
            <v>882</v>
          </cell>
          <cell r="F761">
            <v>6</v>
          </cell>
          <cell r="G761">
            <v>5.5</v>
          </cell>
          <cell r="H761">
            <v>-16</v>
          </cell>
          <cell r="I761">
            <v>-88</v>
          </cell>
          <cell r="J761">
            <v>19991031</v>
          </cell>
          <cell r="K761" t="str">
            <v>1140305004</v>
          </cell>
          <cell r="L761" t="str">
            <v>6210403005</v>
          </cell>
        </row>
        <row r="762">
          <cell r="A762" t="str">
            <v>TG30</v>
          </cell>
          <cell r="B762">
            <v>3104010008</v>
          </cell>
          <cell r="C762" t="str">
            <v>CYPERMETRINA 25%</v>
          </cell>
          <cell r="D762" t="str">
            <v>65</v>
          </cell>
          <cell r="E762">
            <v>865</v>
          </cell>
          <cell r="F762">
            <v>4</v>
          </cell>
          <cell r="G762">
            <v>6.26</v>
          </cell>
          <cell r="H762">
            <v>-21</v>
          </cell>
          <cell r="I762">
            <v>-131.46</v>
          </cell>
          <cell r="J762">
            <v>19991031</v>
          </cell>
          <cell r="K762" t="str">
            <v>1140305004</v>
          </cell>
          <cell r="L762" t="str">
            <v>6210403005</v>
          </cell>
        </row>
        <row r="763">
          <cell r="A763" t="str">
            <v>TL04</v>
          </cell>
          <cell r="B763">
            <v>3104010008</v>
          </cell>
          <cell r="C763" t="str">
            <v>CYPERMETRINA 25%</v>
          </cell>
          <cell r="D763" t="str">
            <v>65</v>
          </cell>
          <cell r="E763">
            <v>898</v>
          </cell>
          <cell r="F763">
            <v>1</v>
          </cell>
          <cell r="G763">
            <v>5.5</v>
          </cell>
          <cell r="H763">
            <v>-20</v>
          </cell>
          <cell r="I763">
            <v>-110</v>
          </cell>
          <cell r="J763">
            <v>19991031</v>
          </cell>
          <cell r="K763" t="str">
            <v>1140305004</v>
          </cell>
          <cell r="L763" t="str">
            <v>6210403005</v>
          </cell>
        </row>
        <row r="764">
          <cell r="A764" t="str">
            <v>TL04</v>
          </cell>
          <cell r="B764">
            <v>3104010008</v>
          </cell>
          <cell r="C764" t="str">
            <v>CYPERMETRINA 25%</v>
          </cell>
          <cell r="D764" t="str">
            <v>65</v>
          </cell>
          <cell r="E764">
            <v>900</v>
          </cell>
          <cell r="F764">
            <v>1</v>
          </cell>
          <cell r="G764">
            <v>5.5</v>
          </cell>
          <cell r="H764">
            <v>-19.3</v>
          </cell>
          <cell r="I764">
            <v>-106.15</v>
          </cell>
          <cell r="J764">
            <v>19991031</v>
          </cell>
          <cell r="K764" t="str">
            <v>1140305004</v>
          </cell>
          <cell r="L764" t="str">
            <v>6210403005</v>
          </cell>
        </row>
        <row r="765">
          <cell r="A765" t="str">
            <v>TL05</v>
          </cell>
          <cell r="B765">
            <v>3104010008</v>
          </cell>
          <cell r="C765" t="str">
            <v>CYPERMETRINA 25%</v>
          </cell>
          <cell r="D765" t="str">
            <v>65</v>
          </cell>
          <cell r="E765">
            <v>890</v>
          </cell>
          <cell r="F765">
            <v>6</v>
          </cell>
          <cell r="G765">
            <v>5.5</v>
          </cell>
          <cell r="H765">
            <v>-29</v>
          </cell>
          <cell r="I765">
            <v>-159.5</v>
          </cell>
          <cell r="J765">
            <v>19991031</v>
          </cell>
          <cell r="K765" t="str">
            <v>1140305004</v>
          </cell>
          <cell r="L765" t="str">
            <v>6210403005</v>
          </cell>
        </row>
        <row r="766">
          <cell r="A766" t="str">
            <v>TL05</v>
          </cell>
          <cell r="B766">
            <v>3104010008</v>
          </cell>
          <cell r="C766" t="str">
            <v>CYPERMETRINA 25%</v>
          </cell>
          <cell r="D766" t="str">
            <v>65</v>
          </cell>
          <cell r="E766">
            <v>892</v>
          </cell>
          <cell r="F766">
            <v>1</v>
          </cell>
          <cell r="G766">
            <v>5.5</v>
          </cell>
          <cell r="H766">
            <v>-12</v>
          </cell>
          <cell r="I766">
            <v>-66</v>
          </cell>
          <cell r="J766">
            <v>19991031</v>
          </cell>
          <cell r="K766" t="str">
            <v>1140305004</v>
          </cell>
          <cell r="L766" t="str">
            <v>6210403005</v>
          </cell>
        </row>
        <row r="767">
          <cell r="A767" t="str">
            <v>TL06</v>
          </cell>
          <cell r="B767">
            <v>3104010008</v>
          </cell>
          <cell r="C767" t="str">
            <v>CYPERMETRINA 25%</v>
          </cell>
          <cell r="D767" t="str">
            <v>65</v>
          </cell>
          <cell r="E767">
            <v>896</v>
          </cell>
          <cell r="F767">
            <v>6</v>
          </cell>
          <cell r="G767">
            <v>5.5</v>
          </cell>
          <cell r="H767">
            <v>-20</v>
          </cell>
          <cell r="I767">
            <v>-110</v>
          </cell>
          <cell r="J767">
            <v>19991031</v>
          </cell>
          <cell r="K767" t="str">
            <v>1140305004</v>
          </cell>
          <cell r="L767" t="str">
            <v>6210403005</v>
          </cell>
        </row>
        <row r="768">
          <cell r="A768" t="str">
            <v>TL07</v>
          </cell>
          <cell r="B768">
            <v>3104010008</v>
          </cell>
          <cell r="C768" t="str">
            <v>CYPERMETRINA 25%</v>
          </cell>
          <cell r="D768" t="str">
            <v>65</v>
          </cell>
          <cell r="E768">
            <v>894</v>
          </cell>
          <cell r="F768">
            <v>6</v>
          </cell>
          <cell r="G768">
            <v>5.5</v>
          </cell>
          <cell r="H768">
            <v>-34.6</v>
          </cell>
          <cell r="I768">
            <v>-190.3</v>
          </cell>
          <cell r="J768">
            <v>19991031</v>
          </cell>
          <cell r="K768" t="str">
            <v>1140305004</v>
          </cell>
          <cell r="L768" t="str">
            <v>6210403005</v>
          </cell>
        </row>
        <row r="769">
          <cell r="A769" t="str">
            <v>TL07</v>
          </cell>
          <cell r="B769">
            <v>3104010008</v>
          </cell>
          <cell r="C769" t="str">
            <v>CYPERMETRINA 25%</v>
          </cell>
          <cell r="D769" t="str">
            <v>65</v>
          </cell>
          <cell r="E769">
            <v>895</v>
          </cell>
          <cell r="F769">
            <v>1</v>
          </cell>
          <cell r="G769">
            <v>5.5</v>
          </cell>
          <cell r="H769">
            <v>-7</v>
          </cell>
          <cell r="I769">
            <v>-38.5</v>
          </cell>
          <cell r="J769">
            <v>19991031</v>
          </cell>
          <cell r="K769" t="str">
            <v>1140305004</v>
          </cell>
          <cell r="L769" t="str">
            <v>6210403005</v>
          </cell>
        </row>
        <row r="770">
          <cell r="A770" t="str">
            <v>TL08</v>
          </cell>
          <cell r="B770">
            <v>3104010008</v>
          </cell>
          <cell r="C770" t="str">
            <v>CYPERMETRINA 25%</v>
          </cell>
          <cell r="D770" t="str">
            <v>65</v>
          </cell>
          <cell r="E770">
            <v>893</v>
          </cell>
          <cell r="F770">
            <v>6</v>
          </cell>
          <cell r="G770">
            <v>5.5</v>
          </cell>
          <cell r="H770">
            <v>-38.5</v>
          </cell>
          <cell r="I770">
            <v>-211.75</v>
          </cell>
          <cell r="J770">
            <v>19991031</v>
          </cell>
          <cell r="K770" t="str">
            <v>1140305004</v>
          </cell>
          <cell r="L770" t="str">
            <v>6210403005</v>
          </cell>
        </row>
        <row r="771">
          <cell r="A771" t="str">
            <v>TZ01</v>
          </cell>
          <cell r="B771">
            <v>3104010008</v>
          </cell>
          <cell r="C771" t="str">
            <v>CYPERMETRINA 25%</v>
          </cell>
          <cell r="D771" t="str">
            <v>65</v>
          </cell>
          <cell r="E771">
            <v>854</v>
          </cell>
          <cell r="F771">
            <v>1</v>
          </cell>
          <cell r="G771">
            <v>5.5</v>
          </cell>
          <cell r="H771">
            <v>-9</v>
          </cell>
          <cell r="I771">
            <v>-49.5</v>
          </cell>
          <cell r="J771">
            <v>19991031</v>
          </cell>
          <cell r="K771" t="str">
            <v>1140305004</v>
          </cell>
          <cell r="L771" t="str">
            <v>6210403005</v>
          </cell>
        </row>
        <row r="772">
          <cell r="A772" t="str">
            <v>TL05</v>
          </cell>
          <cell r="B772">
            <v>3104010008</v>
          </cell>
          <cell r="C772" t="str">
            <v>CYPERMETRINA 25%</v>
          </cell>
          <cell r="D772" t="str">
            <v>66</v>
          </cell>
          <cell r="E772">
            <v>850</v>
          </cell>
          <cell r="F772">
            <v>2</v>
          </cell>
          <cell r="G772">
            <v>5.5</v>
          </cell>
          <cell r="H772">
            <v>-11</v>
          </cell>
          <cell r="I772">
            <v>-60.5</v>
          </cell>
          <cell r="J772">
            <v>19991031</v>
          </cell>
          <cell r="K772" t="str">
            <v>1140306004</v>
          </cell>
          <cell r="L772" t="str">
            <v>6210403006</v>
          </cell>
        </row>
        <row r="773">
          <cell r="A773" t="str">
            <v>P023</v>
          </cell>
          <cell r="B773">
            <v>3104010008</v>
          </cell>
          <cell r="C773" t="str">
            <v>CYPERMETRINA 25%</v>
          </cell>
          <cell r="D773" t="str">
            <v>B1</v>
          </cell>
          <cell r="E773">
            <v>255</v>
          </cell>
          <cell r="F773">
            <v>4</v>
          </cell>
          <cell r="G773">
            <v>7</v>
          </cell>
          <cell r="H773">
            <v>-2</v>
          </cell>
          <cell r="I773">
            <v>-14</v>
          </cell>
          <cell r="J773">
            <v>19991030</v>
          </cell>
          <cell r="K773" t="str">
            <v>1140325004</v>
          </cell>
          <cell r="L773" t="str">
            <v>6210403016</v>
          </cell>
          <cell r="M773" t="str">
            <v>9100000007</v>
          </cell>
        </row>
        <row r="774">
          <cell r="A774" t="str">
            <v>P023</v>
          </cell>
          <cell r="B774">
            <v>3104010008</v>
          </cell>
          <cell r="C774" t="str">
            <v>CYPERMETRINA 25%</v>
          </cell>
          <cell r="D774" t="str">
            <v>B1</v>
          </cell>
          <cell r="E774">
            <v>256</v>
          </cell>
          <cell r="F774">
            <v>4</v>
          </cell>
          <cell r="G774">
            <v>7</v>
          </cell>
          <cell r="H774">
            <v>-2</v>
          </cell>
          <cell r="I774">
            <v>-14</v>
          </cell>
          <cell r="J774">
            <v>19991030</v>
          </cell>
          <cell r="K774" t="str">
            <v>1140325004</v>
          </cell>
          <cell r="L774" t="str">
            <v>6210403016</v>
          </cell>
          <cell r="M774" t="str">
            <v>9100000007</v>
          </cell>
        </row>
        <row r="775">
          <cell r="A775" t="str">
            <v>P023</v>
          </cell>
          <cell r="B775">
            <v>3104010008</v>
          </cell>
          <cell r="C775" t="str">
            <v>CYPERMETRINA 25%</v>
          </cell>
          <cell r="D775" t="str">
            <v>B1</v>
          </cell>
          <cell r="E775">
            <v>257</v>
          </cell>
          <cell r="F775">
            <v>4</v>
          </cell>
          <cell r="G775">
            <v>7</v>
          </cell>
          <cell r="H775">
            <v>-3</v>
          </cell>
          <cell r="I775">
            <v>-21</v>
          </cell>
          <cell r="J775">
            <v>19991030</v>
          </cell>
          <cell r="K775" t="str">
            <v>1140325004</v>
          </cell>
          <cell r="L775" t="str">
            <v>6210403016</v>
          </cell>
          <cell r="M775" t="str">
            <v>9100000007</v>
          </cell>
        </row>
        <row r="776">
          <cell r="A776" t="str">
            <v>P023</v>
          </cell>
          <cell r="B776">
            <v>3104010008</v>
          </cell>
          <cell r="C776" t="str">
            <v>CYPERMETRINA 25%</v>
          </cell>
          <cell r="D776" t="str">
            <v>B1</v>
          </cell>
          <cell r="E776">
            <v>258</v>
          </cell>
          <cell r="F776">
            <v>4</v>
          </cell>
          <cell r="G776">
            <v>7</v>
          </cell>
          <cell r="H776">
            <v>-3.5</v>
          </cell>
          <cell r="I776">
            <v>-24.5</v>
          </cell>
          <cell r="J776">
            <v>19991030</v>
          </cell>
          <cell r="K776" t="str">
            <v>1140325004</v>
          </cell>
          <cell r="L776" t="str">
            <v>6210403016</v>
          </cell>
          <cell r="M776" t="str">
            <v>9100000007</v>
          </cell>
        </row>
        <row r="777">
          <cell r="A777" t="str">
            <v>P005</v>
          </cell>
          <cell r="B777">
            <v>3104010016</v>
          </cell>
          <cell r="C777" t="str">
            <v>GALGOTRIN</v>
          </cell>
          <cell r="D777" t="str">
            <v>H1</v>
          </cell>
          <cell r="E777">
            <v>200</v>
          </cell>
          <cell r="F777">
            <v>2</v>
          </cell>
          <cell r="G777">
            <v>13.68</v>
          </cell>
          <cell r="H777">
            <v>-6</v>
          </cell>
          <cell r="I777">
            <v>-82.08</v>
          </cell>
          <cell r="J777">
            <v>19991028</v>
          </cell>
          <cell r="K777" t="str">
            <v>1140303004</v>
          </cell>
          <cell r="L777" t="str">
            <v>6210403003</v>
          </cell>
          <cell r="M777" t="str">
            <v>9100000003</v>
          </cell>
        </row>
        <row r="778">
          <cell r="A778" t="str">
            <v>P005</v>
          </cell>
          <cell r="B778">
            <v>3104010016</v>
          </cell>
          <cell r="C778" t="str">
            <v>GALGOTRIN</v>
          </cell>
          <cell r="D778" t="str">
            <v>H1</v>
          </cell>
          <cell r="E778">
            <v>201</v>
          </cell>
          <cell r="F778">
            <v>2</v>
          </cell>
          <cell r="G778">
            <v>13.68</v>
          </cell>
          <cell r="H778">
            <v>-17.5</v>
          </cell>
          <cell r="I778">
            <v>-239.4</v>
          </cell>
          <cell r="J778">
            <v>19991028</v>
          </cell>
          <cell r="K778" t="str">
            <v>1140303004</v>
          </cell>
          <cell r="L778" t="str">
            <v>6210403003</v>
          </cell>
          <cell r="M778" t="str">
            <v>9100000003</v>
          </cell>
        </row>
        <row r="779">
          <cell r="A779" t="str">
            <v>P005</v>
          </cell>
          <cell r="B779">
            <v>3104010016</v>
          </cell>
          <cell r="C779" t="str">
            <v>GALGOTRIN</v>
          </cell>
          <cell r="D779" t="str">
            <v>H1</v>
          </cell>
          <cell r="E779">
            <v>202</v>
          </cell>
          <cell r="F779">
            <v>2</v>
          </cell>
          <cell r="G779">
            <v>13.68</v>
          </cell>
          <cell r="H779">
            <v>-8.5</v>
          </cell>
          <cell r="I779">
            <v>-116.28</v>
          </cell>
          <cell r="J779">
            <v>19991028</v>
          </cell>
          <cell r="K779" t="str">
            <v>1140303004</v>
          </cell>
          <cell r="L779" t="str">
            <v>6210403003</v>
          </cell>
          <cell r="M779" t="str">
            <v>9100000003</v>
          </cell>
        </row>
        <row r="780">
          <cell r="A780" t="str">
            <v>P014</v>
          </cell>
          <cell r="B780">
            <v>3104010023</v>
          </cell>
          <cell r="C780" t="str">
            <v>LORSBAN PLUS</v>
          </cell>
          <cell r="D780" t="str">
            <v>S1</v>
          </cell>
          <cell r="E780">
            <v>289</v>
          </cell>
          <cell r="F780">
            <v>2</v>
          </cell>
          <cell r="G780">
            <v>9.6</v>
          </cell>
          <cell r="H780">
            <v>-95</v>
          </cell>
          <cell r="I780">
            <v>-912</v>
          </cell>
          <cell r="J780">
            <v>19991031</v>
          </cell>
          <cell r="K780" t="str">
            <v>1140303004</v>
          </cell>
          <cell r="L780" t="str">
            <v>6210403003</v>
          </cell>
          <cell r="M780" t="str">
            <v>9100000003</v>
          </cell>
        </row>
        <row r="781">
          <cell r="A781" t="str">
            <v>P014</v>
          </cell>
          <cell r="B781">
            <v>3104010023</v>
          </cell>
          <cell r="C781" t="str">
            <v>LORSBAN PLUS</v>
          </cell>
          <cell r="D781" t="str">
            <v>S1</v>
          </cell>
          <cell r="E781">
            <v>290</v>
          </cell>
          <cell r="F781">
            <v>2</v>
          </cell>
          <cell r="G781">
            <v>9.6</v>
          </cell>
          <cell r="H781">
            <v>-65</v>
          </cell>
          <cell r="I781">
            <v>-624</v>
          </cell>
          <cell r="J781">
            <v>19991031</v>
          </cell>
          <cell r="K781" t="str">
            <v>1140303004</v>
          </cell>
          <cell r="L781" t="str">
            <v>6210403003</v>
          </cell>
          <cell r="M781" t="str">
            <v>9100000003</v>
          </cell>
        </row>
        <row r="782">
          <cell r="A782" t="str">
            <v>P014</v>
          </cell>
          <cell r="B782">
            <v>3104010023</v>
          </cell>
          <cell r="C782" t="str">
            <v>LORSBAN PLUS</v>
          </cell>
          <cell r="D782" t="str">
            <v>S1</v>
          </cell>
          <cell r="E782">
            <v>293</v>
          </cell>
          <cell r="F782">
            <v>2</v>
          </cell>
          <cell r="G782">
            <v>9.6</v>
          </cell>
          <cell r="H782">
            <v>-80</v>
          </cell>
          <cell r="I782">
            <v>-768</v>
          </cell>
          <cell r="J782">
            <v>19991031</v>
          </cell>
          <cell r="K782" t="str">
            <v>1140303004</v>
          </cell>
          <cell r="L782" t="str">
            <v>6210403003</v>
          </cell>
          <cell r="M782" t="str">
            <v>9100000003</v>
          </cell>
        </row>
        <row r="783">
          <cell r="A783" t="str">
            <v>P014</v>
          </cell>
          <cell r="B783">
            <v>3104010023</v>
          </cell>
          <cell r="C783" t="str">
            <v>LORSBAN PLUS</v>
          </cell>
          <cell r="D783" t="str">
            <v>S1</v>
          </cell>
          <cell r="E783">
            <v>294</v>
          </cell>
          <cell r="F783">
            <v>1</v>
          </cell>
          <cell r="G783">
            <v>9.6</v>
          </cell>
          <cell r="H783">
            <v>-100</v>
          </cell>
          <cell r="I783">
            <v>-960</v>
          </cell>
          <cell r="J783">
            <v>19991031</v>
          </cell>
          <cell r="K783" t="str">
            <v>1140303004</v>
          </cell>
          <cell r="L783" t="str">
            <v>6210403003</v>
          </cell>
          <cell r="M783" t="str">
            <v>9100000003</v>
          </cell>
        </row>
        <row r="784">
          <cell r="A784" t="str">
            <v>P014</v>
          </cell>
          <cell r="B784">
            <v>3104010023</v>
          </cell>
          <cell r="C784" t="str">
            <v>LORSBAN PLUS</v>
          </cell>
          <cell r="D784" t="str">
            <v>S1</v>
          </cell>
          <cell r="E784">
            <v>295</v>
          </cell>
          <cell r="F784">
            <v>1</v>
          </cell>
          <cell r="G784">
            <v>9.6</v>
          </cell>
          <cell r="H784">
            <v>-20</v>
          </cell>
          <cell r="I784">
            <v>-192</v>
          </cell>
          <cell r="J784">
            <v>19991031</v>
          </cell>
          <cell r="K784" t="str">
            <v>1140303004</v>
          </cell>
          <cell r="L784" t="str">
            <v>6210403003</v>
          </cell>
          <cell r="M784" t="str">
            <v>9100000003</v>
          </cell>
        </row>
        <row r="785">
          <cell r="A785" t="str">
            <v>P014</v>
          </cell>
          <cell r="B785">
            <v>3104010023</v>
          </cell>
          <cell r="C785" t="str">
            <v>LORSBAN PLUS</v>
          </cell>
          <cell r="D785" t="str">
            <v>S1</v>
          </cell>
          <cell r="E785">
            <v>296</v>
          </cell>
          <cell r="F785">
            <v>1</v>
          </cell>
          <cell r="G785">
            <v>9.6</v>
          </cell>
          <cell r="H785">
            <v>-20</v>
          </cell>
          <cell r="I785">
            <v>-192</v>
          </cell>
          <cell r="J785">
            <v>19991031</v>
          </cell>
          <cell r="K785" t="str">
            <v>1140303004</v>
          </cell>
          <cell r="L785" t="str">
            <v>6210403003</v>
          </cell>
          <cell r="M785" t="str">
            <v>9100000003</v>
          </cell>
        </row>
        <row r="786">
          <cell r="A786" t="str">
            <v>P014</v>
          </cell>
          <cell r="B786">
            <v>3104010023</v>
          </cell>
          <cell r="C786" t="str">
            <v>LORSBAN PLUS</v>
          </cell>
          <cell r="D786" t="str">
            <v>S1</v>
          </cell>
          <cell r="E786">
            <v>297</v>
          </cell>
          <cell r="F786">
            <v>1</v>
          </cell>
          <cell r="G786">
            <v>9.6</v>
          </cell>
          <cell r="H786">
            <v>-90</v>
          </cell>
          <cell r="I786">
            <v>-864</v>
          </cell>
          <cell r="J786">
            <v>19991031</v>
          </cell>
          <cell r="K786" t="str">
            <v>1140303004</v>
          </cell>
          <cell r="L786" t="str">
            <v>6210403003</v>
          </cell>
          <cell r="M786" t="str">
            <v>9100000003</v>
          </cell>
        </row>
        <row r="787">
          <cell r="A787" t="str">
            <v>P014</v>
          </cell>
          <cell r="B787">
            <v>3104010023</v>
          </cell>
          <cell r="C787" t="str">
            <v>LORSBAN PLUS</v>
          </cell>
          <cell r="D787" t="str">
            <v>S1</v>
          </cell>
          <cell r="E787">
            <v>298</v>
          </cell>
          <cell r="F787">
            <v>1</v>
          </cell>
          <cell r="G787">
            <v>9.6</v>
          </cell>
          <cell r="H787">
            <v>-35</v>
          </cell>
          <cell r="I787">
            <v>-336</v>
          </cell>
          <cell r="J787">
            <v>19991031</v>
          </cell>
          <cell r="K787" t="str">
            <v>1140303004</v>
          </cell>
          <cell r="L787" t="str">
            <v>6210403003</v>
          </cell>
          <cell r="M787" t="str">
            <v>9100000003</v>
          </cell>
        </row>
        <row r="788">
          <cell r="A788" t="str">
            <v>TG02</v>
          </cell>
          <cell r="B788">
            <v>3104010024</v>
          </cell>
          <cell r="C788" t="str">
            <v>METAMIDOFOS</v>
          </cell>
          <cell r="D788" t="str">
            <v>63</v>
          </cell>
          <cell r="E788">
            <v>616</v>
          </cell>
          <cell r="F788">
            <v>4</v>
          </cell>
          <cell r="G788">
            <v>3.63</v>
          </cell>
          <cell r="H788">
            <v>-20</v>
          </cell>
          <cell r="I788">
            <v>-72.599999999999994</v>
          </cell>
          <cell r="J788">
            <v>19991031</v>
          </cell>
          <cell r="K788" t="str">
            <v>1140303004</v>
          </cell>
          <cell r="L788" t="str">
            <v>6210403003</v>
          </cell>
        </row>
        <row r="789">
          <cell r="A789" t="str">
            <v>P023</v>
          </cell>
          <cell r="B789">
            <v>3105010001</v>
          </cell>
          <cell r="C789" t="str">
            <v>AGRICOLA</v>
          </cell>
          <cell r="D789" t="str">
            <v>B1</v>
          </cell>
          <cell r="E789">
            <v>259</v>
          </cell>
          <cell r="F789">
            <v>1</v>
          </cell>
          <cell r="G789">
            <v>0.8</v>
          </cell>
          <cell r="H789">
            <v>-79</v>
          </cell>
          <cell r="I789">
            <v>-63.2</v>
          </cell>
          <cell r="J789">
            <v>19991030</v>
          </cell>
          <cell r="K789" t="str">
            <v>1140301007</v>
          </cell>
          <cell r="L789" t="str">
            <v>6210406001</v>
          </cell>
          <cell r="M789" t="str">
            <v>9100000001</v>
          </cell>
        </row>
        <row r="790">
          <cell r="A790" t="str">
            <v>P023</v>
          </cell>
          <cell r="B790">
            <v>3105010001</v>
          </cell>
          <cell r="C790" t="str">
            <v>AGRICOLA</v>
          </cell>
          <cell r="D790" t="str">
            <v>B1</v>
          </cell>
          <cell r="E790">
            <v>260</v>
          </cell>
          <cell r="F790">
            <v>1</v>
          </cell>
          <cell r="G790">
            <v>0.8</v>
          </cell>
          <cell r="H790">
            <v>-135</v>
          </cell>
          <cell r="I790">
            <v>-108</v>
          </cell>
          <cell r="J790">
            <v>19991030</v>
          </cell>
          <cell r="K790" t="str">
            <v>1140301007</v>
          </cell>
          <cell r="L790" t="str">
            <v>6210406001</v>
          </cell>
          <cell r="M790" t="str">
            <v>9100000001</v>
          </cell>
        </row>
        <row r="791">
          <cell r="A791" t="str">
            <v>P023</v>
          </cell>
          <cell r="B791">
            <v>3105010001</v>
          </cell>
          <cell r="C791" t="str">
            <v>AGRICOLA</v>
          </cell>
          <cell r="D791" t="str">
            <v>B1</v>
          </cell>
          <cell r="E791">
            <v>261</v>
          </cell>
          <cell r="F791">
            <v>1</v>
          </cell>
          <cell r="G791">
            <v>0.8</v>
          </cell>
          <cell r="H791">
            <v>-58</v>
          </cell>
          <cell r="I791">
            <v>-46.400000000000006</v>
          </cell>
          <cell r="J791">
            <v>19991030</v>
          </cell>
          <cell r="K791" t="str">
            <v>1140301007</v>
          </cell>
          <cell r="L791" t="str">
            <v>6210406001</v>
          </cell>
          <cell r="M791" t="str">
            <v>9100000001</v>
          </cell>
        </row>
        <row r="792">
          <cell r="A792" t="str">
            <v>P023</v>
          </cell>
          <cell r="B792">
            <v>3105010001</v>
          </cell>
          <cell r="C792" t="str">
            <v>AGRICOLA</v>
          </cell>
          <cell r="D792" t="str">
            <v>B1</v>
          </cell>
          <cell r="E792">
            <v>262</v>
          </cell>
          <cell r="F792">
            <v>1</v>
          </cell>
          <cell r="G792">
            <v>0.8</v>
          </cell>
          <cell r="H792">
            <v>-34</v>
          </cell>
          <cell r="I792">
            <v>-27.200000000000003</v>
          </cell>
          <cell r="J792">
            <v>19991030</v>
          </cell>
          <cell r="K792" t="str">
            <v>1140301007</v>
          </cell>
          <cell r="L792" t="str">
            <v>6210406001</v>
          </cell>
          <cell r="M792" t="str">
            <v>9100000001</v>
          </cell>
        </row>
        <row r="793">
          <cell r="A793" t="str">
            <v>P023</v>
          </cell>
          <cell r="B793">
            <v>3105010001</v>
          </cell>
          <cell r="C793" t="str">
            <v>AGRICOLA</v>
          </cell>
          <cell r="D793" t="str">
            <v>B1</v>
          </cell>
          <cell r="E793">
            <v>263</v>
          </cell>
          <cell r="F793">
            <v>1</v>
          </cell>
          <cell r="G793">
            <v>0.8</v>
          </cell>
          <cell r="H793">
            <v>-5</v>
          </cell>
          <cell r="I793">
            <v>-4</v>
          </cell>
          <cell r="J793">
            <v>19991030</v>
          </cell>
          <cell r="K793" t="str">
            <v>1140301007</v>
          </cell>
          <cell r="L793" t="str">
            <v>6210406001</v>
          </cell>
          <cell r="M793" t="str">
            <v>9100000001</v>
          </cell>
        </row>
        <row r="794">
          <cell r="A794" t="str">
            <v>P023</v>
          </cell>
          <cell r="B794">
            <v>3105010001</v>
          </cell>
          <cell r="C794" t="str">
            <v>AGRICOLA</v>
          </cell>
          <cell r="D794" t="str">
            <v>B1</v>
          </cell>
          <cell r="E794">
            <v>264</v>
          </cell>
          <cell r="F794">
            <v>1</v>
          </cell>
          <cell r="G794">
            <v>0.8</v>
          </cell>
          <cell r="H794">
            <v>-30</v>
          </cell>
          <cell r="I794">
            <v>-24</v>
          </cell>
          <cell r="J794">
            <v>19991030</v>
          </cell>
          <cell r="K794" t="str">
            <v>1140301007</v>
          </cell>
          <cell r="L794" t="str">
            <v>6210406001</v>
          </cell>
          <cell r="M794" t="str">
            <v>9100000001</v>
          </cell>
        </row>
        <row r="795">
          <cell r="A795" t="str">
            <v>P023</v>
          </cell>
          <cell r="B795">
            <v>3105010001</v>
          </cell>
          <cell r="C795" t="str">
            <v>AGRICOLA</v>
          </cell>
          <cell r="D795" t="str">
            <v>B1</v>
          </cell>
          <cell r="E795">
            <v>238</v>
          </cell>
          <cell r="F795">
            <v>4</v>
          </cell>
          <cell r="G795">
            <v>0.8</v>
          </cell>
          <cell r="H795">
            <v>-64</v>
          </cell>
          <cell r="I795">
            <v>-51.2</v>
          </cell>
          <cell r="J795">
            <v>19991030</v>
          </cell>
          <cell r="K795" t="str">
            <v>1140305007</v>
          </cell>
          <cell r="L795" t="str">
            <v>6210406005</v>
          </cell>
          <cell r="M795" t="str">
            <v>9100000005</v>
          </cell>
        </row>
        <row r="796">
          <cell r="A796" t="str">
            <v>P023</v>
          </cell>
          <cell r="B796">
            <v>3105010001</v>
          </cell>
          <cell r="C796" t="str">
            <v>AGRICOLA</v>
          </cell>
          <cell r="D796" t="str">
            <v>B1</v>
          </cell>
          <cell r="E796">
            <v>239</v>
          </cell>
          <cell r="F796">
            <v>4</v>
          </cell>
          <cell r="G796">
            <v>0.8</v>
          </cell>
          <cell r="H796">
            <v>-55</v>
          </cell>
          <cell r="I796">
            <v>-44</v>
          </cell>
          <cell r="J796">
            <v>19991030</v>
          </cell>
          <cell r="K796" t="str">
            <v>1140305007</v>
          </cell>
          <cell r="L796" t="str">
            <v>6210406005</v>
          </cell>
          <cell r="M796" t="str">
            <v>9100000005</v>
          </cell>
        </row>
        <row r="797">
          <cell r="A797" t="str">
            <v>P023</v>
          </cell>
          <cell r="B797">
            <v>3105010001</v>
          </cell>
          <cell r="C797" t="str">
            <v>AGRICOLA</v>
          </cell>
          <cell r="D797" t="str">
            <v>B1</v>
          </cell>
          <cell r="E797">
            <v>242</v>
          </cell>
          <cell r="F797">
            <v>3</v>
          </cell>
          <cell r="G797">
            <v>0.8</v>
          </cell>
          <cell r="H797">
            <v>-27</v>
          </cell>
          <cell r="I797">
            <v>-21.6</v>
          </cell>
          <cell r="J797">
            <v>19991030</v>
          </cell>
          <cell r="K797" t="str">
            <v>1140305007</v>
          </cell>
          <cell r="L797" t="str">
            <v>6210406005</v>
          </cell>
          <cell r="M797" t="str">
            <v>9100000005</v>
          </cell>
        </row>
        <row r="798">
          <cell r="A798" t="str">
            <v>P023</v>
          </cell>
          <cell r="B798">
            <v>3105010001</v>
          </cell>
          <cell r="C798" t="str">
            <v>AGRICOLA</v>
          </cell>
          <cell r="D798" t="str">
            <v>B1</v>
          </cell>
          <cell r="E798">
            <v>243</v>
          </cell>
          <cell r="F798">
            <v>3</v>
          </cell>
          <cell r="G798">
            <v>0.8</v>
          </cell>
          <cell r="H798">
            <v>-32</v>
          </cell>
          <cell r="I798">
            <v>-25.6</v>
          </cell>
          <cell r="J798">
            <v>19991030</v>
          </cell>
          <cell r="K798" t="str">
            <v>1140305007</v>
          </cell>
          <cell r="L798" t="str">
            <v>6210406005</v>
          </cell>
          <cell r="M798" t="str">
            <v>9100000005</v>
          </cell>
        </row>
        <row r="799">
          <cell r="A799" t="str">
            <v>P023</v>
          </cell>
          <cell r="B799">
            <v>3105010001</v>
          </cell>
          <cell r="C799" t="str">
            <v>AGRICOLA</v>
          </cell>
          <cell r="D799" t="str">
            <v>B1</v>
          </cell>
          <cell r="E799">
            <v>244</v>
          </cell>
          <cell r="F799">
            <v>3</v>
          </cell>
          <cell r="G799">
            <v>0.8</v>
          </cell>
          <cell r="H799">
            <v>-107</v>
          </cell>
          <cell r="I799">
            <v>-85.600000000000009</v>
          </cell>
          <cell r="J799">
            <v>19991030</v>
          </cell>
          <cell r="K799" t="str">
            <v>1140305007</v>
          </cell>
          <cell r="L799" t="str">
            <v>6210406005</v>
          </cell>
          <cell r="M799" t="str">
            <v>9100000005</v>
          </cell>
        </row>
        <row r="800">
          <cell r="A800" t="str">
            <v>P023</v>
          </cell>
          <cell r="B800">
            <v>3105010001</v>
          </cell>
          <cell r="C800" t="str">
            <v>AGRICOLA</v>
          </cell>
          <cell r="D800" t="str">
            <v>B1</v>
          </cell>
          <cell r="E800">
            <v>245</v>
          </cell>
          <cell r="F800">
            <v>3</v>
          </cell>
          <cell r="G800">
            <v>0.8</v>
          </cell>
          <cell r="H800">
            <v>-28</v>
          </cell>
          <cell r="I800">
            <v>-22.400000000000002</v>
          </cell>
          <cell r="J800">
            <v>19991030</v>
          </cell>
          <cell r="K800" t="str">
            <v>1140305007</v>
          </cell>
          <cell r="L800" t="str">
            <v>6210406005</v>
          </cell>
          <cell r="M800" t="str">
            <v>9100000005</v>
          </cell>
        </row>
        <row r="801">
          <cell r="A801" t="str">
            <v>P023</v>
          </cell>
          <cell r="B801">
            <v>3105010001</v>
          </cell>
          <cell r="C801" t="str">
            <v>AGRICOLA</v>
          </cell>
          <cell r="D801" t="str">
            <v>B1</v>
          </cell>
          <cell r="E801">
            <v>246</v>
          </cell>
          <cell r="F801">
            <v>3</v>
          </cell>
          <cell r="G801">
            <v>0.8</v>
          </cell>
          <cell r="H801">
            <v>-23</v>
          </cell>
          <cell r="I801">
            <v>-18.400000000000002</v>
          </cell>
          <cell r="J801">
            <v>19991030</v>
          </cell>
          <cell r="K801" t="str">
            <v>1140305007</v>
          </cell>
          <cell r="L801" t="str">
            <v>6210406005</v>
          </cell>
          <cell r="M801" t="str">
            <v>9100000005</v>
          </cell>
        </row>
        <row r="802">
          <cell r="A802" t="str">
            <v>P023</v>
          </cell>
          <cell r="B802">
            <v>3105010001</v>
          </cell>
          <cell r="C802" t="str">
            <v>AGRICOLA</v>
          </cell>
          <cell r="D802" t="str">
            <v>B1</v>
          </cell>
          <cell r="E802">
            <v>247</v>
          </cell>
          <cell r="F802">
            <v>3</v>
          </cell>
          <cell r="G802">
            <v>0.8</v>
          </cell>
          <cell r="H802">
            <v>-16</v>
          </cell>
          <cell r="I802">
            <v>-12.8</v>
          </cell>
          <cell r="J802">
            <v>19991030</v>
          </cell>
          <cell r="K802" t="str">
            <v>1140305007</v>
          </cell>
          <cell r="L802" t="str">
            <v>6210406005</v>
          </cell>
          <cell r="M802" t="str">
            <v>9100000005</v>
          </cell>
        </row>
        <row r="803">
          <cell r="A803" t="str">
            <v>P023</v>
          </cell>
          <cell r="B803">
            <v>3105010001</v>
          </cell>
          <cell r="C803" t="str">
            <v>AGRICOLA</v>
          </cell>
          <cell r="D803" t="str">
            <v>B1</v>
          </cell>
          <cell r="E803">
            <v>248</v>
          </cell>
          <cell r="F803">
            <v>3</v>
          </cell>
          <cell r="G803">
            <v>0.8</v>
          </cell>
          <cell r="H803">
            <v>-9</v>
          </cell>
          <cell r="I803">
            <v>-7.2</v>
          </cell>
          <cell r="J803">
            <v>19991030</v>
          </cell>
          <cell r="K803" t="str">
            <v>1140305007</v>
          </cell>
          <cell r="L803" t="str">
            <v>6210406005</v>
          </cell>
          <cell r="M803" t="str">
            <v>9100000005</v>
          </cell>
        </row>
        <row r="804">
          <cell r="A804" t="str">
            <v>P023</v>
          </cell>
          <cell r="B804">
            <v>3105010001</v>
          </cell>
          <cell r="C804" t="str">
            <v>AGRICOLA</v>
          </cell>
          <cell r="D804" t="str">
            <v>B1</v>
          </cell>
          <cell r="E804">
            <v>249</v>
          </cell>
          <cell r="F804">
            <v>3</v>
          </cell>
          <cell r="G804">
            <v>0.8</v>
          </cell>
          <cell r="H804">
            <v>-36</v>
          </cell>
          <cell r="I804">
            <v>-28.8</v>
          </cell>
          <cell r="J804">
            <v>19991030</v>
          </cell>
          <cell r="K804" t="str">
            <v>1140305007</v>
          </cell>
          <cell r="L804" t="str">
            <v>6210406005</v>
          </cell>
          <cell r="M804" t="str">
            <v>9100000005</v>
          </cell>
        </row>
        <row r="805">
          <cell r="A805" t="str">
            <v>P023</v>
          </cell>
          <cell r="B805">
            <v>3105010001</v>
          </cell>
          <cell r="C805" t="str">
            <v>AGRICOLA</v>
          </cell>
          <cell r="D805" t="str">
            <v>B1</v>
          </cell>
          <cell r="E805">
            <v>250</v>
          </cell>
          <cell r="F805">
            <v>3</v>
          </cell>
          <cell r="G805">
            <v>0.8</v>
          </cell>
          <cell r="H805">
            <v>-48</v>
          </cell>
          <cell r="I805">
            <v>-38.400000000000006</v>
          </cell>
          <cell r="J805">
            <v>19991030</v>
          </cell>
          <cell r="K805" t="str">
            <v>1140305007</v>
          </cell>
          <cell r="L805" t="str">
            <v>6210406005</v>
          </cell>
          <cell r="M805" t="str">
            <v>9100000005</v>
          </cell>
        </row>
        <row r="806">
          <cell r="A806" t="str">
            <v>P023</v>
          </cell>
          <cell r="B806">
            <v>3105010001</v>
          </cell>
          <cell r="C806" t="str">
            <v>AGRICOLA</v>
          </cell>
          <cell r="D806" t="str">
            <v>B1</v>
          </cell>
          <cell r="E806">
            <v>251</v>
          </cell>
          <cell r="F806">
            <v>3</v>
          </cell>
          <cell r="G806">
            <v>0.8</v>
          </cell>
          <cell r="H806">
            <v>-34</v>
          </cell>
          <cell r="I806">
            <v>-27.200000000000003</v>
          </cell>
          <cell r="J806">
            <v>19991030</v>
          </cell>
          <cell r="K806" t="str">
            <v>1140305007</v>
          </cell>
          <cell r="L806" t="str">
            <v>6210406005</v>
          </cell>
          <cell r="M806" t="str">
            <v>9100000005</v>
          </cell>
        </row>
        <row r="807">
          <cell r="A807" t="str">
            <v>P023</v>
          </cell>
          <cell r="B807">
            <v>3105010001</v>
          </cell>
          <cell r="C807" t="str">
            <v>AGRICOLA</v>
          </cell>
          <cell r="D807" t="str">
            <v>B1</v>
          </cell>
          <cell r="E807">
            <v>252</v>
          </cell>
          <cell r="F807">
            <v>3</v>
          </cell>
          <cell r="G807">
            <v>0.8</v>
          </cell>
          <cell r="H807">
            <v>-42</v>
          </cell>
          <cell r="I807">
            <v>-33.6</v>
          </cell>
          <cell r="J807">
            <v>19991030</v>
          </cell>
          <cell r="K807" t="str">
            <v>1140305007</v>
          </cell>
          <cell r="L807" t="str">
            <v>6210406005</v>
          </cell>
          <cell r="M807" t="str">
            <v>9100000005</v>
          </cell>
        </row>
        <row r="808">
          <cell r="A808" t="str">
            <v>P023</v>
          </cell>
          <cell r="B808">
            <v>3105010001</v>
          </cell>
          <cell r="C808" t="str">
            <v>AGRICOLA</v>
          </cell>
          <cell r="D808" t="str">
            <v>B1</v>
          </cell>
          <cell r="E808">
            <v>253</v>
          </cell>
          <cell r="F808">
            <v>4</v>
          </cell>
          <cell r="G808">
            <v>0.8</v>
          </cell>
          <cell r="H808">
            <v>-56</v>
          </cell>
          <cell r="I808">
            <v>-44.800000000000004</v>
          </cell>
          <cell r="J808">
            <v>19991030</v>
          </cell>
          <cell r="K808" t="str">
            <v>1140305007</v>
          </cell>
          <cell r="L808" t="str">
            <v>6210406005</v>
          </cell>
          <cell r="M808" t="str">
            <v>9100000005</v>
          </cell>
        </row>
        <row r="809">
          <cell r="A809" t="str">
            <v>P023</v>
          </cell>
          <cell r="B809">
            <v>3105010001</v>
          </cell>
          <cell r="C809" t="str">
            <v>AGRICOLA</v>
          </cell>
          <cell r="D809" t="str">
            <v>B1</v>
          </cell>
          <cell r="E809">
            <v>254</v>
          </cell>
          <cell r="F809">
            <v>4</v>
          </cell>
          <cell r="G809">
            <v>0.8</v>
          </cell>
          <cell r="H809">
            <v>-42</v>
          </cell>
          <cell r="I809">
            <v>-33.6</v>
          </cell>
          <cell r="J809">
            <v>19991030</v>
          </cell>
          <cell r="K809" t="str">
            <v>1140305007</v>
          </cell>
          <cell r="L809" t="str">
            <v>6210406005</v>
          </cell>
          <cell r="M809" t="str">
            <v>9100000005</v>
          </cell>
        </row>
        <row r="810">
          <cell r="A810" t="str">
            <v>P023</v>
          </cell>
          <cell r="B810">
            <v>3105010001</v>
          </cell>
          <cell r="C810" t="str">
            <v>AGRICOLA</v>
          </cell>
          <cell r="D810" t="str">
            <v>B1</v>
          </cell>
          <cell r="E810">
            <v>268</v>
          </cell>
          <cell r="F810">
            <v>3</v>
          </cell>
          <cell r="G810">
            <v>0.8</v>
          </cell>
          <cell r="H810">
            <v>-36</v>
          </cell>
          <cell r="I810">
            <v>-28.8</v>
          </cell>
          <cell r="J810">
            <v>19991030</v>
          </cell>
          <cell r="K810" t="str">
            <v>1140305007</v>
          </cell>
          <cell r="L810" t="str">
            <v>6210406005</v>
          </cell>
          <cell r="M810" t="str">
            <v>9100000005</v>
          </cell>
        </row>
        <row r="811">
          <cell r="A811" t="str">
            <v>TL05</v>
          </cell>
          <cell r="B811">
            <v>3105010001</v>
          </cell>
          <cell r="C811" t="str">
            <v>AGRICOLA</v>
          </cell>
          <cell r="D811" t="str">
            <v>65</v>
          </cell>
          <cell r="E811">
            <v>891</v>
          </cell>
          <cell r="F811">
            <v>3</v>
          </cell>
          <cell r="G811">
            <v>1</v>
          </cell>
          <cell r="H811">
            <v>-90</v>
          </cell>
          <cell r="I811">
            <v>-90</v>
          </cell>
          <cell r="J811">
            <v>19991031</v>
          </cell>
          <cell r="K811" t="str">
            <v>1140305007</v>
          </cell>
          <cell r="L811" t="str">
            <v>6210406005</v>
          </cell>
        </row>
        <row r="812">
          <cell r="A812" t="str">
            <v>TL07</v>
          </cell>
          <cell r="B812">
            <v>3105010001</v>
          </cell>
          <cell r="C812" t="str">
            <v>AGRICOLA</v>
          </cell>
          <cell r="D812" t="str">
            <v>65</v>
          </cell>
          <cell r="E812">
            <v>894</v>
          </cell>
          <cell r="F812">
            <v>7</v>
          </cell>
          <cell r="G812">
            <v>1</v>
          </cell>
          <cell r="H812">
            <v>-115</v>
          </cell>
          <cell r="I812">
            <v>-115</v>
          </cell>
          <cell r="J812">
            <v>19991031</v>
          </cell>
          <cell r="K812" t="str">
            <v>1140305007</v>
          </cell>
          <cell r="L812" t="str">
            <v>6210406005</v>
          </cell>
        </row>
        <row r="813">
          <cell r="A813" t="str">
            <v>P003</v>
          </cell>
          <cell r="B813">
            <v>3105010001</v>
          </cell>
          <cell r="C813" t="str">
            <v>AGRICOLA</v>
          </cell>
          <cell r="D813" t="str">
            <v>Q1</v>
          </cell>
          <cell r="E813">
            <v>173</v>
          </cell>
          <cell r="F813">
            <v>3</v>
          </cell>
          <cell r="G813">
            <v>0.95</v>
          </cell>
          <cell r="H813">
            <v>-20</v>
          </cell>
          <cell r="I813">
            <v>-19</v>
          </cell>
          <cell r="J813">
            <v>19991031</v>
          </cell>
          <cell r="K813" t="str">
            <v>1140306007</v>
          </cell>
          <cell r="L813" t="str">
            <v>6210406006</v>
          </cell>
          <cell r="M813" t="str">
            <v>9100000008</v>
          </cell>
        </row>
        <row r="814">
          <cell r="A814" t="str">
            <v>P003</v>
          </cell>
          <cell r="B814">
            <v>3105010001</v>
          </cell>
          <cell r="C814" t="str">
            <v>AGRICOLA</v>
          </cell>
          <cell r="D814" t="str">
            <v>Q1</v>
          </cell>
          <cell r="E814">
            <v>171</v>
          </cell>
          <cell r="F814">
            <v>2</v>
          </cell>
          <cell r="G814">
            <v>0.95</v>
          </cell>
          <cell r="H814">
            <v>-20</v>
          </cell>
          <cell r="I814">
            <v>-19</v>
          </cell>
          <cell r="J814">
            <v>19991031</v>
          </cell>
          <cell r="K814" t="str">
            <v>1140335007</v>
          </cell>
          <cell r="L814" t="str">
            <v>6210406015</v>
          </cell>
          <cell r="M814" t="str">
            <v>9100000015</v>
          </cell>
        </row>
        <row r="815">
          <cell r="A815" t="str">
            <v>P003</v>
          </cell>
          <cell r="B815">
            <v>3105010001</v>
          </cell>
          <cell r="C815" t="str">
            <v>AGRICOLA</v>
          </cell>
          <cell r="D815" t="str">
            <v>Q1</v>
          </cell>
          <cell r="E815">
            <v>174</v>
          </cell>
          <cell r="F815">
            <v>3</v>
          </cell>
          <cell r="G815">
            <v>0.95</v>
          </cell>
          <cell r="H815">
            <v>-80</v>
          </cell>
          <cell r="I815">
            <v>-76</v>
          </cell>
          <cell r="J815">
            <v>19991031</v>
          </cell>
          <cell r="K815" t="str">
            <v>1140335007</v>
          </cell>
          <cell r="L815" t="str">
            <v>6210406015</v>
          </cell>
          <cell r="M815" t="str">
            <v>9100000015</v>
          </cell>
        </row>
        <row r="816">
          <cell r="A816" t="str">
            <v>EA02</v>
          </cell>
          <cell r="B816">
            <v>3105010003</v>
          </cell>
          <cell r="C816" t="str">
            <v>ADHERENTE</v>
          </cell>
          <cell r="D816" t="str">
            <v>65</v>
          </cell>
          <cell r="E816">
            <v>904</v>
          </cell>
          <cell r="F816">
            <v>1</v>
          </cell>
          <cell r="G816">
            <v>1.96</v>
          </cell>
          <cell r="H816">
            <v>-10.4</v>
          </cell>
          <cell r="I816">
            <v>-20.384</v>
          </cell>
          <cell r="J816">
            <v>19991031</v>
          </cell>
          <cell r="K816" t="str">
            <v>1140305007</v>
          </cell>
          <cell r="L816" t="str">
            <v>6210406005</v>
          </cell>
        </row>
        <row r="817">
          <cell r="A817" t="str">
            <v>EA02</v>
          </cell>
          <cell r="B817">
            <v>3105010003</v>
          </cell>
          <cell r="C817" t="str">
            <v>ADHERENTE</v>
          </cell>
          <cell r="D817" t="str">
            <v>66</v>
          </cell>
          <cell r="E817">
            <v>855</v>
          </cell>
          <cell r="F817">
            <v>1</v>
          </cell>
          <cell r="G817">
            <v>1.96</v>
          </cell>
          <cell r="H817">
            <v>-15</v>
          </cell>
          <cell r="I817">
            <v>-29.4</v>
          </cell>
          <cell r="J817">
            <v>19991031</v>
          </cell>
          <cell r="K817" t="str">
            <v>1140306007</v>
          </cell>
          <cell r="L817" t="str">
            <v>6210406006</v>
          </cell>
        </row>
        <row r="818">
          <cell r="A818" t="str">
            <v>P014</v>
          </cell>
          <cell r="B818">
            <v>3105010003</v>
          </cell>
          <cell r="C818" t="str">
            <v>ADHERENTE</v>
          </cell>
          <cell r="D818" t="str">
            <v>S1</v>
          </cell>
          <cell r="E818">
            <v>299</v>
          </cell>
          <cell r="F818">
            <v>1</v>
          </cell>
          <cell r="G818">
            <v>0.94099999999999995</v>
          </cell>
          <cell r="H818">
            <v>-60</v>
          </cell>
          <cell r="I818">
            <v>-56.459999999999994</v>
          </cell>
          <cell r="J818">
            <v>19991031</v>
          </cell>
          <cell r="K818" t="str">
            <v>1140306007</v>
          </cell>
          <cell r="L818" t="str">
            <v>6210406006</v>
          </cell>
          <cell r="M818" t="str">
            <v>9100000008</v>
          </cell>
        </row>
        <row r="819">
          <cell r="A819" t="str">
            <v>T008</v>
          </cell>
          <cell r="B819">
            <v>3105010003</v>
          </cell>
          <cell r="C819" t="str">
            <v>ADHERENTE</v>
          </cell>
          <cell r="D819" t="str">
            <v>E1</v>
          </cell>
          <cell r="E819">
            <v>352</v>
          </cell>
          <cell r="F819">
            <v>2</v>
          </cell>
          <cell r="G819">
            <v>0.125</v>
          </cell>
          <cell r="H819">
            <v>-24</v>
          </cell>
          <cell r="I819">
            <v>-3</v>
          </cell>
          <cell r="J819">
            <v>19991019</v>
          </cell>
          <cell r="K819" t="str">
            <v>1241607000</v>
          </cell>
          <cell r="L819" t="str">
            <v>6210406013</v>
          </cell>
          <cell r="M819" t="str">
            <v>9100000016</v>
          </cell>
        </row>
        <row r="820">
          <cell r="A820" t="str">
            <v>T008</v>
          </cell>
          <cell r="B820">
            <v>3105010003</v>
          </cell>
          <cell r="C820" t="str">
            <v>ADHERENTE</v>
          </cell>
          <cell r="D820" t="str">
            <v>E1</v>
          </cell>
          <cell r="E820">
            <v>378</v>
          </cell>
          <cell r="F820">
            <v>2</v>
          </cell>
          <cell r="G820">
            <v>0.125</v>
          </cell>
          <cell r="H820">
            <v>-22</v>
          </cell>
          <cell r="I820">
            <v>-2.75</v>
          </cell>
          <cell r="J820">
            <v>19991029</v>
          </cell>
          <cell r="K820" t="str">
            <v>1241607000</v>
          </cell>
          <cell r="L820" t="str">
            <v>6210406013</v>
          </cell>
          <cell r="M820" t="str">
            <v>9100000016</v>
          </cell>
        </row>
        <row r="821">
          <cell r="A821" t="str">
            <v>T008</v>
          </cell>
          <cell r="B821">
            <v>3105010003</v>
          </cell>
          <cell r="C821" t="str">
            <v>ADHERENTE</v>
          </cell>
          <cell r="D821" t="str">
            <v>E1</v>
          </cell>
          <cell r="E821">
            <v>405</v>
          </cell>
          <cell r="F821">
            <v>2</v>
          </cell>
          <cell r="G821">
            <v>0.125</v>
          </cell>
          <cell r="H821">
            <v>-22.8</v>
          </cell>
          <cell r="I821">
            <v>-2.85</v>
          </cell>
          <cell r="J821">
            <v>19991031</v>
          </cell>
          <cell r="K821" t="str">
            <v>1241607000</v>
          </cell>
          <cell r="L821" t="str">
            <v>6210406013</v>
          </cell>
          <cell r="M821" t="str">
            <v>9100000016</v>
          </cell>
        </row>
        <row r="822">
          <cell r="A822" t="str">
            <v>T008</v>
          </cell>
          <cell r="B822">
            <v>3105010003</v>
          </cell>
          <cell r="C822" t="str">
            <v>ADHERENTE</v>
          </cell>
          <cell r="D822" t="str">
            <v>E1</v>
          </cell>
          <cell r="E822">
            <v>344</v>
          </cell>
          <cell r="F822">
            <v>2</v>
          </cell>
          <cell r="G822">
            <v>0.125</v>
          </cell>
          <cell r="H822">
            <v>-26</v>
          </cell>
          <cell r="I822">
            <v>-3.25</v>
          </cell>
          <cell r="J822">
            <v>19991019</v>
          </cell>
          <cell r="K822" t="str">
            <v>5110201009</v>
          </cell>
          <cell r="L822" t="str">
            <v>6210406013</v>
          </cell>
          <cell r="M822" t="str">
            <v>9100000017</v>
          </cell>
        </row>
        <row r="823">
          <cell r="A823" t="str">
            <v>T008</v>
          </cell>
          <cell r="B823">
            <v>3105010003</v>
          </cell>
          <cell r="C823" t="str">
            <v>ADHERENTE</v>
          </cell>
          <cell r="D823" t="str">
            <v>E1</v>
          </cell>
          <cell r="E823">
            <v>345</v>
          </cell>
          <cell r="F823">
            <v>2</v>
          </cell>
          <cell r="G823">
            <v>0.125</v>
          </cell>
          <cell r="H823">
            <v>-11</v>
          </cell>
          <cell r="I823">
            <v>-1.375</v>
          </cell>
          <cell r="J823">
            <v>19991019</v>
          </cell>
          <cell r="K823" t="str">
            <v>5110201009</v>
          </cell>
          <cell r="L823" t="str">
            <v>6210406013</v>
          </cell>
          <cell r="M823" t="str">
            <v>9100000017</v>
          </cell>
        </row>
        <row r="824">
          <cell r="A824" t="str">
            <v>T008</v>
          </cell>
          <cell r="B824">
            <v>3105010003</v>
          </cell>
          <cell r="C824" t="str">
            <v>ADHERENTE</v>
          </cell>
          <cell r="D824" t="str">
            <v>E1</v>
          </cell>
          <cell r="E824">
            <v>346</v>
          </cell>
          <cell r="F824">
            <v>2</v>
          </cell>
          <cell r="G824">
            <v>0.125</v>
          </cell>
          <cell r="H824">
            <v>-22</v>
          </cell>
          <cell r="I824">
            <v>-2.75</v>
          </cell>
          <cell r="J824">
            <v>19991019</v>
          </cell>
          <cell r="K824" t="str">
            <v>5110201009</v>
          </cell>
          <cell r="L824" t="str">
            <v>6210406013</v>
          </cell>
          <cell r="M824" t="str">
            <v>9100000017</v>
          </cell>
        </row>
        <row r="825">
          <cell r="A825" t="str">
            <v>T008</v>
          </cell>
          <cell r="B825">
            <v>3105010003</v>
          </cell>
          <cell r="C825" t="str">
            <v>ADHERENTE</v>
          </cell>
          <cell r="D825" t="str">
            <v>E1</v>
          </cell>
          <cell r="E825">
            <v>347</v>
          </cell>
          <cell r="F825">
            <v>2</v>
          </cell>
          <cell r="G825">
            <v>0.125</v>
          </cell>
          <cell r="H825">
            <v>-22</v>
          </cell>
          <cell r="I825">
            <v>-2.75</v>
          </cell>
          <cell r="J825">
            <v>19991019</v>
          </cell>
          <cell r="K825" t="str">
            <v>5110201009</v>
          </cell>
          <cell r="L825" t="str">
            <v>6210406013</v>
          </cell>
          <cell r="M825" t="str">
            <v>9100000017</v>
          </cell>
        </row>
        <row r="826">
          <cell r="A826" t="str">
            <v>T008</v>
          </cell>
          <cell r="B826">
            <v>3105010003</v>
          </cell>
          <cell r="C826" t="str">
            <v>ADHERENTE</v>
          </cell>
          <cell r="D826" t="str">
            <v>E1</v>
          </cell>
          <cell r="E826">
            <v>348</v>
          </cell>
          <cell r="F826">
            <v>2</v>
          </cell>
          <cell r="G826">
            <v>0.125</v>
          </cell>
          <cell r="H826">
            <v>-21</v>
          </cell>
          <cell r="I826">
            <v>-2.625</v>
          </cell>
          <cell r="J826">
            <v>19991019</v>
          </cell>
          <cell r="K826" t="str">
            <v>5110201009</v>
          </cell>
          <cell r="L826" t="str">
            <v>6210406013</v>
          </cell>
          <cell r="M826" t="str">
            <v>9100000017</v>
          </cell>
        </row>
        <row r="827">
          <cell r="A827" t="str">
            <v>T008</v>
          </cell>
          <cell r="B827">
            <v>3105010003</v>
          </cell>
          <cell r="C827" t="str">
            <v>ADHERENTE</v>
          </cell>
          <cell r="D827" t="str">
            <v>E1</v>
          </cell>
          <cell r="E827">
            <v>349</v>
          </cell>
          <cell r="F827">
            <v>2</v>
          </cell>
          <cell r="G827">
            <v>0.125</v>
          </cell>
          <cell r="H827">
            <v>-27</v>
          </cell>
          <cell r="I827">
            <v>-3.375</v>
          </cell>
          <cell r="J827">
            <v>19991019</v>
          </cell>
          <cell r="K827" t="str">
            <v>5110201009</v>
          </cell>
          <cell r="L827" t="str">
            <v>6210406013</v>
          </cell>
          <cell r="M827" t="str">
            <v>9100000017</v>
          </cell>
        </row>
        <row r="828">
          <cell r="A828" t="str">
            <v>T008</v>
          </cell>
          <cell r="B828">
            <v>3105010003</v>
          </cell>
          <cell r="C828" t="str">
            <v>ADHERENTE</v>
          </cell>
          <cell r="D828" t="str">
            <v>E1</v>
          </cell>
          <cell r="E828">
            <v>350</v>
          </cell>
          <cell r="F828">
            <v>2</v>
          </cell>
          <cell r="G828">
            <v>0.125</v>
          </cell>
          <cell r="H828">
            <v>-39</v>
          </cell>
          <cell r="I828">
            <v>-4.875</v>
          </cell>
          <cell r="J828">
            <v>19991019</v>
          </cell>
          <cell r="K828" t="str">
            <v>5110201009</v>
          </cell>
          <cell r="L828" t="str">
            <v>6210406013</v>
          </cell>
          <cell r="M828" t="str">
            <v>9100000017</v>
          </cell>
        </row>
        <row r="829">
          <cell r="A829" t="str">
            <v>T008</v>
          </cell>
          <cell r="B829">
            <v>3105010003</v>
          </cell>
          <cell r="C829" t="str">
            <v>ADHERENTE</v>
          </cell>
          <cell r="D829" t="str">
            <v>E1</v>
          </cell>
          <cell r="E829">
            <v>351</v>
          </cell>
          <cell r="F829">
            <v>2</v>
          </cell>
          <cell r="G829">
            <v>0.125</v>
          </cell>
          <cell r="H829">
            <v>-10</v>
          </cell>
          <cell r="I829">
            <v>-1.25</v>
          </cell>
          <cell r="J829">
            <v>19991019</v>
          </cell>
          <cell r="K829" t="str">
            <v>5110201009</v>
          </cell>
          <cell r="L829" t="str">
            <v>6210406013</v>
          </cell>
          <cell r="M829" t="str">
            <v>9100000017</v>
          </cell>
        </row>
        <row r="830">
          <cell r="A830" t="str">
            <v>T008</v>
          </cell>
          <cell r="B830">
            <v>3105010003</v>
          </cell>
          <cell r="C830" t="str">
            <v>ADHERENTE</v>
          </cell>
          <cell r="D830" t="str">
            <v>E1</v>
          </cell>
          <cell r="E830">
            <v>353</v>
          </cell>
          <cell r="F830">
            <v>2</v>
          </cell>
          <cell r="G830">
            <v>0.125</v>
          </cell>
          <cell r="H830">
            <v>-13</v>
          </cell>
          <cell r="I830">
            <v>-1.625</v>
          </cell>
          <cell r="J830">
            <v>19991019</v>
          </cell>
          <cell r="K830" t="str">
            <v>5110201009</v>
          </cell>
          <cell r="L830" t="str">
            <v>6210406013</v>
          </cell>
          <cell r="M830" t="str">
            <v>9100000017</v>
          </cell>
        </row>
        <row r="831">
          <cell r="A831" t="str">
            <v>T008</v>
          </cell>
          <cell r="B831">
            <v>3105010003</v>
          </cell>
          <cell r="C831" t="str">
            <v>ADHERENTE</v>
          </cell>
          <cell r="D831" t="str">
            <v>E1</v>
          </cell>
          <cell r="E831">
            <v>354</v>
          </cell>
          <cell r="F831">
            <v>2</v>
          </cell>
          <cell r="G831">
            <v>0.125</v>
          </cell>
          <cell r="H831">
            <v>-36</v>
          </cell>
          <cell r="I831">
            <v>-4.5</v>
          </cell>
          <cell r="J831">
            <v>19991019</v>
          </cell>
          <cell r="K831" t="str">
            <v>5110201009</v>
          </cell>
          <cell r="L831" t="str">
            <v>6210406013</v>
          </cell>
          <cell r="M831" t="str">
            <v>9100000017</v>
          </cell>
        </row>
        <row r="832">
          <cell r="A832" t="str">
            <v>T008</v>
          </cell>
          <cell r="B832">
            <v>3105010003</v>
          </cell>
          <cell r="C832" t="str">
            <v>ADHERENTE</v>
          </cell>
          <cell r="D832" t="str">
            <v>E1</v>
          </cell>
          <cell r="E832">
            <v>355</v>
          </cell>
          <cell r="F832">
            <v>2</v>
          </cell>
          <cell r="G832">
            <v>0.125</v>
          </cell>
          <cell r="H832">
            <v>-30</v>
          </cell>
          <cell r="I832">
            <v>-3.75</v>
          </cell>
          <cell r="J832">
            <v>19991019</v>
          </cell>
          <cell r="K832" t="str">
            <v>5110201009</v>
          </cell>
          <cell r="L832" t="str">
            <v>6210406013</v>
          </cell>
          <cell r="M832" t="str">
            <v>9100000017</v>
          </cell>
        </row>
        <row r="833">
          <cell r="A833" t="str">
            <v>T008</v>
          </cell>
          <cell r="B833">
            <v>3105010003</v>
          </cell>
          <cell r="C833" t="str">
            <v>ADHERENTE</v>
          </cell>
          <cell r="D833" t="str">
            <v>E1</v>
          </cell>
          <cell r="E833">
            <v>356</v>
          </cell>
          <cell r="F833">
            <v>2</v>
          </cell>
          <cell r="G833">
            <v>0.125</v>
          </cell>
          <cell r="H833">
            <v>-29</v>
          </cell>
          <cell r="I833">
            <v>-3.625</v>
          </cell>
          <cell r="J833">
            <v>19991019</v>
          </cell>
          <cell r="K833" t="str">
            <v>5110201009</v>
          </cell>
          <cell r="L833" t="str">
            <v>6210406013</v>
          </cell>
          <cell r="M833" t="str">
            <v>9100000017</v>
          </cell>
        </row>
        <row r="834">
          <cell r="A834" t="str">
            <v>T008</v>
          </cell>
          <cell r="B834">
            <v>3105010003</v>
          </cell>
          <cell r="C834" t="str">
            <v>ADHERENTE</v>
          </cell>
          <cell r="D834" t="str">
            <v>E1</v>
          </cell>
          <cell r="E834">
            <v>361</v>
          </cell>
          <cell r="F834">
            <v>2</v>
          </cell>
          <cell r="G834">
            <v>0.125</v>
          </cell>
          <cell r="H834">
            <v>-13</v>
          </cell>
          <cell r="I834">
            <v>-1.625</v>
          </cell>
          <cell r="J834">
            <v>19991027</v>
          </cell>
          <cell r="K834" t="str">
            <v>5110201009</v>
          </cell>
          <cell r="L834" t="str">
            <v>6210406013</v>
          </cell>
          <cell r="M834" t="str">
            <v>9100000017</v>
          </cell>
        </row>
        <row r="835">
          <cell r="A835" t="str">
            <v>T008</v>
          </cell>
          <cell r="B835">
            <v>3105010003</v>
          </cell>
          <cell r="C835" t="str">
            <v>ADHERENTE</v>
          </cell>
          <cell r="D835" t="str">
            <v>E1</v>
          </cell>
          <cell r="E835">
            <v>362</v>
          </cell>
          <cell r="F835">
            <v>2</v>
          </cell>
          <cell r="G835">
            <v>0.125</v>
          </cell>
          <cell r="H835">
            <v>-10</v>
          </cell>
          <cell r="I835">
            <v>-1.25</v>
          </cell>
          <cell r="J835">
            <v>19991027</v>
          </cell>
          <cell r="K835" t="str">
            <v>5110201009</v>
          </cell>
          <cell r="L835" t="str">
            <v>6210406013</v>
          </cell>
          <cell r="M835" t="str">
            <v>9100000017</v>
          </cell>
        </row>
        <row r="836">
          <cell r="A836" t="str">
            <v>T008</v>
          </cell>
          <cell r="B836">
            <v>3105010003</v>
          </cell>
          <cell r="C836" t="str">
            <v>ADHERENTE</v>
          </cell>
          <cell r="D836" t="str">
            <v>E1</v>
          </cell>
          <cell r="E836">
            <v>363</v>
          </cell>
          <cell r="F836">
            <v>2</v>
          </cell>
          <cell r="G836">
            <v>0.125</v>
          </cell>
          <cell r="H836">
            <v>-15</v>
          </cell>
          <cell r="I836">
            <v>-1.875</v>
          </cell>
          <cell r="J836">
            <v>19991027</v>
          </cell>
          <cell r="K836" t="str">
            <v>5110201009</v>
          </cell>
          <cell r="L836" t="str">
            <v>6210406013</v>
          </cell>
          <cell r="M836" t="str">
            <v>9100000017</v>
          </cell>
        </row>
        <row r="837">
          <cell r="A837" t="str">
            <v>T008</v>
          </cell>
          <cell r="B837">
            <v>3105010003</v>
          </cell>
          <cell r="C837" t="str">
            <v>ADHERENTE</v>
          </cell>
          <cell r="D837" t="str">
            <v>E1</v>
          </cell>
          <cell r="E837">
            <v>364</v>
          </cell>
          <cell r="F837">
            <v>2</v>
          </cell>
          <cell r="G837">
            <v>0.125</v>
          </cell>
          <cell r="H837">
            <v>-25</v>
          </cell>
          <cell r="I837">
            <v>-3.125</v>
          </cell>
          <cell r="J837">
            <v>19991027</v>
          </cell>
          <cell r="K837" t="str">
            <v>5110201009</v>
          </cell>
          <cell r="L837" t="str">
            <v>6210406013</v>
          </cell>
          <cell r="M837" t="str">
            <v>9100000017</v>
          </cell>
        </row>
        <row r="838">
          <cell r="A838" t="str">
            <v>T008</v>
          </cell>
          <cell r="B838">
            <v>3105010003</v>
          </cell>
          <cell r="C838" t="str">
            <v>ADHERENTE</v>
          </cell>
          <cell r="D838" t="str">
            <v>E1</v>
          </cell>
          <cell r="E838">
            <v>365</v>
          </cell>
          <cell r="F838">
            <v>2</v>
          </cell>
          <cell r="G838">
            <v>0.125</v>
          </cell>
          <cell r="H838">
            <v>-32</v>
          </cell>
          <cell r="I838">
            <v>-4</v>
          </cell>
          <cell r="J838">
            <v>19991027</v>
          </cell>
          <cell r="K838" t="str">
            <v>5110201009</v>
          </cell>
          <cell r="L838" t="str">
            <v>6210406013</v>
          </cell>
          <cell r="M838" t="str">
            <v>9100000017</v>
          </cell>
        </row>
        <row r="839">
          <cell r="A839" t="str">
            <v>T008</v>
          </cell>
          <cell r="B839">
            <v>3105010003</v>
          </cell>
          <cell r="C839" t="str">
            <v>ADHERENTE</v>
          </cell>
          <cell r="D839" t="str">
            <v>E1</v>
          </cell>
          <cell r="E839">
            <v>366</v>
          </cell>
          <cell r="F839">
            <v>2</v>
          </cell>
          <cell r="G839">
            <v>0.125</v>
          </cell>
          <cell r="H839">
            <v>-15</v>
          </cell>
          <cell r="I839">
            <v>-1.875</v>
          </cell>
          <cell r="J839">
            <v>19991027</v>
          </cell>
          <cell r="K839" t="str">
            <v>5110201009</v>
          </cell>
          <cell r="L839" t="str">
            <v>6210406013</v>
          </cell>
          <cell r="M839" t="str">
            <v>9100000017</v>
          </cell>
        </row>
        <row r="840">
          <cell r="A840" t="str">
            <v>T008</v>
          </cell>
          <cell r="B840">
            <v>3105010003</v>
          </cell>
          <cell r="C840" t="str">
            <v>ADHERENTE</v>
          </cell>
          <cell r="D840" t="str">
            <v>E1</v>
          </cell>
          <cell r="E840">
            <v>368</v>
          </cell>
          <cell r="F840">
            <v>2</v>
          </cell>
          <cell r="G840">
            <v>0.125</v>
          </cell>
          <cell r="H840">
            <v>-30</v>
          </cell>
          <cell r="I840">
            <v>-3.75</v>
          </cell>
          <cell r="J840">
            <v>19991029</v>
          </cell>
          <cell r="K840" t="str">
            <v>5110201009</v>
          </cell>
          <cell r="L840" t="str">
            <v>6210406013</v>
          </cell>
          <cell r="M840" t="str">
            <v>9100000017</v>
          </cell>
        </row>
        <row r="841">
          <cell r="A841" t="str">
            <v>T008</v>
          </cell>
          <cell r="B841">
            <v>3105010003</v>
          </cell>
          <cell r="C841" t="str">
            <v>ADHERENTE</v>
          </cell>
          <cell r="D841" t="str">
            <v>E1</v>
          </cell>
          <cell r="E841">
            <v>369</v>
          </cell>
          <cell r="F841">
            <v>2</v>
          </cell>
          <cell r="G841">
            <v>0.125</v>
          </cell>
          <cell r="H841">
            <v>-22</v>
          </cell>
          <cell r="I841">
            <v>-2.75</v>
          </cell>
          <cell r="J841">
            <v>19991029</v>
          </cell>
          <cell r="K841" t="str">
            <v>5110201009</v>
          </cell>
          <cell r="L841" t="str">
            <v>6210406013</v>
          </cell>
          <cell r="M841" t="str">
            <v>9100000017</v>
          </cell>
        </row>
        <row r="842">
          <cell r="A842" t="str">
            <v>T008</v>
          </cell>
          <cell r="B842">
            <v>3105010003</v>
          </cell>
          <cell r="C842" t="str">
            <v>ADHERENTE</v>
          </cell>
          <cell r="D842" t="str">
            <v>E1</v>
          </cell>
          <cell r="E842">
            <v>370</v>
          </cell>
          <cell r="F842">
            <v>2</v>
          </cell>
          <cell r="G842">
            <v>0.125</v>
          </cell>
          <cell r="H842">
            <v>-24</v>
          </cell>
          <cell r="I842">
            <v>-3</v>
          </cell>
          <cell r="J842">
            <v>19991029</v>
          </cell>
          <cell r="K842" t="str">
            <v>5110201009</v>
          </cell>
          <cell r="L842" t="str">
            <v>6210406013</v>
          </cell>
          <cell r="M842" t="str">
            <v>9100000017</v>
          </cell>
        </row>
        <row r="843">
          <cell r="A843" t="str">
            <v>T008</v>
          </cell>
          <cell r="B843">
            <v>3105010003</v>
          </cell>
          <cell r="C843" t="str">
            <v>ADHERENTE</v>
          </cell>
          <cell r="D843" t="str">
            <v>E1</v>
          </cell>
          <cell r="E843">
            <v>371</v>
          </cell>
          <cell r="F843">
            <v>2</v>
          </cell>
          <cell r="G843">
            <v>0.125</v>
          </cell>
          <cell r="H843">
            <v>-22</v>
          </cell>
          <cell r="I843">
            <v>-2.75</v>
          </cell>
          <cell r="J843">
            <v>19991029</v>
          </cell>
          <cell r="K843" t="str">
            <v>5110201009</v>
          </cell>
          <cell r="L843" t="str">
            <v>6210406013</v>
          </cell>
          <cell r="M843" t="str">
            <v>9100000017</v>
          </cell>
        </row>
        <row r="844">
          <cell r="A844" t="str">
            <v>T008</v>
          </cell>
          <cell r="B844">
            <v>3105010003</v>
          </cell>
          <cell r="C844" t="str">
            <v>ADHERENTE</v>
          </cell>
          <cell r="D844" t="str">
            <v>E1</v>
          </cell>
          <cell r="E844">
            <v>372</v>
          </cell>
          <cell r="F844">
            <v>2</v>
          </cell>
          <cell r="G844">
            <v>0.125</v>
          </cell>
          <cell r="H844">
            <v>-39</v>
          </cell>
          <cell r="I844">
            <v>-4.875</v>
          </cell>
          <cell r="J844">
            <v>19991029</v>
          </cell>
          <cell r="K844" t="str">
            <v>5110201009</v>
          </cell>
          <cell r="L844" t="str">
            <v>6210406013</v>
          </cell>
          <cell r="M844" t="str">
            <v>9100000017</v>
          </cell>
        </row>
        <row r="845">
          <cell r="A845" t="str">
            <v>T008</v>
          </cell>
          <cell r="B845">
            <v>3105010003</v>
          </cell>
          <cell r="C845" t="str">
            <v>ADHERENTE</v>
          </cell>
          <cell r="D845" t="str">
            <v>E1</v>
          </cell>
          <cell r="E845">
            <v>373</v>
          </cell>
          <cell r="F845">
            <v>2</v>
          </cell>
          <cell r="G845">
            <v>0.125</v>
          </cell>
          <cell r="H845">
            <v>-14</v>
          </cell>
          <cell r="I845">
            <v>-1.75</v>
          </cell>
          <cell r="J845">
            <v>19991029</v>
          </cell>
          <cell r="K845" t="str">
            <v>5110201009</v>
          </cell>
          <cell r="L845" t="str">
            <v>6210406013</v>
          </cell>
          <cell r="M845" t="str">
            <v>9100000017</v>
          </cell>
        </row>
        <row r="846">
          <cell r="A846" t="str">
            <v>T008</v>
          </cell>
          <cell r="B846">
            <v>3105010003</v>
          </cell>
          <cell r="C846" t="str">
            <v>ADHERENTE</v>
          </cell>
          <cell r="D846" t="str">
            <v>E1</v>
          </cell>
          <cell r="E846">
            <v>374</v>
          </cell>
          <cell r="F846">
            <v>2</v>
          </cell>
          <cell r="G846">
            <v>0.125</v>
          </cell>
          <cell r="H846">
            <v>-14</v>
          </cell>
          <cell r="I846">
            <v>-1.75</v>
          </cell>
          <cell r="J846">
            <v>19991029</v>
          </cell>
          <cell r="K846" t="str">
            <v>5110201009</v>
          </cell>
          <cell r="L846" t="str">
            <v>6210406013</v>
          </cell>
          <cell r="M846" t="str">
            <v>9100000017</v>
          </cell>
        </row>
        <row r="847">
          <cell r="A847" t="str">
            <v>T008</v>
          </cell>
          <cell r="B847">
            <v>3105010003</v>
          </cell>
          <cell r="C847" t="str">
            <v>ADHERENTE</v>
          </cell>
          <cell r="D847" t="str">
            <v>E1</v>
          </cell>
          <cell r="E847">
            <v>375</v>
          </cell>
          <cell r="F847">
            <v>2</v>
          </cell>
          <cell r="G847">
            <v>0.125</v>
          </cell>
          <cell r="H847">
            <v>-11</v>
          </cell>
          <cell r="I847">
            <v>-1.375</v>
          </cell>
          <cell r="J847">
            <v>19991029</v>
          </cell>
          <cell r="K847" t="str">
            <v>5110201009</v>
          </cell>
          <cell r="L847" t="str">
            <v>6210406013</v>
          </cell>
          <cell r="M847" t="str">
            <v>9100000017</v>
          </cell>
        </row>
        <row r="848">
          <cell r="A848" t="str">
            <v>T008</v>
          </cell>
          <cell r="B848">
            <v>3105010003</v>
          </cell>
          <cell r="C848" t="str">
            <v>ADHERENTE</v>
          </cell>
          <cell r="D848" t="str">
            <v>E1</v>
          </cell>
          <cell r="E848">
            <v>376</v>
          </cell>
          <cell r="F848">
            <v>2</v>
          </cell>
          <cell r="G848">
            <v>0.125</v>
          </cell>
          <cell r="H848">
            <v>-35</v>
          </cell>
          <cell r="I848">
            <v>-4.375</v>
          </cell>
          <cell r="J848">
            <v>19991029</v>
          </cell>
          <cell r="K848" t="str">
            <v>5110201009</v>
          </cell>
          <cell r="L848" t="str">
            <v>6210406013</v>
          </cell>
          <cell r="M848" t="str">
            <v>9100000017</v>
          </cell>
        </row>
        <row r="849">
          <cell r="A849" t="str">
            <v>T008</v>
          </cell>
          <cell r="B849">
            <v>3105010003</v>
          </cell>
          <cell r="C849" t="str">
            <v>ADHERENTE</v>
          </cell>
          <cell r="D849" t="str">
            <v>E1</v>
          </cell>
          <cell r="E849">
            <v>377</v>
          </cell>
          <cell r="F849">
            <v>2</v>
          </cell>
          <cell r="G849">
            <v>0.125</v>
          </cell>
          <cell r="H849">
            <v>-11.7</v>
          </cell>
          <cell r="I849">
            <v>-1.4624999999999999</v>
          </cell>
          <cell r="J849">
            <v>19991029</v>
          </cell>
          <cell r="K849" t="str">
            <v>5110201009</v>
          </cell>
          <cell r="L849" t="str">
            <v>6210406013</v>
          </cell>
          <cell r="M849" t="str">
            <v>9100000017</v>
          </cell>
        </row>
        <row r="850">
          <cell r="A850" t="str">
            <v>T008</v>
          </cell>
          <cell r="B850">
            <v>3105010003</v>
          </cell>
          <cell r="C850" t="str">
            <v>ADHERENTE</v>
          </cell>
          <cell r="D850" t="str">
            <v>E1</v>
          </cell>
          <cell r="E850">
            <v>379</v>
          </cell>
          <cell r="F850">
            <v>2</v>
          </cell>
          <cell r="G850">
            <v>0.125</v>
          </cell>
          <cell r="H850">
            <v>-11.7</v>
          </cell>
          <cell r="I850">
            <v>-1.4624999999999999</v>
          </cell>
          <cell r="J850">
            <v>19991029</v>
          </cell>
          <cell r="K850" t="str">
            <v>5110201009</v>
          </cell>
          <cell r="L850" t="str">
            <v>6210406013</v>
          </cell>
          <cell r="M850" t="str">
            <v>9100000017</v>
          </cell>
        </row>
        <row r="851">
          <cell r="A851" t="str">
            <v>T008</v>
          </cell>
          <cell r="B851">
            <v>3105010003</v>
          </cell>
          <cell r="C851" t="str">
            <v>ADHERENTE</v>
          </cell>
          <cell r="D851" t="str">
            <v>E1</v>
          </cell>
          <cell r="E851">
            <v>380</v>
          </cell>
          <cell r="F851">
            <v>2</v>
          </cell>
          <cell r="G851">
            <v>0.125</v>
          </cell>
          <cell r="H851">
            <v>-24</v>
          </cell>
          <cell r="I851">
            <v>-3</v>
          </cell>
          <cell r="J851">
            <v>19991029</v>
          </cell>
          <cell r="K851" t="str">
            <v>5110201009</v>
          </cell>
          <cell r="L851" t="str">
            <v>6210406013</v>
          </cell>
          <cell r="M851" t="str">
            <v>9100000017</v>
          </cell>
        </row>
        <row r="852">
          <cell r="A852" t="str">
            <v>T008</v>
          </cell>
          <cell r="B852">
            <v>3105010003</v>
          </cell>
          <cell r="C852" t="str">
            <v>ADHERENTE</v>
          </cell>
          <cell r="D852" t="str">
            <v>E1</v>
          </cell>
          <cell r="E852">
            <v>381</v>
          </cell>
          <cell r="F852">
            <v>2</v>
          </cell>
          <cell r="G852">
            <v>0.125</v>
          </cell>
          <cell r="H852">
            <v>-10</v>
          </cell>
          <cell r="I852">
            <v>-1.25</v>
          </cell>
          <cell r="J852">
            <v>19991029</v>
          </cell>
          <cell r="K852" t="str">
            <v>5110201009</v>
          </cell>
          <cell r="L852" t="str">
            <v>6210406013</v>
          </cell>
          <cell r="M852" t="str">
            <v>9100000017</v>
          </cell>
        </row>
        <row r="853">
          <cell r="A853" t="str">
            <v>T008</v>
          </cell>
          <cell r="B853">
            <v>3105010003</v>
          </cell>
          <cell r="C853" t="str">
            <v>ADHERENTE</v>
          </cell>
          <cell r="D853" t="str">
            <v>E1</v>
          </cell>
          <cell r="E853">
            <v>382</v>
          </cell>
          <cell r="F853">
            <v>2</v>
          </cell>
          <cell r="G853">
            <v>0.125</v>
          </cell>
          <cell r="H853">
            <v>-10.5</v>
          </cell>
          <cell r="I853">
            <v>-1.3125</v>
          </cell>
          <cell r="J853">
            <v>19991029</v>
          </cell>
          <cell r="K853" t="str">
            <v>5110201009</v>
          </cell>
          <cell r="L853" t="str">
            <v>6210406013</v>
          </cell>
          <cell r="M853" t="str">
            <v>9100000017</v>
          </cell>
        </row>
        <row r="854">
          <cell r="A854" t="str">
            <v>T008</v>
          </cell>
          <cell r="B854">
            <v>3105010003</v>
          </cell>
          <cell r="C854" t="str">
            <v>ADHERENTE</v>
          </cell>
          <cell r="D854" t="str">
            <v>E1</v>
          </cell>
          <cell r="E854">
            <v>383</v>
          </cell>
          <cell r="F854">
            <v>2</v>
          </cell>
          <cell r="G854">
            <v>0.125</v>
          </cell>
          <cell r="H854">
            <v>-10.5</v>
          </cell>
          <cell r="I854">
            <v>-1.3125</v>
          </cell>
          <cell r="J854">
            <v>19991029</v>
          </cell>
          <cell r="K854" t="str">
            <v>5110201009</v>
          </cell>
          <cell r="L854" t="str">
            <v>6210406013</v>
          </cell>
          <cell r="M854" t="str">
            <v>9100000017</v>
          </cell>
        </row>
        <row r="855">
          <cell r="A855" t="str">
            <v>T008</v>
          </cell>
          <cell r="B855">
            <v>3105010003</v>
          </cell>
          <cell r="C855" t="str">
            <v>ADHERENTE</v>
          </cell>
          <cell r="D855" t="str">
            <v>E1</v>
          </cell>
          <cell r="E855">
            <v>384</v>
          </cell>
          <cell r="F855">
            <v>2</v>
          </cell>
          <cell r="G855">
            <v>0.125</v>
          </cell>
          <cell r="H855">
            <v>-10.3</v>
          </cell>
          <cell r="I855">
            <v>-1.2875000000000001</v>
          </cell>
          <cell r="J855">
            <v>19991029</v>
          </cell>
          <cell r="K855" t="str">
            <v>5110201009</v>
          </cell>
          <cell r="L855" t="str">
            <v>6210406013</v>
          </cell>
          <cell r="M855" t="str">
            <v>9100000017</v>
          </cell>
        </row>
        <row r="856">
          <cell r="A856" t="str">
            <v>T008</v>
          </cell>
          <cell r="B856">
            <v>3105010003</v>
          </cell>
          <cell r="C856" t="str">
            <v>ADHERENTE</v>
          </cell>
          <cell r="D856" t="str">
            <v>E1</v>
          </cell>
          <cell r="E856">
            <v>385</v>
          </cell>
          <cell r="F856">
            <v>2</v>
          </cell>
          <cell r="G856">
            <v>0.125</v>
          </cell>
          <cell r="H856">
            <v>-30</v>
          </cell>
          <cell r="I856">
            <v>-3.75</v>
          </cell>
          <cell r="J856">
            <v>19991031</v>
          </cell>
          <cell r="K856" t="str">
            <v>5110201009</v>
          </cell>
          <cell r="L856" t="str">
            <v>6210406013</v>
          </cell>
          <cell r="M856" t="str">
            <v>9100000017</v>
          </cell>
        </row>
        <row r="857">
          <cell r="A857" t="str">
            <v>T008</v>
          </cell>
          <cell r="B857">
            <v>3105010003</v>
          </cell>
          <cell r="C857" t="str">
            <v>ADHERENTE</v>
          </cell>
          <cell r="D857" t="str">
            <v>E1</v>
          </cell>
          <cell r="E857">
            <v>386</v>
          </cell>
          <cell r="F857">
            <v>2</v>
          </cell>
          <cell r="G857">
            <v>0.125</v>
          </cell>
          <cell r="H857">
            <v>-32.4</v>
          </cell>
          <cell r="I857">
            <v>-4.05</v>
          </cell>
          <cell r="J857">
            <v>19991031</v>
          </cell>
          <cell r="K857" t="str">
            <v>5110201009</v>
          </cell>
          <cell r="L857" t="str">
            <v>6210406013</v>
          </cell>
          <cell r="M857" t="str">
            <v>9100000017</v>
          </cell>
        </row>
        <row r="858">
          <cell r="A858" t="str">
            <v>T008</v>
          </cell>
          <cell r="B858">
            <v>3105010003</v>
          </cell>
          <cell r="C858" t="str">
            <v>ADHERENTE</v>
          </cell>
          <cell r="D858" t="str">
            <v>E1</v>
          </cell>
          <cell r="E858">
            <v>387</v>
          </cell>
          <cell r="F858">
            <v>2</v>
          </cell>
          <cell r="G858">
            <v>0.125</v>
          </cell>
          <cell r="H858">
            <v>-9</v>
          </cell>
          <cell r="I858">
            <v>-1.125</v>
          </cell>
          <cell r="J858">
            <v>19991031</v>
          </cell>
          <cell r="K858" t="str">
            <v>5110201009</v>
          </cell>
          <cell r="L858" t="str">
            <v>6210406013</v>
          </cell>
          <cell r="M858" t="str">
            <v>9100000017</v>
          </cell>
        </row>
        <row r="859">
          <cell r="A859" t="str">
            <v>T008</v>
          </cell>
          <cell r="B859">
            <v>3105010003</v>
          </cell>
          <cell r="C859" t="str">
            <v>ADHERENTE</v>
          </cell>
          <cell r="D859" t="str">
            <v>E1</v>
          </cell>
          <cell r="E859">
            <v>388</v>
          </cell>
          <cell r="F859">
            <v>2</v>
          </cell>
          <cell r="G859">
            <v>0.125</v>
          </cell>
          <cell r="H859">
            <v>-20.399999999999999</v>
          </cell>
          <cell r="I859">
            <v>-2.5499999999999998</v>
          </cell>
          <cell r="J859">
            <v>19991031</v>
          </cell>
          <cell r="K859" t="str">
            <v>5110201009</v>
          </cell>
          <cell r="L859" t="str">
            <v>6210406013</v>
          </cell>
          <cell r="M859" t="str">
            <v>9100000017</v>
          </cell>
        </row>
        <row r="860">
          <cell r="A860" t="str">
            <v>T008</v>
          </cell>
          <cell r="B860">
            <v>3105010003</v>
          </cell>
          <cell r="C860" t="str">
            <v>ADHERENTE</v>
          </cell>
          <cell r="D860" t="str">
            <v>E1</v>
          </cell>
          <cell r="E860">
            <v>389</v>
          </cell>
          <cell r="F860">
            <v>2</v>
          </cell>
          <cell r="G860">
            <v>0.125</v>
          </cell>
          <cell r="H860">
            <v>-24</v>
          </cell>
          <cell r="I860">
            <v>-3</v>
          </cell>
          <cell r="J860">
            <v>19991031</v>
          </cell>
          <cell r="K860" t="str">
            <v>5110201009</v>
          </cell>
          <cell r="L860" t="str">
            <v>6210406013</v>
          </cell>
          <cell r="M860" t="str">
            <v>9100000017</v>
          </cell>
        </row>
        <row r="861">
          <cell r="A861" t="str">
            <v>T008</v>
          </cell>
          <cell r="B861">
            <v>3105010003</v>
          </cell>
          <cell r="C861" t="str">
            <v>ADHERENTE</v>
          </cell>
          <cell r="D861" t="str">
            <v>E1</v>
          </cell>
          <cell r="E861">
            <v>390</v>
          </cell>
          <cell r="F861">
            <v>2</v>
          </cell>
          <cell r="G861">
            <v>0.125</v>
          </cell>
          <cell r="H861">
            <v>-20.399999999999999</v>
          </cell>
          <cell r="I861">
            <v>-2.5499999999999998</v>
          </cell>
          <cell r="J861">
            <v>19991031</v>
          </cell>
          <cell r="K861" t="str">
            <v>5110201009</v>
          </cell>
          <cell r="L861" t="str">
            <v>6210406013</v>
          </cell>
          <cell r="M861" t="str">
            <v>9100000017</v>
          </cell>
        </row>
        <row r="862">
          <cell r="A862" t="str">
            <v>T008</v>
          </cell>
          <cell r="B862">
            <v>3105010003</v>
          </cell>
          <cell r="C862" t="str">
            <v>ADHERENTE</v>
          </cell>
          <cell r="D862" t="str">
            <v>E1</v>
          </cell>
          <cell r="E862">
            <v>391</v>
          </cell>
          <cell r="F862">
            <v>2</v>
          </cell>
          <cell r="G862">
            <v>0.125</v>
          </cell>
          <cell r="H862">
            <v>-24.6</v>
          </cell>
          <cell r="I862">
            <v>-3.0750000000000002</v>
          </cell>
          <cell r="J862">
            <v>19991031</v>
          </cell>
          <cell r="K862" t="str">
            <v>5110201009</v>
          </cell>
          <cell r="L862" t="str">
            <v>6210406013</v>
          </cell>
          <cell r="M862" t="str">
            <v>9100000017</v>
          </cell>
        </row>
        <row r="863">
          <cell r="A863" t="str">
            <v>T008</v>
          </cell>
          <cell r="B863">
            <v>3105010003</v>
          </cell>
          <cell r="C863" t="str">
            <v>ADHERENTE</v>
          </cell>
          <cell r="D863" t="str">
            <v>E1</v>
          </cell>
          <cell r="E863">
            <v>392</v>
          </cell>
          <cell r="F863">
            <v>2</v>
          </cell>
          <cell r="G863">
            <v>0.125</v>
          </cell>
          <cell r="H863">
            <v>-21</v>
          </cell>
          <cell r="I863">
            <v>-2.625</v>
          </cell>
          <cell r="J863">
            <v>19991031</v>
          </cell>
          <cell r="K863" t="str">
            <v>5110201009</v>
          </cell>
          <cell r="L863" t="str">
            <v>6210406013</v>
          </cell>
          <cell r="M863" t="str">
            <v>9100000017</v>
          </cell>
        </row>
        <row r="864">
          <cell r="A864" t="str">
            <v>T008</v>
          </cell>
          <cell r="B864">
            <v>3105010003</v>
          </cell>
          <cell r="C864" t="str">
            <v>ADHERENTE</v>
          </cell>
          <cell r="D864" t="str">
            <v>E1</v>
          </cell>
          <cell r="E864">
            <v>393</v>
          </cell>
          <cell r="F864">
            <v>2</v>
          </cell>
          <cell r="G864">
            <v>0.125</v>
          </cell>
          <cell r="H864">
            <v>-12</v>
          </cell>
          <cell r="I864">
            <v>-1.5</v>
          </cell>
          <cell r="J864">
            <v>19991031</v>
          </cell>
          <cell r="K864" t="str">
            <v>5110201009</v>
          </cell>
          <cell r="L864" t="str">
            <v>6210406013</v>
          </cell>
          <cell r="M864" t="str">
            <v>9100000017</v>
          </cell>
        </row>
        <row r="865">
          <cell r="A865" t="str">
            <v>T008</v>
          </cell>
          <cell r="B865">
            <v>3105010003</v>
          </cell>
          <cell r="C865" t="str">
            <v>ADHERENTE</v>
          </cell>
          <cell r="D865" t="str">
            <v>E1</v>
          </cell>
          <cell r="E865">
            <v>394</v>
          </cell>
          <cell r="F865">
            <v>2</v>
          </cell>
          <cell r="G865">
            <v>0.125</v>
          </cell>
          <cell r="H865">
            <v>-22.2</v>
          </cell>
          <cell r="I865">
            <v>-2.7749999999999999</v>
          </cell>
          <cell r="J865">
            <v>19991031</v>
          </cell>
          <cell r="K865" t="str">
            <v>5110201009</v>
          </cell>
          <cell r="L865" t="str">
            <v>6210406013</v>
          </cell>
          <cell r="M865" t="str">
            <v>9100000017</v>
          </cell>
        </row>
        <row r="866">
          <cell r="A866" t="str">
            <v>T008</v>
          </cell>
          <cell r="B866">
            <v>3105010003</v>
          </cell>
          <cell r="C866" t="str">
            <v>ADHERENTE</v>
          </cell>
          <cell r="D866" t="str">
            <v>E1</v>
          </cell>
          <cell r="E866">
            <v>395</v>
          </cell>
          <cell r="F866">
            <v>2</v>
          </cell>
          <cell r="G866">
            <v>0.125</v>
          </cell>
          <cell r="H866">
            <v>-33.6</v>
          </cell>
          <cell r="I866">
            <v>-4.2</v>
          </cell>
          <cell r="J866">
            <v>19991031</v>
          </cell>
          <cell r="K866" t="str">
            <v>5110201009</v>
          </cell>
          <cell r="L866" t="str">
            <v>6210406013</v>
          </cell>
          <cell r="M866" t="str">
            <v>9100000017</v>
          </cell>
        </row>
        <row r="867">
          <cell r="A867" t="str">
            <v>T008</v>
          </cell>
          <cell r="B867">
            <v>3105010003</v>
          </cell>
          <cell r="C867" t="str">
            <v>ADHERENTE</v>
          </cell>
          <cell r="D867" t="str">
            <v>E1</v>
          </cell>
          <cell r="E867">
            <v>396</v>
          </cell>
          <cell r="F867">
            <v>2</v>
          </cell>
          <cell r="G867">
            <v>0.125</v>
          </cell>
          <cell r="H867">
            <v>-22.2</v>
          </cell>
          <cell r="I867">
            <v>-2.7749999999999999</v>
          </cell>
          <cell r="J867">
            <v>19991031</v>
          </cell>
          <cell r="K867" t="str">
            <v>5110201009</v>
          </cell>
          <cell r="L867" t="str">
            <v>6210406013</v>
          </cell>
          <cell r="M867" t="str">
            <v>9100000017</v>
          </cell>
        </row>
        <row r="868">
          <cell r="A868" t="str">
            <v>T008</v>
          </cell>
          <cell r="B868">
            <v>3105010003</v>
          </cell>
          <cell r="C868" t="str">
            <v>ADHERENTE</v>
          </cell>
          <cell r="D868" t="str">
            <v>E1</v>
          </cell>
          <cell r="E868">
            <v>397</v>
          </cell>
          <cell r="F868">
            <v>2</v>
          </cell>
          <cell r="G868">
            <v>0.125</v>
          </cell>
          <cell r="H868">
            <v>-7.8</v>
          </cell>
          <cell r="I868">
            <v>-0.97499999999999998</v>
          </cell>
          <cell r="J868">
            <v>19991031</v>
          </cell>
          <cell r="K868" t="str">
            <v>5110201009</v>
          </cell>
          <cell r="L868" t="str">
            <v>6210406013</v>
          </cell>
          <cell r="M868" t="str">
            <v>9100000017</v>
          </cell>
        </row>
        <row r="869">
          <cell r="A869" t="str">
            <v>T008</v>
          </cell>
          <cell r="B869">
            <v>3105010003</v>
          </cell>
          <cell r="C869" t="str">
            <v>ADHERENTE</v>
          </cell>
          <cell r="D869" t="str">
            <v>E1</v>
          </cell>
          <cell r="E869">
            <v>398</v>
          </cell>
          <cell r="F869">
            <v>2</v>
          </cell>
          <cell r="G869">
            <v>0.125</v>
          </cell>
          <cell r="H869">
            <v>-50</v>
          </cell>
          <cell r="I869">
            <v>-6.25</v>
          </cell>
          <cell r="J869">
            <v>19991031</v>
          </cell>
          <cell r="K869" t="str">
            <v>5110201009</v>
          </cell>
          <cell r="L869" t="str">
            <v>6210406013</v>
          </cell>
          <cell r="M869" t="str">
            <v>9100000017</v>
          </cell>
        </row>
        <row r="870">
          <cell r="A870" t="str">
            <v>T008</v>
          </cell>
          <cell r="B870">
            <v>3105010003</v>
          </cell>
          <cell r="C870" t="str">
            <v>ADHERENTE</v>
          </cell>
          <cell r="D870" t="str">
            <v>E1</v>
          </cell>
          <cell r="E870">
            <v>399</v>
          </cell>
          <cell r="F870">
            <v>2</v>
          </cell>
          <cell r="G870">
            <v>0.125</v>
          </cell>
          <cell r="H870">
            <v>-32.5</v>
          </cell>
          <cell r="I870">
            <v>-4.0625</v>
          </cell>
          <cell r="J870">
            <v>19991031</v>
          </cell>
          <cell r="K870" t="str">
            <v>5110201009</v>
          </cell>
          <cell r="L870" t="str">
            <v>6210406013</v>
          </cell>
          <cell r="M870" t="str">
            <v>9100000017</v>
          </cell>
        </row>
        <row r="871">
          <cell r="A871" t="str">
            <v>T008</v>
          </cell>
          <cell r="B871">
            <v>3105010003</v>
          </cell>
          <cell r="C871" t="str">
            <v>ADHERENTE</v>
          </cell>
          <cell r="D871" t="str">
            <v>E1</v>
          </cell>
          <cell r="E871">
            <v>400</v>
          </cell>
          <cell r="F871">
            <v>2</v>
          </cell>
          <cell r="G871">
            <v>0.125</v>
          </cell>
          <cell r="H871">
            <v>-35.1</v>
          </cell>
          <cell r="I871">
            <v>-4.3875000000000002</v>
          </cell>
          <cell r="J871">
            <v>19991031</v>
          </cell>
          <cell r="K871" t="str">
            <v>5110201009</v>
          </cell>
          <cell r="L871" t="str">
            <v>6210406013</v>
          </cell>
          <cell r="M871" t="str">
            <v>9100000017</v>
          </cell>
        </row>
        <row r="872">
          <cell r="A872" t="str">
            <v>T008</v>
          </cell>
          <cell r="B872">
            <v>3105010003</v>
          </cell>
          <cell r="C872" t="str">
            <v>ADHERENTE</v>
          </cell>
          <cell r="D872" t="str">
            <v>E1</v>
          </cell>
          <cell r="E872">
            <v>401</v>
          </cell>
          <cell r="F872">
            <v>2</v>
          </cell>
          <cell r="G872">
            <v>0.125</v>
          </cell>
          <cell r="H872">
            <v>-9.4</v>
          </cell>
          <cell r="I872">
            <v>-1.175</v>
          </cell>
          <cell r="J872">
            <v>19991031</v>
          </cell>
          <cell r="K872" t="str">
            <v>5110201009</v>
          </cell>
          <cell r="L872" t="str">
            <v>6210406013</v>
          </cell>
          <cell r="M872" t="str">
            <v>9100000017</v>
          </cell>
        </row>
        <row r="873">
          <cell r="A873" t="str">
            <v>P012</v>
          </cell>
          <cell r="B873">
            <v>3105010011</v>
          </cell>
          <cell r="C873" t="str">
            <v>GLIFOWET</v>
          </cell>
          <cell r="D873" t="str">
            <v>N1</v>
          </cell>
          <cell r="E873">
            <v>302</v>
          </cell>
          <cell r="F873">
            <v>2</v>
          </cell>
          <cell r="G873">
            <v>4.0609999999999999</v>
          </cell>
          <cell r="H873">
            <v>-7</v>
          </cell>
          <cell r="I873">
            <v>-28.427</v>
          </cell>
          <cell r="J873">
            <v>19991026</v>
          </cell>
          <cell r="K873" t="str">
            <v>5110201009</v>
          </cell>
          <cell r="L873" t="str">
            <v>6210406013</v>
          </cell>
          <cell r="M873" t="str">
            <v>9100000017</v>
          </cell>
        </row>
        <row r="874">
          <cell r="A874" t="str">
            <v>P012</v>
          </cell>
          <cell r="B874">
            <v>3105010011</v>
          </cell>
          <cell r="C874" t="str">
            <v>GLIFOWET</v>
          </cell>
          <cell r="D874" t="str">
            <v>N1</v>
          </cell>
          <cell r="E874">
            <v>303</v>
          </cell>
          <cell r="F874">
            <v>2</v>
          </cell>
          <cell r="G874">
            <v>4.0609999999999999</v>
          </cell>
          <cell r="H874">
            <v>-2</v>
          </cell>
          <cell r="I874">
            <v>-8.1219999999999999</v>
          </cell>
          <cell r="J874">
            <v>19991026</v>
          </cell>
          <cell r="K874" t="str">
            <v>5110201009</v>
          </cell>
          <cell r="L874" t="str">
            <v>6210406013</v>
          </cell>
          <cell r="M874" t="str">
            <v>9100000017</v>
          </cell>
        </row>
        <row r="875">
          <cell r="A875" t="str">
            <v>P012</v>
          </cell>
          <cell r="B875">
            <v>3105010011</v>
          </cell>
          <cell r="C875" t="str">
            <v>GLIFOWET</v>
          </cell>
          <cell r="D875" t="str">
            <v>N1</v>
          </cell>
          <cell r="E875">
            <v>304</v>
          </cell>
          <cell r="F875">
            <v>2</v>
          </cell>
          <cell r="G875">
            <v>4.0609999999999999</v>
          </cell>
          <cell r="H875">
            <v>-8</v>
          </cell>
          <cell r="I875">
            <v>-32.488</v>
          </cell>
          <cell r="J875">
            <v>19991026</v>
          </cell>
          <cell r="K875" t="str">
            <v>5110201009</v>
          </cell>
          <cell r="L875" t="str">
            <v>6210406013</v>
          </cell>
          <cell r="M875" t="str">
            <v>9100000017</v>
          </cell>
        </row>
        <row r="876">
          <cell r="A876" t="str">
            <v>P012</v>
          </cell>
          <cell r="B876">
            <v>3105010011</v>
          </cell>
          <cell r="C876" t="str">
            <v>GLIFOWET</v>
          </cell>
          <cell r="D876" t="str">
            <v>N1</v>
          </cell>
          <cell r="E876">
            <v>305</v>
          </cell>
          <cell r="F876">
            <v>2</v>
          </cell>
          <cell r="G876">
            <v>4.0609999999999999</v>
          </cell>
          <cell r="H876">
            <v>-1.5</v>
          </cell>
          <cell r="I876">
            <v>-6.0914999999999999</v>
          </cell>
          <cell r="J876">
            <v>19991026</v>
          </cell>
          <cell r="K876" t="str">
            <v>5110201009</v>
          </cell>
          <cell r="L876" t="str">
            <v>6210406013</v>
          </cell>
          <cell r="M876" t="str">
            <v>9100000017</v>
          </cell>
        </row>
        <row r="877">
          <cell r="A877" t="str">
            <v>TE02</v>
          </cell>
          <cell r="B877">
            <v>3105010013</v>
          </cell>
          <cell r="C877" t="str">
            <v>SANDOWET</v>
          </cell>
          <cell r="D877" t="str">
            <v>61</v>
          </cell>
          <cell r="E877">
            <v>627</v>
          </cell>
          <cell r="F877">
            <v>1</v>
          </cell>
          <cell r="G877">
            <v>2.5299999999999998</v>
          </cell>
          <cell r="H877">
            <v>-2</v>
          </cell>
          <cell r="I877">
            <v>-5.0599999999999996</v>
          </cell>
          <cell r="J877">
            <v>19991031</v>
          </cell>
          <cell r="K877" t="str">
            <v>1140301007</v>
          </cell>
          <cell r="L877" t="str">
            <v>6210406001</v>
          </cell>
        </row>
        <row r="878">
          <cell r="A878" t="str">
            <v>TG01</v>
          </cell>
          <cell r="B878">
            <v>3105010013</v>
          </cell>
          <cell r="C878" t="str">
            <v>SANDOWET</v>
          </cell>
          <cell r="D878" t="str">
            <v>61</v>
          </cell>
          <cell r="E878">
            <v>630</v>
          </cell>
          <cell r="F878">
            <v>2</v>
          </cell>
          <cell r="G878">
            <v>2.5299999999999998</v>
          </cell>
          <cell r="H878">
            <v>-2</v>
          </cell>
          <cell r="I878">
            <v>-5.0599999999999996</v>
          </cell>
          <cell r="J878">
            <v>19991031</v>
          </cell>
          <cell r="K878" t="str">
            <v>1140301007</v>
          </cell>
          <cell r="L878" t="str">
            <v>6210406001</v>
          </cell>
        </row>
        <row r="879">
          <cell r="A879" t="str">
            <v>P023</v>
          </cell>
          <cell r="B879">
            <v>3105010013</v>
          </cell>
          <cell r="C879" t="str">
            <v>SANDOWET</v>
          </cell>
          <cell r="D879" t="str">
            <v>B1</v>
          </cell>
          <cell r="E879">
            <v>265</v>
          </cell>
          <cell r="F879">
            <v>3</v>
          </cell>
          <cell r="G879">
            <v>2.5299999999999998</v>
          </cell>
          <cell r="H879">
            <v>-18.5</v>
          </cell>
          <cell r="I879">
            <v>-46.805</v>
          </cell>
          <cell r="J879">
            <v>19991030</v>
          </cell>
          <cell r="K879" t="str">
            <v>1140306007</v>
          </cell>
          <cell r="L879" t="str">
            <v>6210406006</v>
          </cell>
          <cell r="M879" t="str">
            <v>9100000008</v>
          </cell>
        </row>
        <row r="880">
          <cell r="A880" t="str">
            <v>P023</v>
          </cell>
          <cell r="B880">
            <v>3105010013</v>
          </cell>
          <cell r="C880" t="str">
            <v>SANDOWET</v>
          </cell>
          <cell r="D880" t="str">
            <v>B1</v>
          </cell>
          <cell r="E880">
            <v>266</v>
          </cell>
          <cell r="F880">
            <v>2</v>
          </cell>
          <cell r="G880">
            <v>2.5299999999999998</v>
          </cell>
          <cell r="H880">
            <v>-8.5</v>
          </cell>
          <cell r="I880">
            <v>-21.504999999999999</v>
          </cell>
          <cell r="J880">
            <v>19991030</v>
          </cell>
          <cell r="K880" t="str">
            <v>1140306007</v>
          </cell>
          <cell r="L880" t="str">
            <v>6210406006</v>
          </cell>
          <cell r="M880" t="str">
            <v>9100000008</v>
          </cell>
        </row>
        <row r="881">
          <cell r="A881" t="str">
            <v>P014</v>
          </cell>
          <cell r="B881">
            <v>3105010017</v>
          </cell>
          <cell r="C881" t="str">
            <v>LEROWET</v>
          </cell>
          <cell r="D881" t="str">
            <v>S1</v>
          </cell>
          <cell r="E881">
            <v>304</v>
          </cell>
          <cell r="F881">
            <v>1</v>
          </cell>
          <cell r="G881">
            <v>1.66</v>
          </cell>
          <cell r="H881">
            <v>-35</v>
          </cell>
          <cell r="I881">
            <v>-58.099999999999994</v>
          </cell>
          <cell r="J881">
            <v>19991031</v>
          </cell>
          <cell r="K881" t="str">
            <v>1140305007</v>
          </cell>
          <cell r="L881" t="str">
            <v>6210406005</v>
          </cell>
          <cell r="M881" t="str">
            <v>9100000005</v>
          </cell>
        </row>
        <row r="882">
          <cell r="A882" t="str">
            <v>MD01</v>
          </cell>
          <cell r="B882">
            <v>3105010020</v>
          </cell>
          <cell r="C882" t="str">
            <v>RISO SPRAY</v>
          </cell>
          <cell r="D882" t="str">
            <v>63</v>
          </cell>
          <cell r="E882">
            <v>620</v>
          </cell>
          <cell r="F882">
            <v>4</v>
          </cell>
          <cell r="G882">
            <v>2.25</v>
          </cell>
          <cell r="H882">
            <v>-24</v>
          </cell>
          <cell r="I882">
            <v>-54</v>
          </cell>
          <cell r="J882">
            <v>19991031</v>
          </cell>
          <cell r="K882" t="str">
            <v>1140303007</v>
          </cell>
          <cell r="L882" t="str">
            <v>6210406003</v>
          </cell>
        </row>
        <row r="883">
          <cell r="A883" t="str">
            <v>MD03</v>
          </cell>
          <cell r="B883">
            <v>3105010020</v>
          </cell>
          <cell r="C883" t="str">
            <v>RISO SPRAY</v>
          </cell>
          <cell r="D883" t="str">
            <v>63</v>
          </cell>
          <cell r="E883">
            <v>619</v>
          </cell>
          <cell r="F883">
            <v>6</v>
          </cell>
          <cell r="G883">
            <v>2.25</v>
          </cell>
          <cell r="H883">
            <v>-41</v>
          </cell>
          <cell r="I883">
            <v>-92.25</v>
          </cell>
          <cell r="J883">
            <v>19991031</v>
          </cell>
          <cell r="K883" t="str">
            <v>1140303007</v>
          </cell>
          <cell r="L883" t="str">
            <v>6210406003</v>
          </cell>
        </row>
        <row r="884">
          <cell r="A884" t="str">
            <v>EA01</v>
          </cell>
          <cell r="B884">
            <v>3105010020</v>
          </cell>
          <cell r="C884" t="str">
            <v>RISO SPRAY</v>
          </cell>
          <cell r="D884" t="str">
            <v>66</v>
          </cell>
          <cell r="E884">
            <v>864</v>
          </cell>
          <cell r="F884">
            <v>1</v>
          </cell>
          <cell r="G884">
            <v>2.2810000000000001</v>
          </cell>
          <cell r="H884">
            <v>-8.6999999999999993</v>
          </cell>
          <cell r="I884">
            <v>-19.8447</v>
          </cell>
          <cell r="J884">
            <v>19991031</v>
          </cell>
          <cell r="K884" t="str">
            <v>1140306007</v>
          </cell>
          <cell r="L884" t="str">
            <v>6210406006</v>
          </cell>
        </row>
        <row r="885">
          <cell r="A885" t="str">
            <v>TL06</v>
          </cell>
          <cell r="B885">
            <v>3105010028</v>
          </cell>
          <cell r="C885" t="str">
            <v>GAMAWET</v>
          </cell>
          <cell r="D885" t="str">
            <v>63</v>
          </cell>
          <cell r="E885">
            <v>621</v>
          </cell>
          <cell r="F885">
            <v>5</v>
          </cell>
          <cell r="G885">
            <v>1.7</v>
          </cell>
          <cell r="H885">
            <v>-13</v>
          </cell>
          <cell r="I885">
            <v>-22.099999999999998</v>
          </cell>
          <cell r="J885">
            <v>19991031</v>
          </cell>
          <cell r="K885" t="str">
            <v>1140303007</v>
          </cell>
          <cell r="L885" t="str">
            <v>6210406003</v>
          </cell>
        </row>
        <row r="886">
          <cell r="A886" t="str">
            <v>MF28</v>
          </cell>
          <cell r="B886">
            <v>3105010028</v>
          </cell>
          <cell r="C886" t="str">
            <v>GAMAWET</v>
          </cell>
          <cell r="D886" t="str">
            <v>65</v>
          </cell>
          <cell r="E886">
            <v>934</v>
          </cell>
          <cell r="F886">
            <v>6</v>
          </cell>
          <cell r="G886">
            <v>1.7</v>
          </cell>
          <cell r="H886">
            <v>-15</v>
          </cell>
          <cell r="I886">
            <v>-25.5</v>
          </cell>
          <cell r="J886">
            <v>19991031</v>
          </cell>
          <cell r="K886" t="str">
            <v>1140305007</v>
          </cell>
          <cell r="L886" t="str">
            <v>6210406005</v>
          </cell>
        </row>
        <row r="887">
          <cell r="A887" t="str">
            <v>TL04</v>
          </cell>
          <cell r="B887">
            <v>3105010028</v>
          </cell>
          <cell r="C887" t="str">
            <v>GAMAWET</v>
          </cell>
          <cell r="D887" t="str">
            <v>65</v>
          </cell>
          <cell r="E887">
            <v>899</v>
          </cell>
          <cell r="F887">
            <v>7</v>
          </cell>
          <cell r="G887">
            <v>1.7</v>
          </cell>
          <cell r="H887">
            <v>-17</v>
          </cell>
          <cell r="I887">
            <v>-28.9</v>
          </cell>
          <cell r="J887">
            <v>19991031</v>
          </cell>
          <cell r="K887" t="str">
            <v>1140305007</v>
          </cell>
          <cell r="L887" t="str">
            <v>6210406005</v>
          </cell>
        </row>
        <row r="888">
          <cell r="A888" t="str">
            <v>TO03</v>
          </cell>
          <cell r="B888">
            <v>3105010028</v>
          </cell>
          <cell r="C888" t="str">
            <v>GAMAWET</v>
          </cell>
          <cell r="D888" t="str">
            <v>S1</v>
          </cell>
          <cell r="E888">
            <v>330</v>
          </cell>
          <cell r="F888">
            <v>3</v>
          </cell>
          <cell r="G888">
            <v>1.7</v>
          </cell>
          <cell r="H888">
            <v>-180</v>
          </cell>
          <cell r="I888">
            <v>-306</v>
          </cell>
          <cell r="J888">
            <v>19991031</v>
          </cell>
          <cell r="K888" t="str">
            <v>1140305007</v>
          </cell>
          <cell r="L888" t="str">
            <v>6210406005</v>
          </cell>
          <cell r="M888" t="str">
            <v>9100000005</v>
          </cell>
        </row>
        <row r="889">
          <cell r="A889" t="str">
            <v>TO03</v>
          </cell>
          <cell r="B889">
            <v>3105010028</v>
          </cell>
          <cell r="C889" t="str">
            <v>GAMAWET</v>
          </cell>
          <cell r="D889" t="str">
            <v>S1</v>
          </cell>
          <cell r="E889">
            <v>331</v>
          </cell>
          <cell r="F889">
            <v>1</v>
          </cell>
          <cell r="G889">
            <v>1.7</v>
          </cell>
          <cell r="H889">
            <v>-55</v>
          </cell>
          <cell r="I889">
            <v>-93.5</v>
          </cell>
          <cell r="J889">
            <v>19991031</v>
          </cell>
          <cell r="K889" t="str">
            <v>1140305007</v>
          </cell>
          <cell r="L889" t="str">
            <v>6210406005</v>
          </cell>
          <cell r="M889" t="str">
            <v>9100000005</v>
          </cell>
        </row>
        <row r="890">
          <cell r="A890" t="str">
            <v>TO03</v>
          </cell>
          <cell r="B890">
            <v>3105010028</v>
          </cell>
          <cell r="C890" t="str">
            <v>GAMAWET</v>
          </cell>
          <cell r="D890" t="str">
            <v>S1</v>
          </cell>
          <cell r="E890">
            <v>332</v>
          </cell>
          <cell r="F890">
            <v>2</v>
          </cell>
          <cell r="G890">
            <v>1.7</v>
          </cell>
          <cell r="H890">
            <v>-10</v>
          </cell>
          <cell r="I890">
            <v>-17</v>
          </cell>
          <cell r="J890">
            <v>19991031</v>
          </cell>
          <cell r="K890" t="str">
            <v>1140305007</v>
          </cell>
          <cell r="L890" t="str">
            <v>6210406005</v>
          </cell>
          <cell r="M890" t="str">
            <v>9100000005</v>
          </cell>
        </row>
        <row r="891">
          <cell r="A891" t="str">
            <v>TL04</v>
          </cell>
          <cell r="B891">
            <v>3105010028</v>
          </cell>
          <cell r="C891" t="str">
            <v>GAMAWET</v>
          </cell>
          <cell r="D891" t="str">
            <v>66</v>
          </cell>
          <cell r="E891">
            <v>853</v>
          </cell>
          <cell r="F891">
            <v>4</v>
          </cell>
          <cell r="G891">
            <v>1.7</v>
          </cell>
          <cell r="H891">
            <v>-59</v>
          </cell>
          <cell r="I891">
            <v>-100.3</v>
          </cell>
          <cell r="J891">
            <v>19991031</v>
          </cell>
          <cell r="K891" t="str">
            <v>1140306007</v>
          </cell>
          <cell r="L891" t="str">
            <v>6210406006</v>
          </cell>
        </row>
        <row r="892">
          <cell r="A892" t="str">
            <v>TL05</v>
          </cell>
          <cell r="B892">
            <v>3105010028</v>
          </cell>
          <cell r="C892" t="str">
            <v>GAMAWET</v>
          </cell>
          <cell r="D892" t="str">
            <v>66</v>
          </cell>
          <cell r="E892">
            <v>850</v>
          </cell>
          <cell r="F892">
            <v>4</v>
          </cell>
          <cell r="G892">
            <v>1.7</v>
          </cell>
          <cell r="H892">
            <v>-20</v>
          </cell>
          <cell r="I892">
            <v>-34</v>
          </cell>
          <cell r="J892">
            <v>19991031</v>
          </cell>
          <cell r="K892" t="str">
            <v>1140306007</v>
          </cell>
          <cell r="L892" t="str">
            <v>6210406006</v>
          </cell>
        </row>
        <row r="893">
          <cell r="A893" t="str">
            <v>TL08</v>
          </cell>
          <cell r="B893">
            <v>3105010028</v>
          </cell>
          <cell r="C893" t="str">
            <v>GAMAWET</v>
          </cell>
          <cell r="D893" t="str">
            <v>66</v>
          </cell>
          <cell r="E893">
            <v>851</v>
          </cell>
          <cell r="F893">
            <v>4</v>
          </cell>
          <cell r="G893">
            <v>1.7</v>
          </cell>
          <cell r="H893">
            <v>-22</v>
          </cell>
          <cell r="I893">
            <v>-37.4</v>
          </cell>
          <cell r="J893">
            <v>19991031</v>
          </cell>
          <cell r="K893" t="str">
            <v>1140306007</v>
          </cell>
          <cell r="L893" t="str">
            <v>6210406006</v>
          </cell>
        </row>
        <row r="894">
          <cell r="A894" t="str">
            <v>P012</v>
          </cell>
          <cell r="B894">
            <v>3105010028</v>
          </cell>
          <cell r="C894" t="str">
            <v>GAMAWET</v>
          </cell>
          <cell r="D894" t="str">
            <v>N1</v>
          </cell>
          <cell r="E894">
            <v>332</v>
          </cell>
          <cell r="F894">
            <v>1</v>
          </cell>
          <cell r="G894">
            <v>1.7</v>
          </cell>
          <cell r="H894">
            <v>-7</v>
          </cell>
          <cell r="I894">
            <v>-11.9</v>
          </cell>
          <cell r="J894">
            <v>19991031</v>
          </cell>
          <cell r="K894" t="str">
            <v>5110201009</v>
          </cell>
          <cell r="L894" t="str">
            <v>6210406013</v>
          </cell>
          <cell r="M894" t="str">
            <v>9100000017</v>
          </cell>
        </row>
        <row r="895">
          <cell r="A895" t="str">
            <v>P023</v>
          </cell>
          <cell r="B895">
            <v>3106010026</v>
          </cell>
          <cell r="C895" t="str">
            <v>FUNG.FOLICUR</v>
          </cell>
          <cell r="D895" t="str">
            <v>B1</v>
          </cell>
          <cell r="E895">
            <v>259</v>
          </cell>
          <cell r="F895">
            <v>3</v>
          </cell>
          <cell r="G895">
            <v>26</v>
          </cell>
          <cell r="H895">
            <v>-52</v>
          </cell>
          <cell r="I895">
            <v>-1352</v>
          </cell>
          <cell r="J895">
            <v>19991030</v>
          </cell>
          <cell r="K895" t="str">
            <v>1140301005</v>
          </cell>
          <cell r="L895" t="str">
            <v>6210404001</v>
          </cell>
          <cell r="M895" t="str">
            <v>9100000001</v>
          </cell>
        </row>
        <row r="896">
          <cell r="A896" t="str">
            <v>P023</v>
          </cell>
          <cell r="B896">
            <v>3106010026</v>
          </cell>
          <cell r="C896" t="str">
            <v>FUNG.FOLICUR</v>
          </cell>
          <cell r="D896" t="str">
            <v>B1</v>
          </cell>
          <cell r="E896">
            <v>260</v>
          </cell>
          <cell r="F896">
            <v>3</v>
          </cell>
          <cell r="G896">
            <v>26</v>
          </cell>
          <cell r="H896">
            <v>-87</v>
          </cell>
          <cell r="I896">
            <v>-2262</v>
          </cell>
          <cell r="J896">
            <v>19991030</v>
          </cell>
          <cell r="K896" t="str">
            <v>1140301005</v>
          </cell>
          <cell r="L896" t="str">
            <v>6210404001</v>
          </cell>
          <cell r="M896" t="str">
            <v>9100000001</v>
          </cell>
        </row>
        <row r="897">
          <cell r="A897" t="str">
            <v>P023</v>
          </cell>
          <cell r="B897">
            <v>3106010026</v>
          </cell>
          <cell r="C897" t="str">
            <v>FUNG.FOLICUR</v>
          </cell>
          <cell r="D897" t="str">
            <v>B1</v>
          </cell>
          <cell r="E897">
            <v>261</v>
          </cell>
          <cell r="F897">
            <v>3</v>
          </cell>
          <cell r="G897">
            <v>26</v>
          </cell>
          <cell r="H897">
            <v>-37</v>
          </cell>
          <cell r="I897">
            <v>-962</v>
          </cell>
          <cell r="J897">
            <v>19991030</v>
          </cell>
          <cell r="K897" t="str">
            <v>1140301005</v>
          </cell>
          <cell r="L897" t="str">
            <v>6210404001</v>
          </cell>
          <cell r="M897" t="str">
            <v>9100000001</v>
          </cell>
        </row>
        <row r="898">
          <cell r="A898" t="str">
            <v>P023</v>
          </cell>
          <cell r="B898">
            <v>3106010026</v>
          </cell>
          <cell r="C898" t="str">
            <v>FUNG.FOLICUR</v>
          </cell>
          <cell r="D898" t="str">
            <v>B1</v>
          </cell>
          <cell r="E898">
            <v>262</v>
          </cell>
          <cell r="F898">
            <v>3</v>
          </cell>
          <cell r="G898">
            <v>26</v>
          </cell>
          <cell r="H898">
            <v>-22</v>
          </cell>
          <cell r="I898">
            <v>-572</v>
          </cell>
          <cell r="J898">
            <v>19991030</v>
          </cell>
          <cell r="K898" t="str">
            <v>1140301005</v>
          </cell>
          <cell r="L898" t="str">
            <v>6210404001</v>
          </cell>
          <cell r="M898" t="str">
            <v>9100000001</v>
          </cell>
        </row>
        <row r="899">
          <cell r="A899" t="str">
            <v>P023</v>
          </cell>
          <cell r="B899">
            <v>3106010026</v>
          </cell>
          <cell r="C899" t="str">
            <v>FUNG.FOLICUR</v>
          </cell>
          <cell r="D899" t="str">
            <v>B1</v>
          </cell>
          <cell r="E899">
            <v>263</v>
          </cell>
          <cell r="F899">
            <v>3</v>
          </cell>
          <cell r="G899">
            <v>26</v>
          </cell>
          <cell r="H899">
            <v>-3</v>
          </cell>
          <cell r="I899">
            <v>-78</v>
          </cell>
          <cell r="J899">
            <v>19991030</v>
          </cell>
          <cell r="K899" t="str">
            <v>1140301005</v>
          </cell>
          <cell r="L899" t="str">
            <v>6210404001</v>
          </cell>
          <cell r="M899" t="str">
            <v>9100000001</v>
          </cell>
        </row>
        <row r="900">
          <cell r="A900" t="str">
            <v>P023</v>
          </cell>
          <cell r="B900">
            <v>3106010026</v>
          </cell>
          <cell r="C900" t="str">
            <v>FUNG.FOLICUR</v>
          </cell>
          <cell r="D900" t="str">
            <v>B1</v>
          </cell>
          <cell r="E900">
            <v>264</v>
          </cell>
          <cell r="F900">
            <v>3</v>
          </cell>
          <cell r="G900">
            <v>26</v>
          </cell>
          <cell r="H900">
            <v>-19</v>
          </cell>
          <cell r="I900">
            <v>-494</v>
          </cell>
          <cell r="J900">
            <v>19991030</v>
          </cell>
          <cell r="K900" t="str">
            <v>1140301005</v>
          </cell>
          <cell r="L900" t="str">
            <v>6210404001</v>
          </cell>
          <cell r="M900" t="str">
            <v>9100000001</v>
          </cell>
        </row>
        <row r="901">
          <cell r="A901" t="str">
            <v>P014</v>
          </cell>
          <cell r="B901">
            <v>3106010026</v>
          </cell>
          <cell r="C901" t="str">
            <v>FUNG.FOLICUR</v>
          </cell>
          <cell r="D901" t="str">
            <v>S1</v>
          </cell>
          <cell r="E901">
            <v>292</v>
          </cell>
          <cell r="F901">
            <v>1</v>
          </cell>
          <cell r="G901">
            <v>26.1</v>
          </cell>
          <cell r="H901">
            <v>-100</v>
          </cell>
          <cell r="I901">
            <v>-2610</v>
          </cell>
          <cell r="J901">
            <v>19991031</v>
          </cell>
          <cell r="K901" t="str">
            <v>1140312005</v>
          </cell>
          <cell r="L901" t="str">
            <v>6210404012</v>
          </cell>
          <cell r="M901" t="str">
            <v>9100000021</v>
          </cell>
        </row>
        <row r="902">
          <cell r="A902" t="str">
            <v>MF09</v>
          </cell>
          <cell r="B902">
            <v>3106010027</v>
          </cell>
          <cell r="C902" t="str">
            <v>FUNG.FORCE CS</v>
          </cell>
          <cell r="D902" t="str">
            <v>63</v>
          </cell>
          <cell r="E902">
            <v>649</v>
          </cell>
          <cell r="F902">
            <v>2</v>
          </cell>
          <cell r="G902">
            <v>140</v>
          </cell>
          <cell r="H902">
            <v>-0.25</v>
          </cell>
          <cell r="I902">
            <v>-35</v>
          </cell>
          <cell r="J902">
            <v>19991031</v>
          </cell>
          <cell r="K902" t="str">
            <v>1140303005</v>
          </cell>
          <cell r="L902" t="str">
            <v>6210404003</v>
          </cell>
        </row>
        <row r="903">
          <cell r="A903" t="str">
            <v>MF29</v>
          </cell>
          <cell r="B903">
            <v>3106010027</v>
          </cell>
          <cell r="C903" t="str">
            <v>FUNG.FORCE CS</v>
          </cell>
          <cell r="D903" t="str">
            <v>63</v>
          </cell>
          <cell r="E903">
            <v>636</v>
          </cell>
          <cell r="F903">
            <v>2</v>
          </cell>
          <cell r="G903">
            <v>140</v>
          </cell>
          <cell r="H903">
            <v>-1.5</v>
          </cell>
          <cell r="I903">
            <v>-210</v>
          </cell>
          <cell r="J903">
            <v>19991031</v>
          </cell>
          <cell r="K903" t="str">
            <v>1140303005</v>
          </cell>
          <cell r="L903" t="str">
            <v>6210404003</v>
          </cell>
        </row>
        <row r="904">
          <cell r="A904" t="str">
            <v>MF32</v>
          </cell>
          <cell r="B904">
            <v>3106010027</v>
          </cell>
          <cell r="C904" t="str">
            <v>FUNG.FORCE CS</v>
          </cell>
          <cell r="D904" t="str">
            <v>63</v>
          </cell>
          <cell r="E904">
            <v>640</v>
          </cell>
          <cell r="F904">
            <v>2</v>
          </cell>
          <cell r="G904">
            <v>140</v>
          </cell>
          <cell r="H904">
            <v>-4</v>
          </cell>
          <cell r="I904">
            <v>-560</v>
          </cell>
          <cell r="J904">
            <v>19991031</v>
          </cell>
          <cell r="K904" t="str">
            <v>1140303005</v>
          </cell>
          <cell r="L904" t="str">
            <v>6210404003</v>
          </cell>
        </row>
        <row r="905">
          <cell r="A905" t="str">
            <v>MF33</v>
          </cell>
          <cell r="B905">
            <v>3106010027</v>
          </cell>
          <cell r="C905" t="str">
            <v>FUNG.FORCE CS</v>
          </cell>
          <cell r="D905" t="str">
            <v>63</v>
          </cell>
          <cell r="E905">
            <v>647</v>
          </cell>
          <cell r="F905">
            <v>2</v>
          </cell>
          <cell r="G905">
            <v>140</v>
          </cell>
          <cell r="H905">
            <v>-1.25</v>
          </cell>
          <cell r="I905">
            <v>-175</v>
          </cell>
          <cell r="J905">
            <v>19991031</v>
          </cell>
          <cell r="K905" t="str">
            <v>1140303005</v>
          </cell>
          <cell r="L905" t="str">
            <v>6210404003</v>
          </cell>
        </row>
        <row r="906">
          <cell r="A906" t="str">
            <v>MF35</v>
          </cell>
          <cell r="B906">
            <v>3106010027</v>
          </cell>
          <cell r="C906" t="str">
            <v>FUNG.FORCE CS</v>
          </cell>
          <cell r="D906" t="str">
            <v>63</v>
          </cell>
          <cell r="E906">
            <v>645</v>
          </cell>
          <cell r="F906">
            <v>2</v>
          </cell>
          <cell r="G906">
            <v>140</v>
          </cell>
          <cell r="H906">
            <v>-1</v>
          </cell>
          <cell r="I906">
            <v>-140</v>
          </cell>
          <cell r="J906">
            <v>19991031</v>
          </cell>
          <cell r="K906" t="str">
            <v>1140303005</v>
          </cell>
          <cell r="L906" t="str">
            <v>6210404003</v>
          </cell>
        </row>
        <row r="907">
          <cell r="A907" t="str">
            <v>MF39</v>
          </cell>
          <cell r="B907">
            <v>3106010027</v>
          </cell>
          <cell r="C907" t="str">
            <v>FUNG.FORCE CS</v>
          </cell>
          <cell r="D907" t="str">
            <v>63</v>
          </cell>
          <cell r="E907">
            <v>634</v>
          </cell>
          <cell r="F907">
            <v>3</v>
          </cell>
          <cell r="G907">
            <v>140</v>
          </cell>
          <cell r="H907">
            <v>-1.08</v>
          </cell>
          <cell r="I907">
            <v>-151.20000000000002</v>
          </cell>
          <cell r="J907">
            <v>19991031</v>
          </cell>
          <cell r="K907" t="str">
            <v>1140303005</v>
          </cell>
          <cell r="L907" t="str">
            <v>6210404003</v>
          </cell>
        </row>
        <row r="908">
          <cell r="A908" t="str">
            <v>P005</v>
          </cell>
          <cell r="B908">
            <v>3106010027</v>
          </cell>
          <cell r="C908" t="str">
            <v>FUNG.FORCE CS</v>
          </cell>
          <cell r="D908" t="str">
            <v>H1</v>
          </cell>
          <cell r="E908">
            <v>204</v>
          </cell>
          <cell r="F908">
            <v>3</v>
          </cell>
          <cell r="G908">
            <v>140</v>
          </cell>
          <cell r="H908">
            <v>-1.05</v>
          </cell>
          <cell r="I908">
            <v>-147</v>
          </cell>
          <cell r="J908">
            <v>19991029</v>
          </cell>
          <cell r="K908" t="str">
            <v>1140303005</v>
          </cell>
          <cell r="L908" t="str">
            <v>6210404003</v>
          </cell>
          <cell r="M908" t="str">
            <v>9100000003</v>
          </cell>
        </row>
        <row r="909">
          <cell r="A909" t="str">
            <v>P005</v>
          </cell>
          <cell r="B909">
            <v>3106010027</v>
          </cell>
          <cell r="C909" t="str">
            <v>FUNG.FORCE CS</v>
          </cell>
          <cell r="D909" t="str">
            <v>H1</v>
          </cell>
          <cell r="E909">
            <v>205</v>
          </cell>
          <cell r="F909">
            <v>2</v>
          </cell>
          <cell r="G909">
            <v>140</v>
          </cell>
          <cell r="H909">
            <v>-0.45</v>
          </cell>
          <cell r="I909">
            <v>-63</v>
          </cell>
          <cell r="J909">
            <v>19991029</v>
          </cell>
          <cell r="K909" t="str">
            <v>1140303005</v>
          </cell>
          <cell r="L909" t="str">
            <v>6210404003</v>
          </cell>
          <cell r="M909" t="str">
            <v>9100000003</v>
          </cell>
        </row>
        <row r="910">
          <cell r="A910" t="str">
            <v>P005</v>
          </cell>
          <cell r="B910">
            <v>3106010027</v>
          </cell>
          <cell r="C910" t="str">
            <v>FUNG.FORCE CS</v>
          </cell>
          <cell r="D910" t="str">
            <v>H1</v>
          </cell>
          <cell r="E910">
            <v>206</v>
          </cell>
          <cell r="F910">
            <v>3</v>
          </cell>
          <cell r="G910">
            <v>140</v>
          </cell>
          <cell r="H910">
            <v>-0.5</v>
          </cell>
          <cell r="I910">
            <v>-70</v>
          </cell>
          <cell r="J910">
            <v>19991029</v>
          </cell>
          <cell r="K910" t="str">
            <v>1140303005</v>
          </cell>
          <cell r="L910" t="str">
            <v>6210404003</v>
          </cell>
          <cell r="M910" t="str">
            <v>9100000003</v>
          </cell>
        </row>
        <row r="911">
          <cell r="A911" t="str">
            <v>P012</v>
          </cell>
          <cell r="B911">
            <v>3106010027</v>
          </cell>
          <cell r="C911" t="str">
            <v>FUNG.FORCE CS</v>
          </cell>
          <cell r="D911" t="str">
            <v>N1</v>
          </cell>
          <cell r="E911">
            <v>324</v>
          </cell>
          <cell r="F911">
            <v>5</v>
          </cell>
          <cell r="G911">
            <v>140</v>
          </cell>
          <cell r="H911">
            <v>-0.35</v>
          </cell>
          <cell r="I911">
            <v>-49</v>
          </cell>
          <cell r="J911">
            <v>19991031</v>
          </cell>
          <cell r="K911" t="str">
            <v>1140303005</v>
          </cell>
          <cell r="L911" t="str">
            <v>6210404003</v>
          </cell>
          <cell r="M911" t="str">
            <v>9100000003</v>
          </cell>
        </row>
        <row r="912">
          <cell r="A912" t="str">
            <v>P012</v>
          </cell>
          <cell r="B912">
            <v>3106010027</v>
          </cell>
          <cell r="C912" t="str">
            <v>FUNG.FORCE CS</v>
          </cell>
          <cell r="D912" t="str">
            <v>N1</v>
          </cell>
          <cell r="E912">
            <v>326</v>
          </cell>
          <cell r="F912">
            <v>2</v>
          </cell>
          <cell r="G912">
            <v>140</v>
          </cell>
          <cell r="H912">
            <v>-0.25</v>
          </cell>
          <cell r="I912">
            <v>-35</v>
          </cell>
          <cell r="J912">
            <v>19991031</v>
          </cell>
          <cell r="K912" t="str">
            <v>1140303005</v>
          </cell>
          <cell r="L912" t="str">
            <v>6210404003</v>
          </cell>
          <cell r="M912" t="str">
            <v>9100000003</v>
          </cell>
        </row>
        <row r="913">
          <cell r="A913" t="str">
            <v>P012</v>
          </cell>
          <cell r="B913">
            <v>3106010027</v>
          </cell>
          <cell r="C913" t="str">
            <v>FUNG.FORCE CS</v>
          </cell>
          <cell r="D913" t="str">
            <v>N1</v>
          </cell>
          <cell r="E913">
            <v>327</v>
          </cell>
          <cell r="F913">
            <v>4</v>
          </cell>
          <cell r="G913">
            <v>140</v>
          </cell>
          <cell r="H913">
            <v>-0.4</v>
          </cell>
          <cell r="I913">
            <v>-56</v>
          </cell>
          <cell r="J913">
            <v>19991031</v>
          </cell>
          <cell r="K913" t="str">
            <v>1140303005</v>
          </cell>
          <cell r="L913" t="str">
            <v>6210404003</v>
          </cell>
          <cell r="M913" t="str">
            <v>9100000003</v>
          </cell>
        </row>
        <row r="914">
          <cell r="A914" t="str">
            <v>P012</v>
          </cell>
          <cell r="B914">
            <v>3106010027</v>
          </cell>
          <cell r="C914" t="str">
            <v>FUNG.FORCE CS</v>
          </cell>
          <cell r="D914" t="str">
            <v>N1</v>
          </cell>
          <cell r="E914">
            <v>330</v>
          </cell>
          <cell r="F914">
            <v>5</v>
          </cell>
          <cell r="G914">
            <v>140</v>
          </cell>
          <cell r="H914">
            <v>-0.5</v>
          </cell>
          <cell r="I914">
            <v>-70</v>
          </cell>
          <cell r="J914">
            <v>19991031</v>
          </cell>
          <cell r="K914" t="str">
            <v>1140303005</v>
          </cell>
          <cell r="L914" t="str">
            <v>6210404003</v>
          </cell>
          <cell r="M914" t="str">
            <v>9100000003</v>
          </cell>
        </row>
        <row r="915">
          <cell r="A915" t="str">
            <v>P012</v>
          </cell>
          <cell r="B915">
            <v>3106010027</v>
          </cell>
          <cell r="C915" t="str">
            <v>FUNG.FORCE CS</v>
          </cell>
          <cell r="D915" t="str">
            <v>N1</v>
          </cell>
          <cell r="E915">
            <v>331</v>
          </cell>
          <cell r="F915">
            <v>5</v>
          </cell>
          <cell r="G915">
            <v>140</v>
          </cell>
          <cell r="H915">
            <v>-0.75</v>
          </cell>
          <cell r="I915">
            <v>-105</v>
          </cell>
          <cell r="J915">
            <v>19991031</v>
          </cell>
          <cell r="K915" t="str">
            <v>1140303005</v>
          </cell>
          <cell r="L915" t="str">
            <v>6210404003</v>
          </cell>
          <cell r="M915" t="str">
            <v>9100000003</v>
          </cell>
        </row>
        <row r="916">
          <cell r="A916" t="str">
            <v>P012</v>
          </cell>
          <cell r="B916">
            <v>3106010027</v>
          </cell>
          <cell r="C916" t="str">
            <v>FUNG.FORCE CS</v>
          </cell>
          <cell r="D916" t="str">
            <v>N1</v>
          </cell>
          <cell r="E916">
            <v>336</v>
          </cell>
          <cell r="F916">
            <v>1</v>
          </cell>
          <cell r="G916">
            <v>140</v>
          </cell>
          <cell r="H916">
            <v>-0.25</v>
          </cell>
          <cell r="I916">
            <v>-35</v>
          </cell>
          <cell r="J916">
            <v>19991031</v>
          </cell>
          <cell r="K916" t="str">
            <v>1140303005</v>
          </cell>
          <cell r="L916" t="str">
            <v>6210404003</v>
          </cell>
          <cell r="M916" t="str">
            <v>9100000003</v>
          </cell>
        </row>
        <row r="917">
          <cell r="A917" t="str">
            <v>MF34</v>
          </cell>
          <cell r="B917">
            <v>3106010027</v>
          </cell>
          <cell r="C917" t="str">
            <v>FUNG.FORCE CS</v>
          </cell>
          <cell r="D917" t="str">
            <v>65</v>
          </cell>
          <cell r="E917">
            <v>936</v>
          </cell>
          <cell r="F917">
            <v>4</v>
          </cell>
          <cell r="G917">
            <v>140</v>
          </cell>
          <cell r="H917">
            <v>-1.75</v>
          </cell>
          <cell r="I917">
            <v>-245</v>
          </cell>
          <cell r="J917">
            <v>19991031</v>
          </cell>
          <cell r="K917" t="str">
            <v>1140305005</v>
          </cell>
          <cell r="L917" t="str">
            <v>6210404005</v>
          </cell>
        </row>
        <row r="918">
          <cell r="A918" t="str">
            <v>MF39</v>
          </cell>
          <cell r="B918">
            <v>3106010027</v>
          </cell>
          <cell r="C918" t="str">
            <v>FUNG.FORCE CS</v>
          </cell>
          <cell r="D918" t="str">
            <v>65</v>
          </cell>
          <cell r="E918">
            <v>926</v>
          </cell>
          <cell r="F918">
            <v>6</v>
          </cell>
          <cell r="G918">
            <v>140</v>
          </cell>
          <cell r="H918">
            <v>-3.67</v>
          </cell>
          <cell r="I918">
            <v>-513.79999999999995</v>
          </cell>
          <cell r="J918">
            <v>19991031</v>
          </cell>
          <cell r="K918" t="str">
            <v>1140305005</v>
          </cell>
          <cell r="L918" t="str">
            <v>6210404005</v>
          </cell>
        </row>
        <row r="919">
          <cell r="A919" t="str">
            <v>P012</v>
          </cell>
          <cell r="B919">
            <v>3106010027</v>
          </cell>
          <cell r="C919" t="str">
            <v>FUNG.FORCE CS</v>
          </cell>
          <cell r="D919" t="str">
            <v>N1</v>
          </cell>
          <cell r="E919">
            <v>329</v>
          </cell>
          <cell r="F919">
            <v>6</v>
          </cell>
          <cell r="G919">
            <v>140</v>
          </cell>
          <cell r="H919">
            <v>-1</v>
          </cell>
          <cell r="I919">
            <v>-140</v>
          </cell>
          <cell r="J919">
            <v>19991031</v>
          </cell>
          <cell r="K919" t="str">
            <v>1140305005</v>
          </cell>
          <cell r="L919" t="str">
            <v>6210404005</v>
          </cell>
          <cell r="M919" t="str">
            <v>9100000005</v>
          </cell>
        </row>
        <row r="920">
          <cell r="A920" t="str">
            <v>TG01</v>
          </cell>
          <cell r="B920">
            <v>3106010051</v>
          </cell>
          <cell r="C920" t="str">
            <v>CURA.VINCIT-F</v>
          </cell>
          <cell r="D920" t="str">
            <v>61</v>
          </cell>
          <cell r="E920">
            <v>629</v>
          </cell>
          <cell r="F920">
            <v>1</v>
          </cell>
          <cell r="G920">
            <v>12.5</v>
          </cell>
          <cell r="H920">
            <v>-140.69999999999999</v>
          </cell>
          <cell r="I920">
            <v>-1758.7499999999998</v>
          </cell>
          <cell r="J920">
            <v>19991031</v>
          </cell>
          <cell r="K920" t="str">
            <v>1140301006</v>
          </cell>
          <cell r="L920" t="str">
            <v>6210405001</v>
          </cell>
        </row>
        <row r="921">
          <cell r="A921" t="str">
            <v>TG02</v>
          </cell>
          <cell r="B921">
            <v>3106010051</v>
          </cell>
          <cell r="C921" t="str">
            <v>CURA.VINCIT-F</v>
          </cell>
          <cell r="D921" t="str">
            <v>61</v>
          </cell>
          <cell r="E921">
            <v>633</v>
          </cell>
          <cell r="F921">
            <v>2</v>
          </cell>
          <cell r="G921">
            <v>12.5</v>
          </cell>
          <cell r="H921">
            <v>-47</v>
          </cell>
          <cell r="I921">
            <v>-587.5</v>
          </cell>
          <cell r="J921">
            <v>19991031</v>
          </cell>
          <cell r="K921" t="str">
            <v>1140301006</v>
          </cell>
          <cell r="L921" t="str">
            <v>6210405001</v>
          </cell>
        </row>
        <row r="922">
          <cell r="A922" t="str">
            <v>TG18</v>
          </cell>
          <cell r="B922">
            <v>3106010051</v>
          </cell>
          <cell r="C922" t="str">
            <v>CURA.VINCIT-F</v>
          </cell>
          <cell r="D922" t="str">
            <v>61</v>
          </cell>
          <cell r="E922">
            <v>634</v>
          </cell>
          <cell r="F922">
            <v>3</v>
          </cell>
          <cell r="G922">
            <v>12.5</v>
          </cell>
          <cell r="H922">
            <v>-33</v>
          </cell>
          <cell r="I922">
            <v>-412.5</v>
          </cell>
          <cell r="J922">
            <v>19991031</v>
          </cell>
          <cell r="K922" t="str">
            <v>1140301006</v>
          </cell>
          <cell r="L922" t="str">
            <v>6210405001</v>
          </cell>
        </row>
        <row r="923">
          <cell r="A923" t="str">
            <v>TG28</v>
          </cell>
          <cell r="B923">
            <v>3106010051</v>
          </cell>
          <cell r="C923" t="str">
            <v>CURA.VINCIT-F</v>
          </cell>
          <cell r="D923" t="str">
            <v>61</v>
          </cell>
          <cell r="E923">
            <v>632</v>
          </cell>
          <cell r="F923">
            <v>2</v>
          </cell>
          <cell r="G923">
            <v>12.5</v>
          </cell>
          <cell r="H923">
            <v>-21.3</v>
          </cell>
          <cell r="I923">
            <v>-266.25</v>
          </cell>
          <cell r="J923">
            <v>19991031</v>
          </cell>
          <cell r="K923" t="str">
            <v>1140301006</v>
          </cell>
          <cell r="L923" t="str">
            <v>6210405001</v>
          </cell>
        </row>
        <row r="924">
          <cell r="A924" t="str">
            <v>TG30</v>
          </cell>
          <cell r="B924">
            <v>3106010051</v>
          </cell>
          <cell r="C924" t="str">
            <v>CURA.VINCIT-F</v>
          </cell>
          <cell r="D924" t="str">
            <v>61</v>
          </cell>
          <cell r="E924">
            <v>631</v>
          </cell>
          <cell r="F924">
            <v>1</v>
          </cell>
          <cell r="G924">
            <v>12.5</v>
          </cell>
          <cell r="H924">
            <v>-18</v>
          </cell>
          <cell r="I924">
            <v>-225</v>
          </cell>
          <cell r="J924">
            <v>19991031</v>
          </cell>
          <cell r="K924" t="str">
            <v>1140301006</v>
          </cell>
          <cell r="L924" t="str">
            <v>6210405001</v>
          </cell>
        </row>
        <row r="925">
          <cell r="A925" t="str">
            <v>S001</v>
          </cell>
          <cell r="B925">
            <v>3106010055</v>
          </cell>
          <cell r="C925" t="str">
            <v>CURA.FORCE CS</v>
          </cell>
          <cell r="D925" t="str">
            <v>63</v>
          </cell>
          <cell r="E925">
            <v>623</v>
          </cell>
          <cell r="F925">
            <v>4</v>
          </cell>
          <cell r="G925">
            <v>140</v>
          </cell>
          <cell r="H925">
            <v>-2.88</v>
          </cell>
          <cell r="I925">
            <v>-403.2</v>
          </cell>
          <cell r="J925">
            <v>19991031</v>
          </cell>
          <cell r="K925" t="str">
            <v>1140303006</v>
          </cell>
          <cell r="L925" t="str">
            <v>6210405003</v>
          </cell>
        </row>
        <row r="926">
          <cell r="A926" t="str">
            <v>S002</v>
          </cell>
          <cell r="B926">
            <v>3106010055</v>
          </cell>
          <cell r="C926" t="str">
            <v>CURA.FORCE CS</v>
          </cell>
          <cell r="D926" t="str">
            <v>63</v>
          </cell>
          <cell r="E926">
            <v>626</v>
          </cell>
          <cell r="F926">
            <v>4</v>
          </cell>
          <cell r="G926">
            <v>140</v>
          </cell>
          <cell r="H926">
            <v>-1.3</v>
          </cell>
          <cell r="I926">
            <v>-182</v>
          </cell>
          <cell r="J926">
            <v>19991031</v>
          </cell>
          <cell r="K926" t="str">
            <v>1140303006</v>
          </cell>
          <cell r="L926" t="str">
            <v>6210405003</v>
          </cell>
        </row>
        <row r="927">
          <cell r="A927" t="str">
            <v>TG01</v>
          </cell>
          <cell r="B927">
            <v>3106010055</v>
          </cell>
          <cell r="C927" t="str">
            <v>CURA.FORCE CS</v>
          </cell>
          <cell r="D927" t="str">
            <v>63</v>
          </cell>
          <cell r="E927">
            <v>612</v>
          </cell>
          <cell r="F927">
            <v>8</v>
          </cell>
          <cell r="G927">
            <v>140</v>
          </cell>
          <cell r="H927">
            <v>-2.35</v>
          </cell>
          <cell r="I927">
            <v>-329</v>
          </cell>
          <cell r="J927">
            <v>19991031</v>
          </cell>
          <cell r="K927" t="str">
            <v>1140303006</v>
          </cell>
          <cell r="L927" t="str">
            <v>6210405003</v>
          </cell>
        </row>
        <row r="928">
          <cell r="A928" t="str">
            <v>TG02</v>
          </cell>
          <cell r="B928">
            <v>3106010055</v>
          </cell>
          <cell r="C928" t="str">
            <v>CURA.FORCE CS</v>
          </cell>
          <cell r="D928" t="str">
            <v>63</v>
          </cell>
          <cell r="E928">
            <v>616</v>
          </cell>
          <cell r="F928">
            <v>2</v>
          </cell>
          <cell r="G928">
            <v>140</v>
          </cell>
          <cell r="H928">
            <v>-2</v>
          </cell>
          <cell r="I928">
            <v>-280</v>
          </cell>
          <cell r="J928">
            <v>19991031</v>
          </cell>
          <cell r="K928" t="str">
            <v>1140303006</v>
          </cell>
          <cell r="L928" t="str">
            <v>6210405003</v>
          </cell>
        </row>
        <row r="929">
          <cell r="A929" t="str">
            <v>TG03</v>
          </cell>
          <cell r="B929">
            <v>3106010055</v>
          </cell>
          <cell r="C929" t="str">
            <v>CURA.FORCE CS</v>
          </cell>
          <cell r="D929" t="str">
            <v>63</v>
          </cell>
          <cell r="E929">
            <v>613</v>
          </cell>
          <cell r="F929">
            <v>5</v>
          </cell>
          <cell r="G929">
            <v>140</v>
          </cell>
          <cell r="H929">
            <v>-2.89</v>
          </cell>
          <cell r="I929">
            <v>-404.6</v>
          </cell>
          <cell r="J929">
            <v>19991031</v>
          </cell>
          <cell r="K929" t="str">
            <v>1140303006</v>
          </cell>
          <cell r="L929" t="str">
            <v>6210405003</v>
          </cell>
        </row>
        <row r="930">
          <cell r="A930" t="str">
            <v>TG28</v>
          </cell>
          <cell r="B930">
            <v>3106010055</v>
          </cell>
          <cell r="C930" t="str">
            <v>CURA.FORCE CS</v>
          </cell>
          <cell r="D930" t="str">
            <v>63</v>
          </cell>
          <cell r="E930">
            <v>614</v>
          </cell>
          <cell r="F930">
            <v>6</v>
          </cell>
          <cell r="G930">
            <v>140</v>
          </cell>
          <cell r="H930">
            <v>-1.2</v>
          </cell>
          <cell r="I930">
            <v>-168</v>
          </cell>
          <cell r="J930">
            <v>19991031</v>
          </cell>
          <cell r="K930" t="str">
            <v>1140303006</v>
          </cell>
          <cell r="L930" t="str">
            <v>6210405003</v>
          </cell>
        </row>
        <row r="931">
          <cell r="A931" t="str">
            <v>TG29</v>
          </cell>
          <cell r="B931">
            <v>3106010055</v>
          </cell>
          <cell r="C931" t="str">
            <v>CURA.FORCE CS</v>
          </cell>
          <cell r="D931" t="str">
            <v>63</v>
          </cell>
          <cell r="E931">
            <v>611</v>
          </cell>
          <cell r="F931">
            <v>2</v>
          </cell>
          <cell r="G931">
            <v>140</v>
          </cell>
          <cell r="H931">
            <v>-1</v>
          </cell>
          <cell r="I931">
            <v>-140</v>
          </cell>
          <cell r="J931">
            <v>19991031</v>
          </cell>
          <cell r="K931" t="str">
            <v>1140303006</v>
          </cell>
          <cell r="L931" t="str">
            <v>6210405003</v>
          </cell>
        </row>
        <row r="932">
          <cell r="A932" t="str">
            <v>TG31</v>
          </cell>
          <cell r="B932">
            <v>3106010055</v>
          </cell>
          <cell r="C932" t="str">
            <v>CURA.FORCE CS</v>
          </cell>
          <cell r="D932" t="str">
            <v>63</v>
          </cell>
          <cell r="E932">
            <v>615</v>
          </cell>
          <cell r="F932">
            <v>6</v>
          </cell>
          <cell r="G932">
            <v>140</v>
          </cell>
          <cell r="H932">
            <v>-1.4</v>
          </cell>
          <cell r="I932">
            <v>-196</v>
          </cell>
          <cell r="J932">
            <v>19991031</v>
          </cell>
          <cell r="K932" t="str">
            <v>1140303006</v>
          </cell>
          <cell r="L932" t="str">
            <v>6210405003</v>
          </cell>
        </row>
        <row r="933">
          <cell r="A933" t="str">
            <v>TL04</v>
          </cell>
          <cell r="B933">
            <v>3106010055</v>
          </cell>
          <cell r="C933" t="str">
            <v>CURA.FORCE CS</v>
          </cell>
          <cell r="D933" t="str">
            <v>63</v>
          </cell>
          <cell r="E933">
            <v>622</v>
          </cell>
          <cell r="F933">
            <v>3</v>
          </cell>
          <cell r="G933">
            <v>145</v>
          </cell>
          <cell r="H933">
            <v>-1.6</v>
          </cell>
          <cell r="I933">
            <v>-232</v>
          </cell>
          <cell r="J933">
            <v>19991031</v>
          </cell>
          <cell r="K933" t="str">
            <v>1140303006</v>
          </cell>
          <cell r="L933" t="str">
            <v>6210405003</v>
          </cell>
        </row>
        <row r="934">
          <cell r="A934" t="str">
            <v>TL06</v>
          </cell>
          <cell r="B934">
            <v>3106010055</v>
          </cell>
          <cell r="C934" t="str">
            <v>CURA.FORCE CS</v>
          </cell>
          <cell r="D934" t="str">
            <v>63</v>
          </cell>
          <cell r="E934">
            <v>621</v>
          </cell>
          <cell r="F934">
            <v>3</v>
          </cell>
          <cell r="G934">
            <v>145</v>
          </cell>
          <cell r="H934">
            <v>-1.75</v>
          </cell>
          <cell r="I934">
            <v>-253.75</v>
          </cell>
          <cell r="J934">
            <v>19991031</v>
          </cell>
          <cell r="K934" t="str">
            <v>1140303006</v>
          </cell>
          <cell r="L934" t="str">
            <v>6210405003</v>
          </cell>
        </row>
        <row r="935">
          <cell r="A935" t="str">
            <v>TO12</v>
          </cell>
          <cell r="B935">
            <v>3106010055</v>
          </cell>
          <cell r="C935" t="str">
            <v>CURA.FORCE CS</v>
          </cell>
          <cell r="D935" t="str">
            <v>S1</v>
          </cell>
          <cell r="E935">
            <v>334</v>
          </cell>
          <cell r="F935">
            <v>3</v>
          </cell>
          <cell r="G935">
            <v>140</v>
          </cell>
          <cell r="H935">
            <v>-1.48</v>
          </cell>
          <cell r="I935">
            <v>-207.2</v>
          </cell>
          <cell r="J935">
            <v>19991031</v>
          </cell>
          <cell r="K935" t="str">
            <v>1140303006</v>
          </cell>
          <cell r="L935" t="str">
            <v>6210405003</v>
          </cell>
          <cell r="M935" t="str">
            <v>9100000003</v>
          </cell>
        </row>
        <row r="936">
          <cell r="A936" t="str">
            <v>TO12</v>
          </cell>
          <cell r="B936">
            <v>3106010055</v>
          </cell>
          <cell r="C936" t="str">
            <v>CURA.FORCE CS</v>
          </cell>
          <cell r="D936" t="str">
            <v>S1</v>
          </cell>
          <cell r="E936">
            <v>335</v>
          </cell>
          <cell r="F936">
            <v>3</v>
          </cell>
          <cell r="G936">
            <v>140</v>
          </cell>
          <cell r="H936">
            <v>-1.52</v>
          </cell>
          <cell r="I936">
            <v>-212.8</v>
          </cell>
          <cell r="J936">
            <v>19991031</v>
          </cell>
          <cell r="K936" t="str">
            <v>1140303006</v>
          </cell>
          <cell r="L936" t="str">
            <v>6210405003</v>
          </cell>
          <cell r="M936" t="str">
            <v>9100000003</v>
          </cell>
        </row>
        <row r="937">
          <cell r="A937" t="str">
            <v>TA26</v>
          </cell>
          <cell r="B937">
            <v>3106010055</v>
          </cell>
          <cell r="C937" t="str">
            <v>CURA.FORCE CS</v>
          </cell>
          <cell r="D937" t="str">
            <v>64</v>
          </cell>
          <cell r="E937">
            <v>156</v>
          </cell>
          <cell r="F937">
            <v>4</v>
          </cell>
          <cell r="G937">
            <v>145</v>
          </cell>
          <cell r="H937">
            <v>-3</v>
          </cell>
          <cell r="I937">
            <v>-435</v>
          </cell>
          <cell r="J937">
            <v>19991031</v>
          </cell>
          <cell r="K937" t="str">
            <v>1140304006</v>
          </cell>
          <cell r="L937" t="str">
            <v>6210405004</v>
          </cell>
        </row>
        <row r="938">
          <cell r="A938" t="str">
            <v>TA30</v>
          </cell>
          <cell r="B938">
            <v>3106010055</v>
          </cell>
          <cell r="C938" t="str">
            <v>CURA.FORCE CS</v>
          </cell>
          <cell r="D938" t="str">
            <v>64</v>
          </cell>
          <cell r="E938">
            <v>159</v>
          </cell>
          <cell r="F938">
            <v>2</v>
          </cell>
          <cell r="G938">
            <v>145</v>
          </cell>
          <cell r="H938">
            <v>-4</v>
          </cell>
          <cell r="I938">
            <v>-580</v>
          </cell>
          <cell r="J938">
            <v>19991031</v>
          </cell>
          <cell r="K938" t="str">
            <v>1140304006</v>
          </cell>
          <cell r="L938" t="str">
            <v>6210405004</v>
          </cell>
        </row>
        <row r="939">
          <cell r="A939" t="str">
            <v>TA33</v>
          </cell>
          <cell r="B939">
            <v>3106010055</v>
          </cell>
          <cell r="C939" t="str">
            <v>CURA.FORCE CS</v>
          </cell>
          <cell r="D939" t="str">
            <v>64</v>
          </cell>
          <cell r="E939">
            <v>161</v>
          </cell>
          <cell r="F939">
            <v>3</v>
          </cell>
          <cell r="G939">
            <v>145</v>
          </cell>
          <cell r="H939">
            <v>-0.65</v>
          </cell>
          <cell r="I939">
            <v>-94.25</v>
          </cell>
          <cell r="J939">
            <v>19991031</v>
          </cell>
          <cell r="K939" t="str">
            <v>1140304006</v>
          </cell>
          <cell r="L939" t="str">
            <v>6210405004</v>
          </cell>
        </row>
        <row r="940">
          <cell r="A940" t="str">
            <v>EA03</v>
          </cell>
          <cell r="B940">
            <v>3106010055</v>
          </cell>
          <cell r="C940" t="str">
            <v>CURA.FORCE CS</v>
          </cell>
          <cell r="D940" t="str">
            <v>65</v>
          </cell>
          <cell r="E940">
            <v>911</v>
          </cell>
          <cell r="F940">
            <v>1</v>
          </cell>
          <cell r="G940">
            <v>140</v>
          </cell>
          <cell r="H940">
            <v>-1</v>
          </cell>
          <cell r="I940">
            <v>-140</v>
          </cell>
          <cell r="J940">
            <v>19991031</v>
          </cell>
          <cell r="K940" t="str">
            <v>1140305006</v>
          </cell>
          <cell r="L940" t="str">
            <v>6210405005</v>
          </cell>
        </row>
        <row r="941">
          <cell r="A941" t="str">
            <v>P023</v>
          </cell>
          <cell r="B941">
            <v>3106010055</v>
          </cell>
          <cell r="C941" t="str">
            <v>CURA.FORCE CS</v>
          </cell>
          <cell r="D941" t="str">
            <v>B1</v>
          </cell>
          <cell r="E941">
            <v>238</v>
          </cell>
          <cell r="F941">
            <v>1</v>
          </cell>
          <cell r="G941">
            <v>140</v>
          </cell>
          <cell r="H941">
            <v>-0.83</v>
          </cell>
          <cell r="I941">
            <v>-116.19999999999999</v>
          </cell>
          <cell r="J941">
            <v>19991030</v>
          </cell>
          <cell r="K941" t="str">
            <v>1140305006</v>
          </cell>
          <cell r="L941" t="str">
            <v>6210405005</v>
          </cell>
          <cell r="M941" t="str">
            <v>9100000005</v>
          </cell>
        </row>
        <row r="942">
          <cell r="A942" t="str">
            <v>P023</v>
          </cell>
          <cell r="B942">
            <v>3106010055</v>
          </cell>
          <cell r="C942" t="str">
            <v>CURA.FORCE CS</v>
          </cell>
          <cell r="D942" t="str">
            <v>B1</v>
          </cell>
          <cell r="E942">
            <v>239</v>
          </cell>
          <cell r="F942">
            <v>1</v>
          </cell>
          <cell r="G942">
            <v>140</v>
          </cell>
          <cell r="H942">
            <v>-1.155</v>
          </cell>
          <cell r="I942">
            <v>-161.70000000000002</v>
          </cell>
          <cell r="J942">
            <v>19991030</v>
          </cell>
          <cell r="K942" t="str">
            <v>1140305006</v>
          </cell>
          <cell r="L942" t="str">
            <v>6210405005</v>
          </cell>
          <cell r="M942" t="str">
            <v>9100000005</v>
          </cell>
        </row>
        <row r="943">
          <cell r="A943" t="str">
            <v>P023</v>
          </cell>
          <cell r="B943">
            <v>3106010055</v>
          </cell>
          <cell r="C943" t="str">
            <v>CURA.FORCE CS</v>
          </cell>
          <cell r="D943" t="str">
            <v>B1</v>
          </cell>
          <cell r="E943">
            <v>242</v>
          </cell>
          <cell r="F943">
            <v>1</v>
          </cell>
          <cell r="G943">
            <v>140</v>
          </cell>
          <cell r="H943">
            <v>-0.57999999999999996</v>
          </cell>
          <cell r="I943">
            <v>-81.199999999999989</v>
          </cell>
          <cell r="J943">
            <v>19991030</v>
          </cell>
          <cell r="K943" t="str">
            <v>1140305006</v>
          </cell>
          <cell r="L943" t="str">
            <v>6210405005</v>
          </cell>
          <cell r="M943" t="str">
            <v>9100000005</v>
          </cell>
        </row>
        <row r="944">
          <cell r="A944" t="str">
            <v>P023</v>
          </cell>
          <cell r="B944">
            <v>3106010055</v>
          </cell>
          <cell r="C944" t="str">
            <v>CURA.FORCE CS</v>
          </cell>
          <cell r="D944" t="str">
            <v>B1</v>
          </cell>
          <cell r="E944">
            <v>243</v>
          </cell>
          <cell r="F944">
            <v>1</v>
          </cell>
          <cell r="G944">
            <v>140</v>
          </cell>
          <cell r="H944">
            <v>-0.68</v>
          </cell>
          <cell r="I944">
            <v>-95.2</v>
          </cell>
          <cell r="J944">
            <v>19991030</v>
          </cell>
          <cell r="K944" t="str">
            <v>1140305006</v>
          </cell>
          <cell r="L944" t="str">
            <v>6210405005</v>
          </cell>
          <cell r="M944" t="str">
            <v>9100000005</v>
          </cell>
        </row>
        <row r="945">
          <cell r="A945" t="str">
            <v>P023</v>
          </cell>
          <cell r="B945">
            <v>3106010055</v>
          </cell>
          <cell r="C945" t="str">
            <v>CURA.FORCE CS</v>
          </cell>
          <cell r="D945" t="str">
            <v>B1</v>
          </cell>
          <cell r="E945">
            <v>244</v>
          </cell>
          <cell r="F945">
            <v>1</v>
          </cell>
          <cell r="G945">
            <v>140</v>
          </cell>
          <cell r="H945">
            <v>-2.2599999999999998</v>
          </cell>
          <cell r="I945">
            <v>-316.39999999999998</v>
          </cell>
          <cell r="J945">
            <v>19991030</v>
          </cell>
          <cell r="K945" t="str">
            <v>1140305006</v>
          </cell>
          <cell r="L945" t="str">
            <v>6210405005</v>
          </cell>
          <cell r="M945" t="str">
            <v>9100000005</v>
          </cell>
        </row>
        <row r="946">
          <cell r="A946" t="str">
            <v>P023</v>
          </cell>
          <cell r="B946">
            <v>3106010055</v>
          </cell>
          <cell r="C946" t="str">
            <v>CURA.FORCE CS</v>
          </cell>
          <cell r="D946" t="str">
            <v>B1</v>
          </cell>
          <cell r="E946">
            <v>245</v>
          </cell>
          <cell r="F946">
            <v>1</v>
          </cell>
          <cell r="G946">
            <v>140</v>
          </cell>
          <cell r="H946">
            <v>-0.6</v>
          </cell>
          <cell r="I946">
            <v>-84</v>
          </cell>
          <cell r="J946">
            <v>19991030</v>
          </cell>
          <cell r="K946" t="str">
            <v>1140305006</v>
          </cell>
          <cell r="L946" t="str">
            <v>6210405005</v>
          </cell>
          <cell r="M946" t="str">
            <v>9100000005</v>
          </cell>
        </row>
        <row r="947">
          <cell r="A947" t="str">
            <v>P023</v>
          </cell>
          <cell r="B947">
            <v>3106010055</v>
          </cell>
          <cell r="C947" t="str">
            <v>CURA.FORCE CS</v>
          </cell>
          <cell r="D947" t="str">
            <v>B1</v>
          </cell>
          <cell r="E947">
            <v>246</v>
          </cell>
          <cell r="F947">
            <v>1</v>
          </cell>
          <cell r="G947">
            <v>140</v>
          </cell>
          <cell r="H947">
            <v>-0.5</v>
          </cell>
          <cell r="I947">
            <v>-70</v>
          </cell>
          <cell r="J947">
            <v>19991030</v>
          </cell>
          <cell r="K947" t="str">
            <v>1140305006</v>
          </cell>
          <cell r="L947" t="str">
            <v>6210405005</v>
          </cell>
          <cell r="M947" t="str">
            <v>9100000005</v>
          </cell>
        </row>
        <row r="948">
          <cell r="A948" t="str">
            <v>P023</v>
          </cell>
          <cell r="B948">
            <v>3106010055</v>
          </cell>
          <cell r="C948" t="str">
            <v>CURA.FORCE CS</v>
          </cell>
          <cell r="D948" t="str">
            <v>B1</v>
          </cell>
          <cell r="E948">
            <v>247</v>
          </cell>
          <cell r="F948">
            <v>1</v>
          </cell>
          <cell r="G948">
            <v>140</v>
          </cell>
          <cell r="H948">
            <v>-0.34</v>
          </cell>
          <cell r="I948">
            <v>-47.6</v>
          </cell>
          <cell r="J948">
            <v>19991030</v>
          </cell>
          <cell r="K948" t="str">
            <v>1140305006</v>
          </cell>
          <cell r="L948" t="str">
            <v>6210405005</v>
          </cell>
          <cell r="M948" t="str">
            <v>9100000005</v>
          </cell>
        </row>
        <row r="949">
          <cell r="A949" t="str">
            <v>P023</v>
          </cell>
          <cell r="B949">
            <v>3106010055</v>
          </cell>
          <cell r="C949" t="str">
            <v>CURA.FORCE CS</v>
          </cell>
          <cell r="D949" t="str">
            <v>B1</v>
          </cell>
          <cell r="E949">
            <v>248</v>
          </cell>
          <cell r="F949">
            <v>1</v>
          </cell>
          <cell r="G949">
            <v>140</v>
          </cell>
          <cell r="H949">
            <v>-0.19</v>
          </cell>
          <cell r="I949">
            <v>-26.6</v>
          </cell>
          <cell r="J949">
            <v>19991030</v>
          </cell>
          <cell r="K949" t="str">
            <v>1140305006</v>
          </cell>
          <cell r="L949" t="str">
            <v>6210405005</v>
          </cell>
          <cell r="M949" t="str">
            <v>9100000005</v>
          </cell>
        </row>
        <row r="950">
          <cell r="A950" t="str">
            <v>P023</v>
          </cell>
          <cell r="B950">
            <v>3106010055</v>
          </cell>
          <cell r="C950" t="str">
            <v>CURA.FORCE CS</v>
          </cell>
          <cell r="D950" t="str">
            <v>B1</v>
          </cell>
          <cell r="E950">
            <v>249</v>
          </cell>
          <cell r="F950">
            <v>1</v>
          </cell>
          <cell r="G950">
            <v>140</v>
          </cell>
          <cell r="H950">
            <v>-0.76</v>
          </cell>
          <cell r="I950">
            <v>-106.4</v>
          </cell>
          <cell r="J950">
            <v>19991030</v>
          </cell>
          <cell r="K950" t="str">
            <v>1140305006</v>
          </cell>
          <cell r="L950" t="str">
            <v>6210405005</v>
          </cell>
          <cell r="M950" t="str">
            <v>9100000005</v>
          </cell>
        </row>
        <row r="951">
          <cell r="A951" t="str">
            <v>P023</v>
          </cell>
          <cell r="B951">
            <v>3106010055</v>
          </cell>
          <cell r="C951" t="str">
            <v>CURA.FORCE CS</v>
          </cell>
          <cell r="D951" t="str">
            <v>B1</v>
          </cell>
          <cell r="E951">
            <v>250</v>
          </cell>
          <cell r="F951">
            <v>1</v>
          </cell>
          <cell r="G951">
            <v>140</v>
          </cell>
          <cell r="H951">
            <v>-1.02</v>
          </cell>
          <cell r="I951">
            <v>-142.80000000000001</v>
          </cell>
          <cell r="J951">
            <v>19991030</v>
          </cell>
          <cell r="K951" t="str">
            <v>1140305006</v>
          </cell>
          <cell r="L951" t="str">
            <v>6210405005</v>
          </cell>
          <cell r="M951" t="str">
            <v>9100000005</v>
          </cell>
        </row>
        <row r="952">
          <cell r="A952" t="str">
            <v>P023</v>
          </cell>
          <cell r="B952">
            <v>3106010055</v>
          </cell>
          <cell r="C952" t="str">
            <v>CURA.FORCE CS</v>
          </cell>
          <cell r="D952" t="str">
            <v>B1</v>
          </cell>
          <cell r="E952">
            <v>251</v>
          </cell>
          <cell r="F952">
            <v>1</v>
          </cell>
          <cell r="G952">
            <v>140</v>
          </cell>
          <cell r="H952">
            <v>-0.72</v>
          </cell>
          <cell r="I952">
            <v>-100.8</v>
          </cell>
          <cell r="J952">
            <v>19991030</v>
          </cell>
          <cell r="K952" t="str">
            <v>1140305006</v>
          </cell>
          <cell r="L952" t="str">
            <v>6210405005</v>
          </cell>
          <cell r="M952" t="str">
            <v>9100000005</v>
          </cell>
        </row>
        <row r="953">
          <cell r="A953" t="str">
            <v>P023</v>
          </cell>
          <cell r="B953">
            <v>3106010055</v>
          </cell>
          <cell r="C953" t="str">
            <v>CURA.FORCE CS</v>
          </cell>
          <cell r="D953" t="str">
            <v>B1</v>
          </cell>
          <cell r="E953">
            <v>252</v>
          </cell>
          <cell r="F953">
            <v>1</v>
          </cell>
          <cell r="G953">
            <v>140</v>
          </cell>
          <cell r="H953">
            <v>-0.89</v>
          </cell>
          <cell r="I953">
            <v>-124.60000000000001</v>
          </cell>
          <cell r="J953">
            <v>19991030</v>
          </cell>
          <cell r="K953" t="str">
            <v>1140305006</v>
          </cell>
          <cell r="L953" t="str">
            <v>6210405005</v>
          </cell>
          <cell r="M953" t="str">
            <v>9100000005</v>
          </cell>
        </row>
        <row r="954">
          <cell r="A954" t="str">
            <v>P023</v>
          </cell>
          <cell r="B954">
            <v>3106010055</v>
          </cell>
          <cell r="C954" t="str">
            <v>CURA.FORCE CS</v>
          </cell>
          <cell r="D954" t="str">
            <v>B1</v>
          </cell>
          <cell r="E954">
            <v>253</v>
          </cell>
          <cell r="F954">
            <v>1</v>
          </cell>
          <cell r="G954">
            <v>140</v>
          </cell>
          <cell r="H954">
            <v>-1.19</v>
          </cell>
          <cell r="I954">
            <v>-166.6</v>
          </cell>
          <cell r="J954">
            <v>19991030</v>
          </cell>
          <cell r="K954" t="str">
            <v>1140305006</v>
          </cell>
          <cell r="L954" t="str">
            <v>6210405005</v>
          </cell>
          <cell r="M954" t="str">
            <v>9100000005</v>
          </cell>
        </row>
        <row r="955">
          <cell r="A955" t="str">
            <v>P023</v>
          </cell>
          <cell r="B955">
            <v>3106010055</v>
          </cell>
          <cell r="C955" t="str">
            <v>CURA.FORCE CS</v>
          </cell>
          <cell r="D955" t="str">
            <v>B1</v>
          </cell>
          <cell r="E955">
            <v>254</v>
          </cell>
          <cell r="F955">
            <v>1</v>
          </cell>
          <cell r="G955">
            <v>140</v>
          </cell>
          <cell r="H955">
            <v>-0.89</v>
          </cell>
          <cell r="I955">
            <v>-124.60000000000001</v>
          </cell>
          <cell r="J955">
            <v>19991030</v>
          </cell>
          <cell r="K955" t="str">
            <v>1140305006</v>
          </cell>
          <cell r="L955" t="str">
            <v>6210405005</v>
          </cell>
          <cell r="M955" t="str">
            <v>9100000005</v>
          </cell>
        </row>
        <row r="956">
          <cell r="A956" t="str">
            <v>P023</v>
          </cell>
          <cell r="B956">
            <v>3106010055</v>
          </cell>
          <cell r="C956" t="str">
            <v>CURA.FORCE CS</v>
          </cell>
          <cell r="D956" t="str">
            <v>B1</v>
          </cell>
          <cell r="E956">
            <v>268</v>
          </cell>
          <cell r="F956">
            <v>1</v>
          </cell>
          <cell r="G956">
            <v>140</v>
          </cell>
          <cell r="H956">
            <v>-0.76</v>
          </cell>
          <cell r="I956">
            <v>-106.4</v>
          </cell>
          <cell r="J956">
            <v>19991030</v>
          </cell>
          <cell r="K956" t="str">
            <v>1140305006</v>
          </cell>
          <cell r="L956" t="str">
            <v>6210405005</v>
          </cell>
          <cell r="M956" t="str">
            <v>9100000005</v>
          </cell>
        </row>
        <row r="957">
          <cell r="A957" t="str">
            <v>TA28</v>
          </cell>
          <cell r="B957">
            <v>3106010055</v>
          </cell>
          <cell r="C957" t="str">
            <v>CURA.FORCE CS</v>
          </cell>
          <cell r="D957" t="str">
            <v>65</v>
          </cell>
          <cell r="E957">
            <v>880</v>
          </cell>
          <cell r="F957">
            <v>6</v>
          </cell>
          <cell r="G957">
            <v>140</v>
          </cell>
          <cell r="H957">
            <v>-2</v>
          </cell>
          <cell r="I957">
            <v>-280</v>
          </cell>
          <cell r="J957">
            <v>19991031</v>
          </cell>
          <cell r="K957" t="str">
            <v>1140305006</v>
          </cell>
          <cell r="L957" t="str">
            <v>6210405005</v>
          </cell>
        </row>
        <row r="958">
          <cell r="A958" t="str">
            <v>TA29</v>
          </cell>
          <cell r="B958">
            <v>3106010055</v>
          </cell>
          <cell r="C958" t="str">
            <v>CURA.FORCE CS</v>
          </cell>
          <cell r="D958" t="str">
            <v>65</v>
          </cell>
          <cell r="E958">
            <v>879</v>
          </cell>
          <cell r="F958">
            <v>6</v>
          </cell>
          <cell r="G958">
            <v>145</v>
          </cell>
          <cell r="H958">
            <v>-3.8</v>
          </cell>
          <cell r="I958">
            <v>-551</v>
          </cell>
          <cell r="J958">
            <v>19991031</v>
          </cell>
          <cell r="K958" t="str">
            <v>1140305006</v>
          </cell>
          <cell r="L958" t="str">
            <v>6210405005</v>
          </cell>
        </row>
        <row r="959">
          <cell r="A959" t="str">
            <v>TA30</v>
          </cell>
          <cell r="B959">
            <v>3106010055</v>
          </cell>
          <cell r="C959" t="str">
            <v>CURA.FORCE CS</v>
          </cell>
          <cell r="D959" t="str">
            <v>65</v>
          </cell>
          <cell r="E959">
            <v>884</v>
          </cell>
          <cell r="F959">
            <v>6</v>
          </cell>
          <cell r="G959">
            <v>145</v>
          </cell>
          <cell r="H959">
            <v>-9</v>
          </cell>
          <cell r="I959">
            <v>-1305</v>
          </cell>
          <cell r="J959">
            <v>19991031</v>
          </cell>
          <cell r="K959" t="str">
            <v>1140305006</v>
          </cell>
          <cell r="L959" t="str">
            <v>6210405005</v>
          </cell>
        </row>
        <row r="960">
          <cell r="A960" t="str">
            <v>TA32</v>
          </cell>
          <cell r="B960">
            <v>3106010055</v>
          </cell>
          <cell r="C960" t="str">
            <v>CURA.FORCE CS</v>
          </cell>
          <cell r="D960" t="str">
            <v>65</v>
          </cell>
          <cell r="E960">
            <v>876</v>
          </cell>
          <cell r="F960">
            <v>1</v>
          </cell>
          <cell r="G960">
            <v>140</v>
          </cell>
          <cell r="H960">
            <v>-4.5999999999999996</v>
          </cell>
          <cell r="I960">
            <v>-644</v>
          </cell>
          <cell r="J960">
            <v>19991031</v>
          </cell>
          <cell r="K960" t="str">
            <v>1140305006</v>
          </cell>
          <cell r="L960" t="str">
            <v>6210405005</v>
          </cell>
        </row>
        <row r="961">
          <cell r="A961" t="str">
            <v>TA34</v>
          </cell>
          <cell r="B961">
            <v>3106010055</v>
          </cell>
          <cell r="C961" t="str">
            <v>CURA.FORCE CS</v>
          </cell>
          <cell r="D961" t="str">
            <v>65</v>
          </cell>
          <cell r="E961">
            <v>882</v>
          </cell>
          <cell r="F961">
            <v>4</v>
          </cell>
          <cell r="G961">
            <v>5.0999999999999996</v>
          </cell>
          <cell r="H961">
            <v>-4</v>
          </cell>
          <cell r="I961">
            <v>-20.399999999999999</v>
          </cell>
          <cell r="J961">
            <v>19991031</v>
          </cell>
          <cell r="K961" t="str">
            <v>1140305006</v>
          </cell>
          <cell r="L961" t="str">
            <v>6210405005</v>
          </cell>
        </row>
        <row r="962">
          <cell r="A962" t="str">
            <v>TL04</v>
          </cell>
          <cell r="B962">
            <v>3106010055</v>
          </cell>
          <cell r="C962" t="str">
            <v>CURA.FORCE CS</v>
          </cell>
          <cell r="D962" t="str">
            <v>65</v>
          </cell>
          <cell r="E962">
            <v>899</v>
          </cell>
          <cell r="F962">
            <v>5</v>
          </cell>
          <cell r="G962">
            <v>145</v>
          </cell>
          <cell r="H962">
            <v>-4.4000000000000004</v>
          </cell>
          <cell r="I962">
            <v>-638</v>
          </cell>
          <cell r="J962">
            <v>19991031</v>
          </cell>
          <cell r="K962" t="str">
            <v>1140305006</v>
          </cell>
          <cell r="L962" t="str">
            <v>6210405005</v>
          </cell>
        </row>
        <row r="963">
          <cell r="A963" t="str">
            <v>TL05</v>
          </cell>
          <cell r="B963">
            <v>3106010055</v>
          </cell>
          <cell r="C963" t="str">
            <v>CURA.FORCE CS</v>
          </cell>
          <cell r="D963" t="str">
            <v>65</v>
          </cell>
          <cell r="E963">
            <v>890</v>
          </cell>
          <cell r="F963">
            <v>4</v>
          </cell>
          <cell r="G963">
            <v>145</v>
          </cell>
          <cell r="H963">
            <v>-4.7</v>
          </cell>
          <cell r="I963">
            <v>-681.5</v>
          </cell>
          <cell r="J963">
            <v>19991031</v>
          </cell>
          <cell r="K963" t="str">
            <v>1140305006</v>
          </cell>
          <cell r="L963" t="str">
            <v>6210405005</v>
          </cell>
        </row>
        <row r="964">
          <cell r="A964" t="str">
            <v>TL06</v>
          </cell>
          <cell r="B964">
            <v>3106010055</v>
          </cell>
          <cell r="C964" t="str">
            <v>CURA.FORCE CS</v>
          </cell>
          <cell r="D964" t="str">
            <v>65</v>
          </cell>
          <cell r="E964">
            <v>896</v>
          </cell>
          <cell r="F964">
            <v>4</v>
          </cell>
          <cell r="G964">
            <v>145</v>
          </cell>
          <cell r="H964">
            <v>-3.25</v>
          </cell>
          <cell r="I964">
            <v>-471.25</v>
          </cell>
          <cell r="J964">
            <v>19991031</v>
          </cell>
          <cell r="K964" t="str">
            <v>1140305006</v>
          </cell>
          <cell r="L964" t="str">
            <v>6210405005</v>
          </cell>
        </row>
        <row r="965">
          <cell r="A965" t="str">
            <v>TL07</v>
          </cell>
          <cell r="B965">
            <v>3106010055</v>
          </cell>
          <cell r="C965" t="str">
            <v>CURA.FORCE CS</v>
          </cell>
          <cell r="D965" t="str">
            <v>65</v>
          </cell>
          <cell r="E965">
            <v>894</v>
          </cell>
          <cell r="F965">
            <v>4</v>
          </cell>
          <cell r="G965">
            <v>145</v>
          </cell>
          <cell r="H965">
            <v>-6.5</v>
          </cell>
          <cell r="I965">
            <v>-942.5</v>
          </cell>
          <cell r="J965">
            <v>19991031</v>
          </cell>
          <cell r="K965" t="str">
            <v>1140305006</v>
          </cell>
          <cell r="L965" t="str">
            <v>6210405005</v>
          </cell>
        </row>
        <row r="966">
          <cell r="A966" t="str">
            <v>TL08</v>
          </cell>
          <cell r="B966">
            <v>3106010055</v>
          </cell>
          <cell r="C966" t="str">
            <v>CURA.FORCE CS</v>
          </cell>
          <cell r="D966" t="str">
            <v>65</v>
          </cell>
          <cell r="E966">
            <v>893</v>
          </cell>
          <cell r="F966">
            <v>4</v>
          </cell>
          <cell r="G966">
            <v>27.439</v>
          </cell>
          <cell r="H966">
            <v>-8.8000000000000007</v>
          </cell>
          <cell r="I966">
            <v>-241.46320000000003</v>
          </cell>
          <cell r="J966">
            <v>19991031</v>
          </cell>
          <cell r="K966" t="str">
            <v>1140305006</v>
          </cell>
          <cell r="L966" t="str">
            <v>6210405005</v>
          </cell>
        </row>
        <row r="967">
          <cell r="A967" t="str">
            <v>TO03</v>
          </cell>
          <cell r="B967">
            <v>3106010055</v>
          </cell>
          <cell r="C967" t="str">
            <v>CURA.FORCE CS</v>
          </cell>
          <cell r="D967" t="str">
            <v>S1</v>
          </cell>
          <cell r="E967">
            <v>329</v>
          </cell>
          <cell r="F967">
            <v>1</v>
          </cell>
          <cell r="G967">
            <v>140</v>
          </cell>
          <cell r="H967">
            <v>-3.5</v>
          </cell>
          <cell r="I967">
            <v>-490</v>
          </cell>
          <cell r="J967">
            <v>19991031</v>
          </cell>
          <cell r="K967" t="str">
            <v>1140305006</v>
          </cell>
          <cell r="L967" t="str">
            <v>6210405005</v>
          </cell>
          <cell r="M967" t="str">
            <v>9100000005</v>
          </cell>
        </row>
        <row r="968">
          <cell r="A968" t="str">
            <v>TZ01</v>
          </cell>
          <cell r="B968">
            <v>3106010055</v>
          </cell>
          <cell r="C968" t="str">
            <v>CURA.FORCE CS</v>
          </cell>
          <cell r="D968" t="str">
            <v>65</v>
          </cell>
          <cell r="E968">
            <v>857</v>
          </cell>
          <cell r="F968">
            <v>1</v>
          </cell>
          <cell r="G968">
            <v>145</v>
          </cell>
          <cell r="H968">
            <v>-2</v>
          </cell>
          <cell r="I968">
            <v>-290</v>
          </cell>
          <cell r="J968">
            <v>19991031</v>
          </cell>
          <cell r="K968" t="str">
            <v>1140305006</v>
          </cell>
          <cell r="L968" t="str">
            <v>6210405005</v>
          </cell>
        </row>
        <row r="969">
          <cell r="A969" t="str">
            <v>TZ02</v>
          </cell>
          <cell r="B969">
            <v>3106010055</v>
          </cell>
          <cell r="C969" t="str">
            <v>CURA.FORCE CS</v>
          </cell>
          <cell r="D969" t="str">
            <v>65</v>
          </cell>
          <cell r="E969">
            <v>861</v>
          </cell>
          <cell r="F969">
            <v>1</v>
          </cell>
          <cell r="G969">
            <v>140</v>
          </cell>
          <cell r="H969">
            <v>-5</v>
          </cell>
          <cell r="I969">
            <v>-700</v>
          </cell>
          <cell r="J969">
            <v>19991031</v>
          </cell>
          <cell r="K969" t="str">
            <v>1140305006</v>
          </cell>
          <cell r="L969" t="str">
            <v>6210405005</v>
          </cell>
        </row>
        <row r="970">
          <cell r="A970" t="str">
            <v>P023</v>
          </cell>
          <cell r="B970">
            <v>3106010055</v>
          </cell>
          <cell r="C970" t="str">
            <v>CURA.FORCE CS</v>
          </cell>
          <cell r="D970" t="str">
            <v>B1</v>
          </cell>
          <cell r="E970">
            <v>255</v>
          </cell>
          <cell r="F970">
            <v>1</v>
          </cell>
          <cell r="G970">
            <v>140</v>
          </cell>
          <cell r="H970">
            <v>-0.315</v>
          </cell>
          <cell r="I970">
            <v>-44.1</v>
          </cell>
          <cell r="J970">
            <v>19991030</v>
          </cell>
          <cell r="K970" t="str">
            <v>1140325006</v>
          </cell>
          <cell r="L970" t="str">
            <v>6210405016</v>
          </cell>
          <cell r="M970" t="str">
            <v>9100000007</v>
          </cell>
        </row>
        <row r="971">
          <cell r="A971" t="str">
            <v>P023</v>
          </cell>
          <cell r="B971">
            <v>3106010055</v>
          </cell>
          <cell r="C971" t="str">
            <v>CURA.FORCE CS</v>
          </cell>
          <cell r="D971" t="str">
            <v>B1</v>
          </cell>
          <cell r="E971">
            <v>256</v>
          </cell>
          <cell r="F971">
            <v>1</v>
          </cell>
          <cell r="G971">
            <v>140</v>
          </cell>
          <cell r="H971">
            <v>-0.38</v>
          </cell>
          <cell r="I971">
            <v>-53.2</v>
          </cell>
          <cell r="J971">
            <v>19991030</v>
          </cell>
          <cell r="K971" t="str">
            <v>1140325006</v>
          </cell>
          <cell r="L971" t="str">
            <v>6210405016</v>
          </cell>
          <cell r="M971" t="str">
            <v>9100000007</v>
          </cell>
        </row>
        <row r="972">
          <cell r="A972" t="str">
            <v>P023</v>
          </cell>
          <cell r="B972">
            <v>3106010055</v>
          </cell>
          <cell r="C972" t="str">
            <v>CURA.FORCE CS</v>
          </cell>
          <cell r="D972" t="str">
            <v>B1</v>
          </cell>
          <cell r="E972">
            <v>257</v>
          </cell>
          <cell r="F972">
            <v>1</v>
          </cell>
          <cell r="G972">
            <v>140</v>
          </cell>
          <cell r="H972">
            <v>-0.56999999999999995</v>
          </cell>
          <cell r="I972">
            <v>-79.8</v>
          </cell>
          <cell r="J972">
            <v>19991030</v>
          </cell>
          <cell r="K972" t="str">
            <v>1140325006</v>
          </cell>
          <cell r="L972" t="str">
            <v>6210405016</v>
          </cell>
          <cell r="M972" t="str">
            <v>9100000007</v>
          </cell>
        </row>
        <row r="973">
          <cell r="A973" t="str">
            <v>P023</v>
          </cell>
          <cell r="B973">
            <v>3106010055</v>
          </cell>
          <cell r="C973" t="str">
            <v>CURA.FORCE CS</v>
          </cell>
          <cell r="D973" t="str">
            <v>B1</v>
          </cell>
          <cell r="E973">
            <v>258</v>
          </cell>
          <cell r="F973">
            <v>1</v>
          </cell>
          <cell r="G973">
            <v>140</v>
          </cell>
          <cell r="H973">
            <v>-0.63</v>
          </cell>
          <cell r="I973">
            <v>-88.2</v>
          </cell>
          <cell r="J973">
            <v>19991030</v>
          </cell>
          <cell r="K973" t="str">
            <v>1140325006</v>
          </cell>
          <cell r="L973" t="str">
            <v>6210405016</v>
          </cell>
          <cell r="M973" t="str">
            <v>9100000007</v>
          </cell>
        </row>
        <row r="974">
          <cell r="A974" t="str">
            <v>TG02</v>
          </cell>
          <cell r="B974">
            <v>3106010070</v>
          </cell>
          <cell r="C974" t="str">
            <v>CURA.RITIRAN CARB</v>
          </cell>
          <cell r="D974" t="str">
            <v>61</v>
          </cell>
          <cell r="E974">
            <v>633</v>
          </cell>
          <cell r="F974">
            <v>1</v>
          </cell>
          <cell r="G974">
            <v>3</v>
          </cell>
          <cell r="H974">
            <v>-11.7</v>
          </cell>
          <cell r="I974">
            <v>-35.099999999999994</v>
          </cell>
          <cell r="J974">
            <v>19991031</v>
          </cell>
          <cell r="K974" t="str">
            <v>1140301006</v>
          </cell>
          <cell r="L974" t="str">
            <v>6210405001</v>
          </cell>
        </row>
        <row r="975">
          <cell r="A975" t="str">
            <v>TG18</v>
          </cell>
          <cell r="B975">
            <v>3106010070</v>
          </cell>
          <cell r="C975" t="str">
            <v>CURA.RITIRAN CARB</v>
          </cell>
          <cell r="D975" t="str">
            <v>61</v>
          </cell>
          <cell r="E975">
            <v>634</v>
          </cell>
          <cell r="F975">
            <v>2</v>
          </cell>
          <cell r="G975">
            <v>3.6</v>
          </cell>
          <cell r="H975">
            <v>-32.5</v>
          </cell>
          <cell r="I975">
            <v>-117</v>
          </cell>
          <cell r="J975">
            <v>19991031</v>
          </cell>
          <cell r="K975" t="str">
            <v>1140301006</v>
          </cell>
          <cell r="L975" t="str">
            <v>6210405001</v>
          </cell>
        </row>
        <row r="976">
          <cell r="A976" t="str">
            <v>TG28</v>
          </cell>
          <cell r="B976">
            <v>3106010070</v>
          </cell>
          <cell r="C976" t="str">
            <v>CURA.RITIRAN CARB</v>
          </cell>
          <cell r="D976" t="str">
            <v>61</v>
          </cell>
          <cell r="E976">
            <v>632</v>
          </cell>
          <cell r="F976">
            <v>1</v>
          </cell>
          <cell r="G976">
            <v>3.6</v>
          </cell>
          <cell r="H976">
            <v>-11</v>
          </cell>
          <cell r="I976">
            <v>-39.6</v>
          </cell>
          <cell r="J976">
            <v>19991031</v>
          </cell>
          <cell r="K976" t="str">
            <v>1140301006</v>
          </cell>
          <cell r="L976" t="str">
            <v>6210405001</v>
          </cell>
        </row>
        <row r="977">
          <cell r="A977" t="str">
            <v>TG29</v>
          </cell>
          <cell r="B977">
            <v>3106010070</v>
          </cell>
          <cell r="C977" t="str">
            <v>CURA.RITIRAN CARB</v>
          </cell>
          <cell r="D977" t="str">
            <v>61</v>
          </cell>
          <cell r="E977">
            <v>628</v>
          </cell>
          <cell r="F977">
            <v>1</v>
          </cell>
          <cell r="G977">
            <v>3</v>
          </cell>
          <cell r="H977">
            <v>-4.8</v>
          </cell>
          <cell r="I977">
            <v>-14.399999999999999</v>
          </cell>
          <cell r="J977">
            <v>19991031</v>
          </cell>
          <cell r="K977" t="str">
            <v>1140301006</v>
          </cell>
          <cell r="L977" t="str">
            <v>6210405001</v>
          </cell>
        </row>
        <row r="978">
          <cell r="A978" t="str">
            <v>P001</v>
          </cell>
          <cell r="B978">
            <v>3108010002</v>
          </cell>
          <cell r="C978" t="str">
            <v>EM-LABORES ARADO/PEINE O ROLO</v>
          </cell>
          <cell r="D978" t="str">
            <v>L1</v>
          </cell>
          <cell r="E978">
            <v>272</v>
          </cell>
          <cell r="F978">
            <v>1</v>
          </cell>
          <cell r="G978">
            <v>17.850000000000001</v>
          </cell>
          <cell r="H978">
            <v>-10</v>
          </cell>
          <cell r="I978">
            <v>-178.5</v>
          </cell>
          <cell r="J978">
            <v>19991030</v>
          </cell>
          <cell r="K978" t="str">
            <v>1140325017</v>
          </cell>
          <cell r="L978" t="str">
            <v>5120410000</v>
          </cell>
          <cell r="M978" t="str">
            <v>9100000007</v>
          </cell>
        </row>
        <row r="979">
          <cell r="A979" t="str">
            <v>P023</v>
          </cell>
          <cell r="B979">
            <v>3108010007</v>
          </cell>
          <cell r="C979" t="str">
            <v>EM-LABORES CINCEL/RASTRA</v>
          </cell>
          <cell r="D979" t="str">
            <v>B1</v>
          </cell>
          <cell r="E979">
            <v>279</v>
          </cell>
          <cell r="F979">
            <v>1</v>
          </cell>
          <cell r="G979">
            <v>15.3</v>
          </cell>
          <cell r="H979">
            <v>-18</v>
          </cell>
          <cell r="I979">
            <v>-275.40000000000003</v>
          </cell>
          <cell r="J979">
            <v>19991030</v>
          </cell>
          <cell r="K979" t="str">
            <v>1140325017</v>
          </cell>
          <cell r="L979" t="str">
            <v>5120410000</v>
          </cell>
          <cell r="M979" t="str">
            <v>9100000007</v>
          </cell>
        </row>
        <row r="980">
          <cell r="A980" t="str">
            <v>P023</v>
          </cell>
          <cell r="B980">
            <v>3108010007</v>
          </cell>
          <cell r="C980" t="str">
            <v>EM-LABORES CINCEL/RASTRA</v>
          </cell>
          <cell r="D980" t="str">
            <v>B1</v>
          </cell>
          <cell r="E980">
            <v>280</v>
          </cell>
          <cell r="F980">
            <v>1</v>
          </cell>
          <cell r="G980">
            <v>15.3</v>
          </cell>
          <cell r="H980">
            <v>-14</v>
          </cell>
          <cell r="I980">
            <v>-214.20000000000002</v>
          </cell>
          <cell r="J980">
            <v>19991030</v>
          </cell>
          <cell r="K980" t="str">
            <v>1140325017</v>
          </cell>
          <cell r="L980" t="str">
            <v>5120410000</v>
          </cell>
          <cell r="M980" t="str">
            <v>9100000007</v>
          </cell>
        </row>
        <row r="981">
          <cell r="A981" t="str">
            <v>P023</v>
          </cell>
          <cell r="B981">
            <v>3108010007</v>
          </cell>
          <cell r="C981" t="str">
            <v>EM-LABORES CINCEL/RASTRA</v>
          </cell>
          <cell r="D981" t="str">
            <v>B1</v>
          </cell>
          <cell r="E981">
            <v>281</v>
          </cell>
          <cell r="F981">
            <v>1</v>
          </cell>
          <cell r="G981">
            <v>15.3</v>
          </cell>
          <cell r="H981">
            <v>-27</v>
          </cell>
          <cell r="I981">
            <v>-413.1</v>
          </cell>
          <cell r="J981">
            <v>19991030</v>
          </cell>
          <cell r="K981" t="str">
            <v>1140325017</v>
          </cell>
          <cell r="L981" t="str">
            <v>5120410000</v>
          </cell>
          <cell r="M981" t="str">
            <v>9100000007</v>
          </cell>
        </row>
        <row r="982">
          <cell r="A982" t="str">
            <v>P023</v>
          </cell>
          <cell r="B982">
            <v>3108010007</v>
          </cell>
          <cell r="C982" t="str">
            <v>EM-LABORES CINCEL/RASTRA</v>
          </cell>
          <cell r="D982" t="str">
            <v>B1</v>
          </cell>
          <cell r="E982">
            <v>282</v>
          </cell>
          <cell r="F982">
            <v>1</v>
          </cell>
          <cell r="G982">
            <v>15.3</v>
          </cell>
          <cell r="H982">
            <v>-30</v>
          </cell>
          <cell r="I982">
            <v>-459</v>
          </cell>
          <cell r="J982">
            <v>19991030</v>
          </cell>
          <cell r="K982" t="str">
            <v>1140325017</v>
          </cell>
          <cell r="L982" t="str">
            <v>5120410000</v>
          </cell>
          <cell r="M982" t="str">
            <v>9100000007</v>
          </cell>
        </row>
        <row r="983">
          <cell r="A983" t="str">
            <v>P001</v>
          </cell>
          <cell r="B983">
            <v>3108010008</v>
          </cell>
          <cell r="C983" t="str">
            <v>EM-LABORES CONFECCION POR ROLLO</v>
          </cell>
          <cell r="D983" t="str">
            <v>L1</v>
          </cell>
          <cell r="E983">
            <v>265</v>
          </cell>
          <cell r="F983">
            <v>1</v>
          </cell>
          <cell r="G983">
            <v>5.0999999999999996</v>
          </cell>
          <cell r="H983">
            <v>-5</v>
          </cell>
          <cell r="I983">
            <v>-25.5</v>
          </cell>
          <cell r="J983">
            <v>19991030</v>
          </cell>
          <cell r="K983" t="str">
            <v>1140325017</v>
          </cell>
          <cell r="L983" t="str">
            <v>5120410000</v>
          </cell>
          <cell r="M983" t="str">
            <v>9100000007</v>
          </cell>
        </row>
        <row r="984">
          <cell r="A984" t="str">
            <v>P001</v>
          </cell>
          <cell r="B984">
            <v>3108010011</v>
          </cell>
          <cell r="C984" t="str">
            <v>EM-LABORES DESMALEZADA</v>
          </cell>
          <cell r="D984" t="str">
            <v>L1</v>
          </cell>
          <cell r="E984">
            <v>263</v>
          </cell>
          <cell r="F984">
            <v>1</v>
          </cell>
          <cell r="G984">
            <v>7.65</v>
          </cell>
          <cell r="H984">
            <v>-5</v>
          </cell>
          <cell r="I984">
            <v>-38.25</v>
          </cell>
          <cell r="J984">
            <v>19991030</v>
          </cell>
          <cell r="K984" t="str">
            <v>1140325017</v>
          </cell>
          <cell r="L984" t="str">
            <v>5120410000</v>
          </cell>
          <cell r="M984" t="str">
            <v>9100000007</v>
          </cell>
        </row>
        <row r="985">
          <cell r="A985" t="str">
            <v>P001</v>
          </cell>
          <cell r="B985">
            <v>3108010011</v>
          </cell>
          <cell r="C985" t="str">
            <v>EM-LABORES DESMALEZADA</v>
          </cell>
          <cell r="D985" t="str">
            <v>L1</v>
          </cell>
          <cell r="E985">
            <v>264</v>
          </cell>
          <cell r="F985">
            <v>1</v>
          </cell>
          <cell r="G985">
            <v>7.65</v>
          </cell>
          <cell r="H985">
            <v>-10</v>
          </cell>
          <cell r="I985">
            <v>-76.5</v>
          </cell>
          <cell r="J985">
            <v>19991030</v>
          </cell>
          <cell r="K985" t="str">
            <v>1140325017</v>
          </cell>
          <cell r="L985" t="str">
            <v>5120410000</v>
          </cell>
          <cell r="M985" t="str">
            <v>9100000007</v>
          </cell>
        </row>
        <row r="986">
          <cell r="A986" t="str">
            <v>P001</v>
          </cell>
          <cell r="B986">
            <v>3108010011</v>
          </cell>
          <cell r="C986" t="str">
            <v>EM-LABORES DESMALEZADA</v>
          </cell>
          <cell r="D986" t="str">
            <v>L1</v>
          </cell>
          <cell r="E986">
            <v>275</v>
          </cell>
          <cell r="F986">
            <v>1</v>
          </cell>
          <cell r="G986">
            <v>7.65</v>
          </cell>
          <cell r="H986">
            <v>-10</v>
          </cell>
          <cell r="I986">
            <v>-76.5</v>
          </cell>
          <cell r="J986">
            <v>19991030</v>
          </cell>
          <cell r="K986" t="str">
            <v>1140325017</v>
          </cell>
          <cell r="L986" t="str">
            <v>5120410000</v>
          </cell>
          <cell r="M986" t="str">
            <v>9100000007</v>
          </cell>
        </row>
        <row r="987">
          <cell r="A987" t="str">
            <v>P001</v>
          </cell>
          <cell r="B987">
            <v>3108010011</v>
          </cell>
          <cell r="C987" t="str">
            <v>EM-LABORES DESMALEZADA</v>
          </cell>
          <cell r="D987" t="str">
            <v>L1</v>
          </cell>
          <cell r="E987">
            <v>276</v>
          </cell>
          <cell r="F987">
            <v>1</v>
          </cell>
          <cell r="G987">
            <v>7.65</v>
          </cell>
          <cell r="H987">
            <v>-15</v>
          </cell>
          <cell r="I987">
            <v>-114.75</v>
          </cell>
          <cell r="J987">
            <v>19991030</v>
          </cell>
          <cell r="K987" t="str">
            <v>1140325017</v>
          </cell>
          <cell r="L987" t="str">
            <v>5120410000</v>
          </cell>
          <cell r="M987" t="str">
            <v>9100000007</v>
          </cell>
        </row>
        <row r="988">
          <cell r="A988" t="str">
            <v>P001</v>
          </cell>
          <cell r="B988">
            <v>3108010011</v>
          </cell>
          <cell r="C988" t="str">
            <v>EM-LABORES DESMALEZADA</v>
          </cell>
          <cell r="D988" t="str">
            <v>L1</v>
          </cell>
          <cell r="E988">
            <v>266</v>
          </cell>
          <cell r="F988">
            <v>1</v>
          </cell>
          <cell r="G988">
            <v>7.65</v>
          </cell>
          <cell r="H988">
            <v>-56</v>
          </cell>
          <cell r="I988">
            <v>-428.40000000000003</v>
          </cell>
          <cell r="J988">
            <v>19991030</v>
          </cell>
          <cell r="K988" t="str">
            <v>1241506009</v>
          </cell>
          <cell r="L988" t="str">
            <v>5120414000</v>
          </cell>
          <cell r="M988" t="str">
            <v>9200000007</v>
          </cell>
        </row>
        <row r="989">
          <cell r="A989" t="str">
            <v>P005</v>
          </cell>
          <cell r="B989">
            <v>3108010011</v>
          </cell>
          <cell r="C989" t="str">
            <v>EM-LABORES DESMALEZADA</v>
          </cell>
          <cell r="D989" t="str">
            <v>H1</v>
          </cell>
          <cell r="E989">
            <v>213</v>
          </cell>
          <cell r="F989">
            <v>1</v>
          </cell>
          <cell r="G989">
            <v>7.65</v>
          </cell>
          <cell r="H989">
            <v>-20</v>
          </cell>
          <cell r="I989">
            <v>-153</v>
          </cell>
          <cell r="J989">
            <v>19991031</v>
          </cell>
          <cell r="K989" t="str">
            <v>5110201047</v>
          </cell>
          <cell r="L989" t="str">
            <v>5120409000</v>
          </cell>
          <cell r="M989" t="str">
            <v>9100000017</v>
          </cell>
        </row>
        <row r="990">
          <cell r="A990" t="str">
            <v>P023</v>
          </cell>
          <cell r="B990">
            <v>3108010011</v>
          </cell>
          <cell r="C990" t="str">
            <v>EM-LABORES DESMALEZADA</v>
          </cell>
          <cell r="D990" t="str">
            <v>B1</v>
          </cell>
          <cell r="E990">
            <v>286</v>
          </cell>
          <cell r="F990">
            <v>1</v>
          </cell>
          <cell r="G990">
            <v>7.65</v>
          </cell>
          <cell r="H990">
            <v>-38</v>
          </cell>
          <cell r="I990">
            <v>-290.7</v>
          </cell>
          <cell r="J990">
            <v>19991030</v>
          </cell>
          <cell r="K990" t="str">
            <v>5110201047</v>
          </cell>
          <cell r="L990" t="str">
            <v>5120409000</v>
          </cell>
          <cell r="M990" t="str">
            <v>9100000017</v>
          </cell>
        </row>
        <row r="991">
          <cell r="A991" t="str">
            <v>P023</v>
          </cell>
          <cell r="B991">
            <v>3108010011</v>
          </cell>
          <cell r="C991" t="str">
            <v>EM-LABORES DESMALEZADA</v>
          </cell>
          <cell r="D991" t="str">
            <v>B1</v>
          </cell>
          <cell r="E991">
            <v>287</v>
          </cell>
          <cell r="F991">
            <v>1</v>
          </cell>
          <cell r="G991">
            <v>7.65</v>
          </cell>
          <cell r="H991">
            <v>-35</v>
          </cell>
          <cell r="I991">
            <v>-267.75</v>
          </cell>
          <cell r="J991">
            <v>19991030</v>
          </cell>
          <cell r="K991" t="str">
            <v>5110201047</v>
          </cell>
          <cell r="L991" t="str">
            <v>5120409000</v>
          </cell>
          <cell r="M991" t="str">
            <v>9100000017</v>
          </cell>
        </row>
        <row r="992">
          <cell r="A992" t="str">
            <v>P023</v>
          </cell>
          <cell r="B992">
            <v>3108010011</v>
          </cell>
          <cell r="C992" t="str">
            <v>EM-LABORES DESMALEZADA</v>
          </cell>
          <cell r="D992" t="str">
            <v>B1</v>
          </cell>
          <cell r="E992">
            <v>288</v>
          </cell>
          <cell r="F992">
            <v>1</v>
          </cell>
          <cell r="G992">
            <v>7.65</v>
          </cell>
          <cell r="H992">
            <v>-13</v>
          </cell>
          <cell r="I992">
            <v>-99.45</v>
          </cell>
          <cell r="J992">
            <v>19991030</v>
          </cell>
          <cell r="K992" t="str">
            <v>5110201047</v>
          </cell>
          <cell r="L992" t="str">
            <v>5120409000</v>
          </cell>
          <cell r="M992" t="str">
            <v>9100000017</v>
          </cell>
        </row>
        <row r="993">
          <cell r="A993" t="str">
            <v>P023</v>
          </cell>
          <cell r="B993">
            <v>3108010011</v>
          </cell>
          <cell r="C993" t="str">
            <v>EM-LABORES DESMALEZADA</v>
          </cell>
          <cell r="D993" t="str">
            <v>B1</v>
          </cell>
          <cell r="E993">
            <v>289</v>
          </cell>
          <cell r="F993">
            <v>1</v>
          </cell>
          <cell r="G993">
            <v>7.65</v>
          </cell>
          <cell r="H993">
            <v>-10</v>
          </cell>
          <cell r="I993">
            <v>-76.5</v>
          </cell>
          <cell r="J993">
            <v>19991030</v>
          </cell>
          <cell r="K993" t="str">
            <v>5110201047</v>
          </cell>
          <cell r="L993" t="str">
            <v>5120409000</v>
          </cell>
          <cell r="M993" t="str">
            <v>9100000017</v>
          </cell>
        </row>
        <row r="994">
          <cell r="A994" t="str">
            <v>P023</v>
          </cell>
          <cell r="B994">
            <v>3108010011</v>
          </cell>
          <cell r="C994" t="str">
            <v>EM-LABORES DESMALEZADA</v>
          </cell>
          <cell r="D994" t="str">
            <v>B1</v>
          </cell>
          <cell r="E994">
            <v>290</v>
          </cell>
          <cell r="F994">
            <v>1</v>
          </cell>
          <cell r="G994">
            <v>7.65</v>
          </cell>
          <cell r="H994">
            <v>-15</v>
          </cell>
          <cell r="I994">
            <v>-114.75</v>
          </cell>
          <cell r="J994">
            <v>19991030</v>
          </cell>
          <cell r="K994" t="str">
            <v>5110201047</v>
          </cell>
          <cell r="L994" t="str">
            <v>5120409000</v>
          </cell>
          <cell r="M994" t="str">
            <v>9100000017</v>
          </cell>
        </row>
        <row r="995">
          <cell r="A995" t="str">
            <v>P023</v>
          </cell>
          <cell r="B995">
            <v>3108010011</v>
          </cell>
          <cell r="C995" t="str">
            <v>EM-LABORES DESMALEZADA</v>
          </cell>
          <cell r="D995" t="str">
            <v>B1</v>
          </cell>
          <cell r="E995">
            <v>291</v>
          </cell>
          <cell r="F995">
            <v>1</v>
          </cell>
          <cell r="G995">
            <v>7.65</v>
          </cell>
          <cell r="H995">
            <v>-35</v>
          </cell>
          <cell r="I995">
            <v>-267.75</v>
          </cell>
          <cell r="J995">
            <v>19991030</v>
          </cell>
          <cell r="K995" t="str">
            <v>5110201047</v>
          </cell>
          <cell r="L995" t="str">
            <v>5120409000</v>
          </cell>
          <cell r="M995" t="str">
            <v>9100000017</v>
          </cell>
        </row>
        <row r="996">
          <cell r="A996" t="str">
            <v>P023</v>
          </cell>
          <cell r="B996">
            <v>3108010011</v>
          </cell>
          <cell r="C996" t="str">
            <v>EM-LABORES DESMALEZADA</v>
          </cell>
          <cell r="D996" t="str">
            <v>B1</v>
          </cell>
          <cell r="E996">
            <v>292</v>
          </cell>
          <cell r="F996">
            <v>1</v>
          </cell>
          <cell r="G996">
            <v>7.65</v>
          </cell>
          <cell r="H996">
            <v>-4</v>
          </cell>
          <cell r="I996">
            <v>-30.6</v>
          </cell>
          <cell r="J996">
            <v>19991030</v>
          </cell>
          <cell r="K996" t="str">
            <v>5110201047</v>
          </cell>
          <cell r="L996" t="str">
            <v>5120409000</v>
          </cell>
          <cell r="M996" t="str">
            <v>9100000017</v>
          </cell>
        </row>
        <row r="997">
          <cell r="A997" t="str">
            <v>P012</v>
          </cell>
          <cell r="B997">
            <v>3108010011</v>
          </cell>
          <cell r="C997" t="str">
            <v>EM-LABORES DESMALEZADA</v>
          </cell>
          <cell r="D997" t="str">
            <v>N1</v>
          </cell>
          <cell r="E997">
            <v>340</v>
          </cell>
          <cell r="F997">
            <v>3</v>
          </cell>
          <cell r="G997">
            <v>7.65</v>
          </cell>
          <cell r="H997">
            <v>-100</v>
          </cell>
          <cell r="I997">
            <v>-765</v>
          </cell>
          <cell r="J997">
            <v>19991031</v>
          </cell>
          <cell r="K997" t="str">
            <v>5110301048</v>
          </cell>
          <cell r="L997" t="str">
            <v>5120412000</v>
          </cell>
          <cell r="M997" t="str">
            <v>9200000004</v>
          </cell>
        </row>
        <row r="998">
          <cell r="A998" t="str">
            <v>P001</v>
          </cell>
          <cell r="B998">
            <v>3108010014</v>
          </cell>
          <cell r="C998" t="str">
            <v>EM-LABORES DISCO DESENCONTRADO 1ERA PASA</v>
          </cell>
          <cell r="D998" t="str">
            <v>L1</v>
          </cell>
          <cell r="E998">
            <v>273</v>
          </cell>
          <cell r="F998">
            <v>1</v>
          </cell>
          <cell r="G998">
            <v>11.56</v>
          </cell>
          <cell r="H998">
            <v>-26</v>
          </cell>
          <cell r="I998">
            <v>-300.56</v>
          </cell>
          <cell r="J998">
            <v>19991030</v>
          </cell>
          <cell r="K998" t="str">
            <v>1140325017</v>
          </cell>
          <cell r="L998" t="str">
            <v>5120410000</v>
          </cell>
          <cell r="M998" t="str">
            <v>9100000007</v>
          </cell>
        </row>
        <row r="999">
          <cell r="A999" t="str">
            <v>P001</v>
          </cell>
          <cell r="B999">
            <v>3108010016</v>
          </cell>
          <cell r="C999" t="str">
            <v>EM-LABORES DISCO DESENC/RAST/ROLO 1ER PA</v>
          </cell>
          <cell r="D999" t="str">
            <v>L1</v>
          </cell>
          <cell r="E999">
            <v>271</v>
          </cell>
          <cell r="F999">
            <v>1</v>
          </cell>
          <cell r="G999">
            <v>13.26</v>
          </cell>
          <cell r="H999">
            <v>-30</v>
          </cell>
          <cell r="I999">
            <v>-397.8</v>
          </cell>
          <cell r="J999">
            <v>19991030</v>
          </cell>
          <cell r="K999" t="str">
            <v>1140325017</v>
          </cell>
          <cell r="L999" t="str">
            <v>5120410000</v>
          </cell>
          <cell r="M999" t="str">
            <v>9100000007</v>
          </cell>
        </row>
        <row r="1000">
          <cell r="A1000" t="str">
            <v>P001</v>
          </cell>
          <cell r="B1000">
            <v>3108010016</v>
          </cell>
          <cell r="C1000" t="str">
            <v>EM-LABORES DISCO DESENC/RAST/ROLO 1ER PA</v>
          </cell>
          <cell r="D1000" t="str">
            <v>L1</v>
          </cell>
          <cell r="E1000">
            <v>270</v>
          </cell>
          <cell r="F1000">
            <v>1</v>
          </cell>
          <cell r="G1000">
            <v>13.26</v>
          </cell>
          <cell r="H1000">
            <v>-26</v>
          </cell>
          <cell r="I1000">
            <v>-344.76</v>
          </cell>
          <cell r="J1000">
            <v>19991030</v>
          </cell>
          <cell r="K1000" t="str">
            <v>1140335017</v>
          </cell>
          <cell r="L1000" t="str">
            <v>5120410000</v>
          </cell>
          <cell r="M1000" t="str">
            <v>9100000015</v>
          </cell>
        </row>
        <row r="1001">
          <cell r="A1001" t="str">
            <v>P014</v>
          </cell>
          <cell r="B1001">
            <v>3108010019</v>
          </cell>
          <cell r="C1001" t="str">
            <v>EM-LABORES DISCO LIVIANO/RASTRA</v>
          </cell>
          <cell r="D1001" t="str">
            <v>S1</v>
          </cell>
          <cell r="E1001">
            <v>268</v>
          </cell>
          <cell r="F1001">
            <v>1</v>
          </cell>
          <cell r="G1001">
            <v>11.05</v>
          </cell>
          <cell r="H1001">
            <v>-206</v>
          </cell>
          <cell r="I1001">
            <v>-2276.3000000000002</v>
          </cell>
          <cell r="J1001">
            <v>19991031</v>
          </cell>
          <cell r="K1001" t="str">
            <v>1140303017</v>
          </cell>
          <cell r="L1001" t="str">
            <v>5120410000</v>
          </cell>
          <cell r="M1001" t="str">
            <v>9100000003</v>
          </cell>
        </row>
        <row r="1002">
          <cell r="A1002" t="str">
            <v>P014</v>
          </cell>
          <cell r="B1002">
            <v>3108010019</v>
          </cell>
          <cell r="C1002" t="str">
            <v>EM-LABORES DISCO LIVIANO/RASTRA</v>
          </cell>
          <cell r="D1002" t="str">
            <v>S1</v>
          </cell>
          <cell r="E1002">
            <v>271</v>
          </cell>
          <cell r="F1002">
            <v>2</v>
          </cell>
          <cell r="G1002">
            <v>11.05</v>
          </cell>
          <cell r="H1002">
            <v>-70</v>
          </cell>
          <cell r="I1002">
            <v>-773.5</v>
          </cell>
          <cell r="J1002">
            <v>19991031</v>
          </cell>
          <cell r="K1002" t="str">
            <v>1140303017</v>
          </cell>
          <cell r="L1002" t="str">
            <v>5120410000</v>
          </cell>
          <cell r="M1002" t="str">
            <v>9100000003</v>
          </cell>
        </row>
        <row r="1003">
          <cell r="A1003" t="str">
            <v>P023</v>
          </cell>
          <cell r="B1003">
            <v>3108010020</v>
          </cell>
          <cell r="C1003" t="str">
            <v>EM-LABORES DISCO LIVIANO/RASTRA/ROLO</v>
          </cell>
          <cell r="D1003" t="str">
            <v>B1</v>
          </cell>
          <cell r="E1003">
            <v>279</v>
          </cell>
          <cell r="F1003">
            <v>2</v>
          </cell>
          <cell r="G1003">
            <v>12.41</v>
          </cell>
          <cell r="H1003">
            <v>-18</v>
          </cell>
          <cell r="I1003">
            <v>-223.38</v>
          </cell>
          <cell r="J1003">
            <v>19991030</v>
          </cell>
          <cell r="K1003" t="str">
            <v>1140325017</v>
          </cell>
          <cell r="L1003" t="str">
            <v>5120410000</v>
          </cell>
          <cell r="M1003" t="str">
            <v>9100000007</v>
          </cell>
        </row>
        <row r="1004">
          <cell r="A1004" t="str">
            <v>P023</v>
          </cell>
          <cell r="B1004">
            <v>3108010020</v>
          </cell>
          <cell r="C1004" t="str">
            <v>EM-LABORES DISCO LIVIANO/RASTRA/ROLO</v>
          </cell>
          <cell r="D1004" t="str">
            <v>B1</v>
          </cell>
          <cell r="E1004">
            <v>280</v>
          </cell>
          <cell r="F1004">
            <v>2</v>
          </cell>
          <cell r="G1004">
            <v>12.41</v>
          </cell>
          <cell r="H1004">
            <v>-28</v>
          </cell>
          <cell r="I1004">
            <v>-347.48</v>
          </cell>
          <cell r="J1004">
            <v>19991030</v>
          </cell>
          <cell r="K1004" t="str">
            <v>1140325017</v>
          </cell>
          <cell r="L1004" t="str">
            <v>5120410000</v>
          </cell>
          <cell r="M1004" t="str">
            <v>9100000007</v>
          </cell>
        </row>
        <row r="1005">
          <cell r="A1005" t="str">
            <v>P023</v>
          </cell>
          <cell r="B1005">
            <v>3108010020</v>
          </cell>
          <cell r="C1005" t="str">
            <v>EM-LABORES DISCO LIVIANO/RASTRA/ROLO</v>
          </cell>
          <cell r="D1005" t="str">
            <v>B1</v>
          </cell>
          <cell r="E1005">
            <v>281</v>
          </cell>
          <cell r="F1005">
            <v>2</v>
          </cell>
          <cell r="G1005">
            <v>12.41</v>
          </cell>
          <cell r="H1005">
            <v>-27</v>
          </cell>
          <cell r="I1005">
            <v>-335.07</v>
          </cell>
          <cell r="J1005">
            <v>19991030</v>
          </cell>
          <cell r="K1005" t="str">
            <v>1140325017</v>
          </cell>
          <cell r="L1005" t="str">
            <v>5120410000</v>
          </cell>
          <cell r="M1005" t="str">
            <v>9100000007</v>
          </cell>
        </row>
        <row r="1006">
          <cell r="A1006" t="str">
            <v>P023</v>
          </cell>
          <cell r="B1006">
            <v>3108010020</v>
          </cell>
          <cell r="C1006" t="str">
            <v>EM-LABORES DISCO LIVIANO/RASTRA/ROLO</v>
          </cell>
          <cell r="D1006" t="str">
            <v>B1</v>
          </cell>
          <cell r="E1006">
            <v>282</v>
          </cell>
          <cell r="F1006">
            <v>2</v>
          </cell>
          <cell r="G1006">
            <v>12.41</v>
          </cell>
          <cell r="H1006">
            <v>-30</v>
          </cell>
          <cell r="I1006">
            <v>-372.3</v>
          </cell>
          <cell r="J1006">
            <v>19991030</v>
          </cell>
          <cell r="K1006" t="str">
            <v>1140325017</v>
          </cell>
          <cell r="L1006" t="str">
            <v>5120410000</v>
          </cell>
          <cell r="M1006" t="str">
            <v>9100000007</v>
          </cell>
        </row>
        <row r="1007">
          <cell r="A1007" t="str">
            <v>P023</v>
          </cell>
          <cell r="B1007">
            <v>3108010020</v>
          </cell>
          <cell r="C1007" t="str">
            <v>EM-LABORES DISCO LIVIANO/RASTRA/ROLO</v>
          </cell>
          <cell r="D1007" t="str">
            <v>B1</v>
          </cell>
          <cell r="E1007">
            <v>283</v>
          </cell>
          <cell r="F1007">
            <v>1</v>
          </cell>
          <cell r="G1007">
            <v>12.41</v>
          </cell>
          <cell r="H1007">
            <v>-27</v>
          </cell>
          <cell r="I1007">
            <v>-335.07</v>
          </cell>
          <cell r="J1007">
            <v>19991030</v>
          </cell>
          <cell r="K1007" t="str">
            <v>1140325017</v>
          </cell>
          <cell r="L1007" t="str">
            <v>5120410000</v>
          </cell>
          <cell r="M1007" t="str">
            <v>9100000007</v>
          </cell>
        </row>
        <row r="1008">
          <cell r="A1008" t="str">
            <v>P023</v>
          </cell>
          <cell r="B1008">
            <v>3108010029</v>
          </cell>
          <cell r="C1008" t="str">
            <v>EM-LABORES FERTILIZACION/SOLIDO INCORPOR</v>
          </cell>
          <cell r="D1008" t="str">
            <v>B1</v>
          </cell>
          <cell r="E1008">
            <v>238</v>
          </cell>
          <cell r="F1008">
            <v>9</v>
          </cell>
          <cell r="G1008">
            <v>10.199999999999999</v>
          </cell>
          <cell r="H1008">
            <v>-64</v>
          </cell>
          <cell r="I1008">
            <v>-652.79999999999995</v>
          </cell>
          <cell r="J1008">
            <v>19991030</v>
          </cell>
          <cell r="K1008" t="str">
            <v>1140305017</v>
          </cell>
          <cell r="L1008" t="str">
            <v>5120410000</v>
          </cell>
          <cell r="M1008" t="str">
            <v>9100000005</v>
          </cell>
        </row>
        <row r="1009">
          <cell r="A1009" t="str">
            <v>P023</v>
          </cell>
          <cell r="B1009">
            <v>3108010029</v>
          </cell>
          <cell r="C1009" t="str">
            <v>EM-LABORES FERTILIZACION/SOLIDO INCORPOR</v>
          </cell>
          <cell r="D1009" t="str">
            <v>B1</v>
          </cell>
          <cell r="E1009">
            <v>239</v>
          </cell>
          <cell r="F1009">
            <v>10</v>
          </cell>
          <cell r="G1009">
            <v>10.199999999999999</v>
          </cell>
          <cell r="H1009">
            <v>-55</v>
          </cell>
          <cell r="I1009">
            <v>-561</v>
          </cell>
          <cell r="J1009">
            <v>19991030</v>
          </cell>
          <cell r="K1009" t="str">
            <v>1140305017</v>
          </cell>
          <cell r="L1009" t="str">
            <v>5120410000</v>
          </cell>
          <cell r="M1009" t="str">
            <v>9100000005</v>
          </cell>
        </row>
        <row r="1010">
          <cell r="A1010" t="str">
            <v>P023</v>
          </cell>
          <cell r="B1010">
            <v>3108010029</v>
          </cell>
          <cell r="C1010" t="str">
            <v>EM-LABORES FERTILIZACION/SOLIDO INCORPOR</v>
          </cell>
          <cell r="D1010" t="str">
            <v>B1</v>
          </cell>
          <cell r="E1010">
            <v>242</v>
          </cell>
          <cell r="F1010">
            <v>9</v>
          </cell>
          <cell r="G1010">
            <v>10.199999999999999</v>
          </cell>
          <cell r="H1010">
            <v>-27</v>
          </cell>
          <cell r="I1010">
            <v>-275.39999999999998</v>
          </cell>
          <cell r="J1010">
            <v>19991030</v>
          </cell>
          <cell r="K1010" t="str">
            <v>1140305017</v>
          </cell>
          <cell r="L1010" t="str">
            <v>5120410000</v>
          </cell>
          <cell r="M1010" t="str">
            <v>9100000005</v>
          </cell>
        </row>
        <row r="1011">
          <cell r="A1011" t="str">
            <v>P023</v>
          </cell>
          <cell r="B1011">
            <v>3108010029</v>
          </cell>
          <cell r="C1011" t="str">
            <v>EM-LABORES FERTILIZACION/SOLIDO INCORPOR</v>
          </cell>
          <cell r="D1011" t="str">
            <v>B1</v>
          </cell>
          <cell r="E1011">
            <v>243</v>
          </cell>
          <cell r="F1011">
            <v>9</v>
          </cell>
          <cell r="G1011">
            <v>10.199999999999999</v>
          </cell>
          <cell r="H1011">
            <v>-32</v>
          </cell>
          <cell r="I1011">
            <v>-326.39999999999998</v>
          </cell>
          <cell r="J1011">
            <v>19991030</v>
          </cell>
          <cell r="K1011" t="str">
            <v>1140305017</v>
          </cell>
          <cell r="L1011" t="str">
            <v>5120410000</v>
          </cell>
          <cell r="M1011" t="str">
            <v>9100000005</v>
          </cell>
        </row>
        <row r="1012">
          <cell r="A1012" t="str">
            <v>P023</v>
          </cell>
          <cell r="B1012">
            <v>3108010029</v>
          </cell>
          <cell r="C1012" t="str">
            <v>EM-LABORES FERTILIZACION/SOLIDO INCORPOR</v>
          </cell>
          <cell r="D1012" t="str">
            <v>B1</v>
          </cell>
          <cell r="E1012">
            <v>244</v>
          </cell>
          <cell r="F1012">
            <v>9</v>
          </cell>
          <cell r="G1012">
            <v>10.199999999999999</v>
          </cell>
          <cell r="H1012">
            <v>-107</v>
          </cell>
          <cell r="I1012">
            <v>-1091.3999999999999</v>
          </cell>
          <cell r="J1012">
            <v>19991030</v>
          </cell>
          <cell r="K1012" t="str">
            <v>1140305017</v>
          </cell>
          <cell r="L1012" t="str">
            <v>5120410000</v>
          </cell>
          <cell r="M1012" t="str">
            <v>9100000005</v>
          </cell>
        </row>
        <row r="1013">
          <cell r="A1013" t="str">
            <v>P023</v>
          </cell>
          <cell r="B1013">
            <v>3108010029</v>
          </cell>
          <cell r="C1013" t="str">
            <v>EM-LABORES FERTILIZACION/SOLIDO INCORPOR</v>
          </cell>
          <cell r="D1013" t="str">
            <v>B1</v>
          </cell>
          <cell r="E1013">
            <v>245</v>
          </cell>
          <cell r="F1013">
            <v>8</v>
          </cell>
          <cell r="G1013">
            <v>10.199999999999999</v>
          </cell>
          <cell r="H1013">
            <v>-28</v>
          </cell>
          <cell r="I1013">
            <v>-285.59999999999997</v>
          </cell>
          <cell r="J1013">
            <v>19991030</v>
          </cell>
          <cell r="K1013" t="str">
            <v>1140305017</v>
          </cell>
          <cell r="L1013" t="str">
            <v>5120410000</v>
          </cell>
          <cell r="M1013" t="str">
            <v>9100000005</v>
          </cell>
        </row>
        <row r="1014">
          <cell r="A1014" t="str">
            <v>P023</v>
          </cell>
          <cell r="B1014">
            <v>3108010029</v>
          </cell>
          <cell r="C1014" t="str">
            <v>EM-LABORES FERTILIZACION/SOLIDO INCORPOR</v>
          </cell>
          <cell r="D1014" t="str">
            <v>B1</v>
          </cell>
          <cell r="E1014">
            <v>246</v>
          </cell>
          <cell r="F1014">
            <v>8</v>
          </cell>
          <cell r="G1014">
            <v>10.199999999999999</v>
          </cell>
          <cell r="H1014">
            <v>-23</v>
          </cell>
          <cell r="I1014">
            <v>-234.6</v>
          </cell>
          <cell r="J1014">
            <v>19991030</v>
          </cell>
          <cell r="K1014" t="str">
            <v>1140305017</v>
          </cell>
          <cell r="L1014" t="str">
            <v>5120410000</v>
          </cell>
          <cell r="M1014" t="str">
            <v>9100000005</v>
          </cell>
        </row>
        <row r="1015">
          <cell r="A1015" t="str">
            <v>P023</v>
          </cell>
          <cell r="B1015">
            <v>3108010029</v>
          </cell>
          <cell r="C1015" t="str">
            <v>EM-LABORES FERTILIZACION/SOLIDO INCORPOR</v>
          </cell>
          <cell r="D1015" t="str">
            <v>B1</v>
          </cell>
          <cell r="E1015">
            <v>247</v>
          </cell>
          <cell r="F1015">
            <v>8</v>
          </cell>
          <cell r="G1015">
            <v>10.199999999999999</v>
          </cell>
          <cell r="H1015">
            <v>-16</v>
          </cell>
          <cell r="I1015">
            <v>-163.19999999999999</v>
          </cell>
          <cell r="J1015">
            <v>19991030</v>
          </cell>
          <cell r="K1015" t="str">
            <v>1140305017</v>
          </cell>
          <cell r="L1015" t="str">
            <v>5120410000</v>
          </cell>
          <cell r="M1015" t="str">
            <v>9100000005</v>
          </cell>
        </row>
        <row r="1016">
          <cell r="A1016" t="str">
            <v>P023</v>
          </cell>
          <cell r="B1016">
            <v>3108010029</v>
          </cell>
          <cell r="C1016" t="str">
            <v>EM-LABORES FERTILIZACION/SOLIDO INCORPOR</v>
          </cell>
          <cell r="D1016" t="str">
            <v>B1</v>
          </cell>
          <cell r="E1016">
            <v>248</v>
          </cell>
          <cell r="F1016">
            <v>8</v>
          </cell>
          <cell r="G1016">
            <v>10.199999999999999</v>
          </cell>
          <cell r="H1016">
            <v>-9</v>
          </cell>
          <cell r="I1016">
            <v>-91.8</v>
          </cell>
          <cell r="J1016">
            <v>19991030</v>
          </cell>
          <cell r="K1016" t="str">
            <v>1140305017</v>
          </cell>
          <cell r="L1016" t="str">
            <v>5120410000</v>
          </cell>
          <cell r="M1016" t="str">
            <v>9100000005</v>
          </cell>
        </row>
        <row r="1017">
          <cell r="A1017" t="str">
            <v>P012</v>
          </cell>
          <cell r="B1017">
            <v>3108010031</v>
          </cell>
          <cell r="C1017" t="str">
            <v>EM-LABORES PREPARACION Y REPARTO DE MIXE</v>
          </cell>
          <cell r="D1017" t="str">
            <v>N1</v>
          </cell>
          <cell r="E1017">
            <v>340</v>
          </cell>
          <cell r="F1017">
            <v>1</v>
          </cell>
          <cell r="G1017">
            <v>13.6</v>
          </cell>
          <cell r="H1017">
            <v>-60</v>
          </cell>
          <cell r="I1017">
            <v>-816</v>
          </cell>
          <cell r="J1017">
            <v>19991031</v>
          </cell>
          <cell r="K1017" t="str">
            <v>5110301021</v>
          </cell>
          <cell r="L1017" t="str">
            <v>5120412000</v>
          </cell>
          <cell r="M1017" t="str">
            <v>9200000004</v>
          </cell>
        </row>
        <row r="1018">
          <cell r="A1018" t="str">
            <v>P023</v>
          </cell>
          <cell r="B1018">
            <v>3108010031</v>
          </cell>
          <cell r="C1018" t="str">
            <v>EM-LABORES PREPARACION Y REPARTO DE MIXE</v>
          </cell>
          <cell r="D1018" t="str">
            <v>B1</v>
          </cell>
          <cell r="E1018">
            <v>284</v>
          </cell>
          <cell r="F1018">
            <v>1</v>
          </cell>
          <cell r="G1018">
            <v>13.6</v>
          </cell>
          <cell r="H1018">
            <v>-150</v>
          </cell>
          <cell r="I1018">
            <v>-2040</v>
          </cell>
          <cell r="J1018">
            <v>19991030</v>
          </cell>
          <cell r="K1018" t="str">
            <v>5110301021</v>
          </cell>
          <cell r="L1018" t="str">
            <v>5120412000</v>
          </cell>
          <cell r="M1018" t="str">
            <v>9200000004</v>
          </cell>
        </row>
        <row r="1019">
          <cell r="A1019" t="str">
            <v>P012</v>
          </cell>
          <cell r="B1019">
            <v>3108010031</v>
          </cell>
          <cell r="C1019" t="str">
            <v>EM-LABORES PREPARACION Y REPARTO DE MIXE</v>
          </cell>
          <cell r="D1019" t="str">
            <v>N1</v>
          </cell>
          <cell r="E1019">
            <v>341</v>
          </cell>
          <cell r="F1019">
            <v>1</v>
          </cell>
          <cell r="G1019">
            <v>13.6</v>
          </cell>
          <cell r="H1019">
            <v>-15</v>
          </cell>
          <cell r="I1019">
            <v>-204</v>
          </cell>
          <cell r="J1019">
            <v>19991031</v>
          </cell>
          <cell r="K1019" t="str">
            <v>5110304021</v>
          </cell>
          <cell r="L1019" t="str">
            <v>5120412000</v>
          </cell>
          <cell r="M1019" t="str">
            <v>9200000012</v>
          </cell>
        </row>
        <row r="1020">
          <cell r="A1020" t="str">
            <v>P014</v>
          </cell>
          <cell r="B1020">
            <v>3108010033</v>
          </cell>
          <cell r="C1020" t="str">
            <v>EM-LABORES PULVERIZACION BAJO VOLUMEN</v>
          </cell>
          <cell r="D1020" t="str">
            <v>S1</v>
          </cell>
          <cell r="E1020">
            <v>265</v>
          </cell>
          <cell r="F1020">
            <v>1</v>
          </cell>
          <cell r="G1020">
            <v>4.25</v>
          </cell>
          <cell r="H1020">
            <v>-408</v>
          </cell>
          <cell r="I1020">
            <v>-1734</v>
          </cell>
          <cell r="J1020">
            <v>19991031</v>
          </cell>
          <cell r="K1020" t="str">
            <v>1140303017</v>
          </cell>
          <cell r="L1020" t="str">
            <v>5120410000</v>
          </cell>
          <cell r="M1020" t="str">
            <v>9100000003</v>
          </cell>
        </row>
        <row r="1021">
          <cell r="A1021" t="str">
            <v>P014</v>
          </cell>
          <cell r="B1021">
            <v>3108010033</v>
          </cell>
          <cell r="C1021" t="str">
            <v>EM-LABORES PULVERIZACION BAJO VOLUMEN</v>
          </cell>
          <cell r="D1021" t="str">
            <v>S1</v>
          </cell>
          <cell r="E1021">
            <v>266</v>
          </cell>
          <cell r="F1021">
            <v>1</v>
          </cell>
          <cell r="G1021">
            <v>4.25</v>
          </cell>
          <cell r="H1021">
            <v>-404</v>
          </cell>
          <cell r="I1021">
            <v>-1717</v>
          </cell>
          <cell r="J1021">
            <v>19991031</v>
          </cell>
          <cell r="K1021" t="str">
            <v>1140303017</v>
          </cell>
          <cell r="L1021" t="str">
            <v>5120410000</v>
          </cell>
          <cell r="M1021" t="str">
            <v>9100000003</v>
          </cell>
        </row>
        <row r="1022">
          <cell r="A1022" t="str">
            <v>P014</v>
          </cell>
          <cell r="B1022">
            <v>3108010033</v>
          </cell>
          <cell r="C1022" t="str">
            <v>EM-LABORES PULVERIZACION BAJO VOLUMEN</v>
          </cell>
          <cell r="D1022" t="str">
            <v>S1</v>
          </cell>
          <cell r="E1022">
            <v>267</v>
          </cell>
          <cell r="F1022">
            <v>1</v>
          </cell>
          <cell r="G1022">
            <v>4.25</v>
          </cell>
          <cell r="H1022">
            <v>-80</v>
          </cell>
          <cell r="I1022">
            <v>-340</v>
          </cell>
          <cell r="J1022">
            <v>19991031</v>
          </cell>
          <cell r="K1022" t="str">
            <v>1140303017</v>
          </cell>
          <cell r="L1022" t="str">
            <v>5120410000</v>
          </cell>
          <cell r="M1022" t="str">
            <v>9100000003</v>
          </cell>
        </row>
        <row r="1023">
          <cell r="A1023" t="str">
            <v>P014</v>
          </cell>
          <cell r="B1023">
            <v>3108010033</v>
          </cell>
          <cell r="C1023" t="str">
            <v>EM-LABORES PULVERIZACION BAJO VOLUMEN</v>
          </cell>
          <cell r="D1023" t="str">
            <v>S1</v>
          </cell>
          <cell r="E1023">
            <v>268</v>
          </cell>
          <cell r="F1023">
            <v>3</v>
          </cell>
          <cell r="G1023">
            <v>4.25</v>
          </cell>
          <cell r="H1023">
            <v>-412</v>
          </cell>
          <cell r="I1023">
            <v>-1751</v>
          </cell>
          <cell r="J1023">
            <v>19991031</v>
          </cell>
          <cell r="K1023" t="str">
            <v>1140303017</v>
          </cell>
          <cell r="L1023" t="str">
            <v>5120410000</v>
          </cell>
          <cell r="M1023" t="str">
            <v>9100000003</v>
          </cell>
        </row>
        <row r="1024">
          <cell r="A1024" t="str">
            <v>P014</v>
          </cell>
          <cell r="B1024">
            <v>3108010033</v>
          </cell>
          <cell r="C1024" t="str">
            <v>EM-LABORES PULVERIZACION BAJO VOLUMEN</v>
          </cell>
          <cell r="D1024" t="str">
            <v>S1</v>
          </cell>
          <cell r="E1024">
            <v>269</v>
          </cell>
          <cell r="F1024">
            <v>1</v>
          </cell>
          <cell r="G1024">
            <v>4.25</v>
          </cell>
          <cell r="H1024">
            <v>-80</v>
          </cell>
          <cell r="I1024">
            <v>-340</v>
          </cell>
          <cell r="J1024">
            <v>19991031</v>
          </cell>
          <cell r="K1024" t="str">
            <v>1140303017</v>
          </cell>
          <cell r="L1024" t="str">
            <v>5120410000</v>
          </cell>
          <cell r="M1024" t="str">
            <v>9100000003</v>
          </cell>
        </row>
        <row r="1025">
          <cell r="A1025" t="str">
            <v>P014</v>
          </cell>
          <cell r="B1025">
            <v>3108010033</v>
          </cell>
          <cell r="C1025" t="str">
            <v>EM-LABORES PULVERIZACION BAJO VOLUMEN</v>
          </cell>
          <cell r="D1025" t="str">
            <v>S1</v>
          </cell>
          <cell r="E1025">
            <v>271</v>
          </cell>
          <cell r="F1025">
            <v>1</v>
          </cell>
          <cell r="G1025">
            <v>4.25</v>
          </cell>
          <cell r="H1025">
            <v>-140</v>
          </cell>
          <cell r="I1025">
            <v>-595</v>
          </cell>
          <cell r="J1025">
            <v>19991031</v>
          </cell>
          <cell r="K1025" t="str">
            <v>1140303017</v>
          </cell>
          <cell r="L1025" t="str">
            <v>5120410000</v>
          </cell>
          <cell r="M1025" t="str">
            <v>9100000003</v>
          </cell>
        </row>
        <row r="1026">
          <cell r="A1026" t="str">
            <v>P014</v>
          </cell>
          <cell r="B1026">
            <v>3108010033</v>
          </cell>
          <cell r="C1026" t="str">
            <v>EM-LABORES PULVERIZACION BAJO VOLUMEN</v>
          </cell>
          <cell r="D1026" t="str">
            <v>S1</v>
          </cell>
          <cell r="E1026">
            <v>272</v>
          </cell>
          <cell r="F1026">
            <v>1</v>
          </cell>
          <cell r="G1026">
            <v>4.25</v>
          </cell>
          <cell r="H1026">
            <v>-360</v>
          </cell>
          <cell r="I1026">
            <v>-1530</v>
          </cell>
          <cell r="J1026">
            <v>19991031</v>
          </cell>
          <cell r="K1026" t="str">
            <v>1140303017</v>
          </cell>
          <cell r="L1026" t="str">
            <v>5120410000</v>
          </cell>
          <cell r="M1026" t="str">
            <v>9100000003</v>
          </cell>
        </row>
        <row r="1027">
          <cell r="A1027" t="str">
            <v>P014</v>
          </cell>
          <cell r="B1027">
            <v>3108010033</v>
          </cell>
          <cell r="C1027" t="str">
            <v>EM-LABORES PULVERIZACION BAJO VOLUMEN</v>
          </cell>
          <cell r="D1027" t="str">
            <v>S1</v>
          </cell>
          <cell r="E1027">
            <v>274</v>
          </cell>
          <cell r="F1027">
            <v>1</v>
          </cell>
          <cell r="G1027">
            <v>4.25</v>
          </cell>
          <cell r="H1027">
            <v>-326</v>
          </cell>
          <cell r="I1027">
            <v>-1385.5</v>
          </cell>
          <cell r="J1027">
            <v>19991031</v>
          </cell>
          <cell r="K1027" t="str">
            <v>1140303017</v>
          </cell>
          <cell r="L1027" t="str">
            <v>5120410000</v>
          </cell>
          <cell r="M1027" t="str">
            <v>9100000003</v>
          </cell>
        </row>
        <row r="1028">
          <cell r="A1028" t="str">
            <v>P014</v>
          </cell>
          <cell r="B1028">
            <v>3108010033</v>
          </cell>
          <cell r="C1028" t="str">
            <v>EM-LABORES PULVERIZACION BAJO VOLUMEN</v>
          </cell>
          <cell r="D1028" t="str">
            <v>S1</v>
          </cell>
          <cell r="E1028">
            <v>264</v>
          </cell>
          <cell r="F1028">
            <v>1</v>
          </cell>
          <cell r="G1028">
            <v>4.25</v>
          </cell>
          <cell r="H1028">
            <v>-100</v>
          </cell>
          <cell r="I1028">
            <v>-425</v>
          </cell>
          <cell r="J1028">
            <v>19991031</v>
          </cell>
          <cell r="K1028" t="str">
            <v>1140305017</v>
          </cell>
          <cell r="L1028" t="str">
            <v>5120410000</v>
          </cell>
          <cell r="M1028" t="str">
            <v>9100000005</v>
          </cell>
        </row>
        <row r="1029">
          <cell r="A1029" t="str">
            <v>P014</v>
          </cell>
          <cell r="B1029">
            <v>3108010033</v>
          </cell>
          <cell r="C1029" t="str">
            <v>EM-LABORES PULVERIZACION BAJO VOLUMEN</v>
          </cell>
          <cell r="D1029" t="str">
            <v>S1</v>
          </cell>
          <cell r="E1029">
            <v>279</v>
          </cell>
          <cell r="F1029">
            <v>1</v>
          </cell>
          <cell r="G1029">
            <v>4.25</v>
          </cell>
          <cell r="H1029">
            <v>-21</v>
          </cell>
          <cell r="I1029">
            <v>-89.25</v>
          </cell>
          <cell r="J1029">
            <v>19991031</v>
          </cell>
          <cell r="K1029" t="str">
            <v>1140305017</v>
          </cell>
          <cell r="L1029" t="str">
            <v>5120410000</v>
          </cell>
          <cell r="M1029" t="str">
            <v>9100000005</v>
          </cell>
        </row>
        <row r="1030">
          <cell r="A1030" t="str">
            <v>P003</v>
          </cell>
          <cell r="B1030">
            <v>3108010033</v>
          </cell>
          <cell r="C1030" t="str">
            <v>EM-LABORES PULVERIZACION BAJO VOLUMEN</v>
          </cell>
          <cell r="D1030" t="str">
            <v>Q1</v>
          </cell>
          <cell r="E1030">
            <v>173</v>
          </cell>
          <cell r="F1030">
            <v>1</v>
          </cell>
          <cell r="G1030">
            <v>4.25</v>
          </cell>
          <cell r="H1030">
            <v>-20</v>
          </cell>
          <cell r="I1030">
            <v>-85</v>
          </cell>
          <cell r="J1030">
            <v>19991031</v>
          </cell>
          <cell r="K1030" t="str">
            <v>1140306017</v>
          </cell>
          <cell r="L1030" t="str">
            <v>5120410000</v>
          </cell>
          <cell r="M1030" t="str">
            <v>9100000008</v>
          </cell>
        </row>
        <row r="1031">
          <cell r="A1031" t="str">
            <v>P014</v>
          </cell>
          <cell r="B1031">
            <v>3108010033</v>
          </cell>
          <cell r="C1031" t="str">
            <v>EM-LABORES PULVERIZACION BAJO VOLUMEN</v>
          </cell>
          <cell r="D1031" t="str">
            <v>S1</v>
          </cell>
          <cell r="E1031">
            <v>273</v>
          </cell>
          <cell r="F1031">
            <v>1</v>
          </cell>
          <cell r="G1031">
            <v>4.25</v>
          </cell>
          <cell r="H1031">
            <v>-98</v>
          </cell>
          <cell r="I1031">
            <v>-416.5</v>
          </cell>
          <cell r="J1031">
            <v>19991031</v>
          </cell>
          <cell r="K1031" t="str">
            <v>1140306017</v>
          </cell>
          <cell r="L1031" t="str">
            <v>5120410000</v>
          </cell>
          <cell r="M1031" t="str">
            <v>9100000008</v>
          </cell>
        </row>
        <row r="1032">
          <cell r="A1032" t="str">
            <v>P014</v>
          </cell>
          <cell r="B1032">
            <v>3108010033</v>
          </cell>
          <cell r="C1032" t="str">
            <v>EM-LABORES PULVERIZACION BAJO VOLUMEN</v>
          </cell>
          <cell r="D1032" t="str">
            <v>S1</v>
          </cell>
          <cell r="E1032">
            <v>275</v>
          </cell>
          <cell r="F1032">
            <v>1</v>
          </cell>
          <cell r="G1032">
            <v>4.25</v>
          </cell>
          <cell r="H1032">
            <v>-206</v>
          </cell>
          <cell r="I1032">
            <v>-875.5</v>
          </cell>
          <cell r="J1032">
            <v>19991031</v>
          </cell>
          <cell r="K1032" t="str">
            <v>1140306017</v>
          </cell>
          <cell r="L1032" t="str">
            <v>5120410000</v>
          </cell>
          <cell r="M1032" t="str">
            <v>9100000008</v>
          </cell>
        </row>
        <row r="1033">
          <cell r="A1033" t="str">
            <v>P014</v>
          </cell>
          <cell r="B1033">
            <v>3108010033</v>
          </cell>
          <cell r="C1033" t="str">
            <v>EM-LABORES PULVERIZACION BAJO VOLUMEN</v>
          </cell>
          <cell r="D1033" t="str">
            <v>S1</v>
          </cell>
          <cell r="E1033">
            <v>276</v>
          </cell>
          <cell r="F1033">
            <v>1</v>
          </cell>
          <cell r="G1033">
            <v>4.25</v>
          </cell>
          <cell r="H1033">
            <v>-200</v>
          </cell>
          <cell r="I1033">
            <v>-850</v>
          </cell>
          <cell r="J1033">
            <v>19991031</v>
          </cell>
          <cell r="K1033" t="str">
            <v>1140306017</v>
          </cell>
          <cell r="L1033" t="str">
            <v>5120410000</v>
          </cell>
          <cell r="M1033" t="str">
            <v>9100000008</v>
          </cell>
        </row>
        <row r="1034">
          <cell r="A1034" t="str">
            <v>P014</v>
          </cell>
          <cell r="B1034">
            <v>3108010033</v>
          </cell>
          <cell r="C1034" t="str">
            <v>EM-LABORES PULVERIZACION BAJO VOLUMEN</v>
          </cell>
          <cell r="D1034" t="str">
            <v>S1</v>
          </cell>
          <cell r="E1034">
            <v>277</v>
          </cell>
          <cell r="F1034">
            <v>1</v>
          </cell>
          <cell r="G1034">
            <v>4.25</v>
          </cell>
          <cell r="H1034">
            <v>-186</v>
          </cell>
          <cell r="I1034">
            <v>-790.5</v>
          </cell>
          <cell r="J1034">
            <v>19991031</v>
          </cell>
          <cell r="K1034" t="str">
            <v>1140306017</v>
          </cell>
          <cell r="L1034" t="str">
            <v>5120410000</v>
          </cell>
          <cell r="M1034" t="str">
            <v>9100000008</v>
          </cell>
        </row>
        <row r="1035">
          <cell r="A1035" t="str">
            <v>P014</v>
          </cell>
          <cell r="B1035">
            <v>3108010033</v>
          </cell>
          <cell r="C1035" t="str">
            <v>EM-LABORES PULVERIZACION BAJO VOLUMEN</v>
          </cell>
          <cell r="D1035" t="str">
            <v>S1</v>
          </cell>
          <cell r="E1035">
            <v>278</v>
          </cell>
          <cell r="F1035">
            <v>1</v>
          </cell>
          <cell r="G1035">
            <v>4.25</v>
          </cell>
          <cell r="H1035">
            <v>-206</v>
          </cell>
          <cell r="I1035">
            <v>-875.5</v>
          </cell>
          <cell r="J1035">
            <v>19991031</v>
          </cell>
          <cell r="K1035" t="str">
            <v>1140306017</v>
          </cell>
          <cell r="L1035" t="str">
            <v>5120410000</v>
          </cell>
          <cell r="M1035" t="str">
            <v>9100000008</v>
          </cell>
        </row>
        <row r="1036">
          <cell r="A1036" t="str">
            <v>P014</v>
          </cell>
          <cell r="B1036">
            <v>3108010033</v>
          </cell>
          <cell r="C1036" t="str">
            <v>EM-LABORES PULVERIZACION BAJO VOLUMEN</v>
          </cell>
          <cell r="D1036" t="str">
            <v>S1</v>
          </cell>
          <cell r="E1036">
            <v>280</v>
          </cell>
          <cell r="F1036">
            <v>1</v>
          </cell>
          <cell r="G1036">
            <v>4.25</v>
          </cell>
          <cell r="H1036">
            <v>-206</v>
          </cell>
          <cell r="I1036">
            <v>-875.5</v>
          </cell>
          <cell r="J1036">
            <v>19991031</v>
          </cell>
          <cell r="K1036" t="str">
            <v>1140306017</v>
          </cell>
          <cell r="L1036" t="str">
            <v>5120410000</v>
          </cell>
          <cell r="M1036" t="str">
            <v>9100000008</v>
          </cell>
        </row>
        <row r="1037">
          <cell r="A1037" t="str">
            <v>P014</v>
          </cell>
          <cell r="B1037">
            <v>3108010033</v>
          </cell>
          <cell r="C1037" t="str">
            <v>EM-LABORES PULVERIZACION BAJO VOLUMEN</v>
          </cell>
          <cell r="D1037" t="str">
            <v>S1</v>
          </cell>
          <cell r="E1037">
            <v>263</v>
          </cell>
          <cell r="F1037">
            <v>1</v>
          </cell>
          <cell r="G1037">
            <v>4.25</v>
          </cell>
          <cell r="H1037">
            <v>-208</v>
          </cell>
          <cell r="I1037">
            <v>-884</v>
          </cell>
          <cell r="J1037">
            <v>19991031</v>
          </cell>
          <cell r="K1037" t="str">
            <v>1140312017</v>
          </cell>
          <cell r="L1037" t="str">
            <v>5120410000</v>
          </cell>
          <cell r="M1037" t="str">
            <v>9100000021</v>
          </cell>
        </row>
        <row r="1038">
          <cell r="A1038" t="str">
            <v>P001</v>
          </cell>
          <cell r="B1038">
            <v>3108010033</v>
          </cell>
          <cell r="C1038" t="str">
            <v>EM-LABORES PULVERIZACION BAJO VOLUMEN</v>
          </cell>
          <cell r="D1038" t="str">
            <v>L1</v>
          </cell>
          <cell r="E1038">
            <v>260</v>
          </cell>
          <cell r="F1038">
            <v>1</v>
          </cell>
          <cell r="G1038">
            <v>4.25</v>
          </cell>
          <cell r="H1038">
            <v>-27</v>
          </cell>
          <cell r="I1038">
            <v>-114.75</v>
          </cell>
          <cell r="J1038">
            <v>19991030</v>
          </cell>
          <cell r="K1038" t="str">
            <v>1140325017</v>
          </cell>
          <cell r="L1038" t="str">
            <v>5120410000</v>
          </cell>
          <cell r="M1038" t="str">
            <v>9100000007</v>
          </cell>
        </row>
        <row r="1039">
          <cell r="A1039" t="str">
            <v>P001</v>
          </cell>
          <cell r="B1039">
            <v>3108010033</v>
          </cell>
          <cell r="C1039" t="str">
            <v>EM-LABORES PULVERIZACION BAJO VOLUMEN</v>
          </cell>
          <cell r="D1039" t="str">
            <v>L1</v>
          </cell>
          <cell r="E1039">
            <v>261</v>
          </cell>
          <cell r="F1039">
            <v>1</v>
          </cell>
          <cell r="G1039">
            <v>4.25</v>
          </cell>
          <cell r="H1039">
            <v>-20</v>
          </cell>
          <cell r="I1039">
            <v>-85</v>
          </cell>
          <cell r="J1039">
            <v>19991030</v>
          </cell>
          <cell r="K1039" t="str">
            <v>1140325017</v>
          </cell>
          <cell r="L1039" t="str">
            <v>5120410000</v>
          </cell>
          <cell r="M1039" t="str">
            <v>9100000007</v>
          </cell>
        </row>
        <row r="1040">
          <cell r="A1040" t="str">
            <v>P001</v>
          </cell>
          <cell r="B1040">
            <v>3108010033</v>
          </cell>
          <cell r="C1040" t="str">
            <v>EM-LABORES PULVERIZACION BAJO VOLUMEN</v>
          </cell>
          <cell r="D1040" t="str">
            <v>L1</v>
          </cell>
          <cell r="E1040">
            <v>267</v>
          </cell>
          <cell r="F1040">
            <v>1</v>
          </cell>
          <cell r="G1040">
            <v>4.25</v>
          </cell>
          <cell r="H1040">
            <v>-30</v>
          </cell>
          <cell r="I1040">
            <v>-127.5</v>
          </cell>
          <cell r="J1040">
            <v>19991030</v>
          </cell>
          <cell r="K1040" t="str">
            <v>1140325017</v>
          </cell>
          <cell r="L1040" t="str">
            <v>5120410000</v>
          </cell>
          <cell r="M1040" t="str">
            <v>9100000007</v>
          </cell>
        </row>
        <row r="1041">
          <cell r="A1041" t="str">
            <v>P001</v>
          </cell>
          <cell r="B1041">
            <v>3108010033</v>
          </cell>
          <cell r="C1041" t="str">
            <v>EM-LABORES PULVERIZACION BAJO VOLUMEN</v>
          </cell>
          <cell r="D1041" t="str">
            <v>L1</v>
          </cell>
          <cell r="E1041">
            <v>246</v>
          </cell>
          <cell r="F1041">
            <v>1</v>
          </cell>
          <cell r="G1041">
            <v>4.25</v>
          </cell>
          <cell r="H1041">
            <v>-20</v>
          </cell>
          <cell r="I1041">
            <v>-85</v>
          </cell>
          <cell r="J1041">
            <v>19991001</v>
          </cell>
          <cell r="K1041" t="str">
            <v>1140335017</v>
          </cell>
          <cell r="L1041" t="str">
            <v>5120410000</v>
          </cell>
          <cell r="M1041" t="str">
            <v>9100000015</v>
          </cell>
        </row>
        <row r="1042">
          <cell r="A1042" t="str">
            <v>P001</v>
          </cell>
          <cell r="B1042">
            <v>3108010033</v>
          </cell>
          <cell r="C1042" t="str">
            <v>EM-LABORES PULVERIZACION BAJO VOLUMEN</v>
          </cell>
          <cell r="D1042" t="str">
            <v>L1</v>
          </cell>
          <cell r="E1042">
            <v>262</v>
          </cell>
          <cell r="F1042">
            <v>1</v>
          </cell>
          <cell r="G1042">
            <v>4.25</v>
          </cell>
          <cell r="H1042">
            <v>-26</v>
          </cell>
          <cell r="I1042">
            <v>-110.5</v>
          </cell>
          <cell r="J1042">
            <v>19991030</v>
          </cell>
          <cell r="K1042" t="str">
            <v>1140335017</v>
          </cell>
          <cell r="L1042" t="str">
            <v>5120410000</v>
          </cell>
          <cell r="M1042" t="str">
            <v>9100000015</v>
          </cell>
        </row>
        <row r="1043">
          <cell r="A1043" t="str">
            <v>P003</v>
          </cell>
          <cell r="B1043">
            <v>3108010033</v>
          </cell>
          <cell r="C1043" t="str">
            <v>EM-LABORES PULVERIZACION BAJO VOLUMEN</v>
          </cell>
          <cell r="D1043" t="str">
            <v>Q1</v>
          </cell>
          <cell r="E1043">
            <v>172</v>
          </cell>
          <cell r="F1043">
            <v>1</v>
          </cell>
          <cell r="G1043">
            <v>4.25</v>
          </cell>
          <cell r="H1043">
            <v>-22</v>
          </cell>
          <cell r="I1043">
            <v>-93.5</v>
          </cell>
          <cell r="J1043">
            <v>19991031</v>
          </cell>
          <cell r="K1043" t="str">
            <v>1140335017</v>
          </cell>
          <cell r="L1043" t="str">
            <v>5120410000</v>
          </cell>
          <cell r="M1043" t="str">
            <v>9100000015</v>
          </cell>
        </row>
        <row r="1044">
          <cell r="A1044" t="str">
            <v>P003</v>
          </cell>
          <cell r="B1044">
            <v>3108010033</v>
          </cell>
          <cell r="C1044" t="str">
            <v>EM-LABORES PULVERIZACION BAJO VOLUMEN</v>
          </cell>
          <cell r="D1044" t="str">
            <v>Q1</v>
          </cell>
          <cell r="E1044">
            <v>174</v>
          </cell>
          <cell r="F1044">
            <v>1</v>
          </cell>
          <cell r="G1044">
            <v>4.25</v>
          </cell>
          <cell r="H1044">
            <v>-80</v>
          </cell>
          <cell r="I1044">
            <v>-340</v>
          </cell>
          <cell r="J1044">
            <v>19991031</v>
          </cell>
          <cell r="K1044" t="str">
            <v>1140335017</v>
          </cell>
          <cell r="L1044" t="str">
            <v>5120410000</v>
          </cell>
          <cell r="M1044" t="str">
            <v>9100000015</v>
          </cell>
        </row>
        <row r="1045">
          <cell r="A1045" t="str">
            <v>T008</v>
          </cell>
          <cell r="B1045">
            <v>3108010033</v>
          </cell>
          <cell r="C1045" t="str">
            <v>EM-LABORES PULVERIZACION BAJO VOLUMEN</v>
          </cell>
          <cell r="D1045" t="str">
            <v>E1</v>
          </cell>
          <cell r="E1045">
            <v>361</v>
          </cell>
          <cell r="F1045">
            <v>3</v>
          </cell>
          <cell r="G1045">
            <v>4.25</v>
          </cell>
          <cell r="H1045">
            <v>-21</v>
          </cell>
          <cell r="I1045">
            <v>-89.25</v>
          </cell>
          <cell r="J1045">
            <v>19991027</v>
          </cell>
          <cell r="K1045" t="str">
            <v>5110201047</v>
          </cell>
          <cell r="L1045" t="str">
            <v>5120409000</v>
          </cell>
          <cell r="M1045" t="str">
            <v>9100000017</v>
          </cell>
        </row>
        <row r="1046">
          <cell r="A1046" t="str">
            <v>T008</v>
          </cell>
          <cell r="B1046">
            <v>3108010033</v>
          </cell>
          <cell r="C1046" t="str">
            <v>EM-LABORES PULVERIZACION BAJO VOLUMEN</v>
          </cell>
          <cell r="D1046" t="str">
            <v>E1</v>
          </cell>
          <cell r="E1046">
            <v>362</v>
          </cell>
          <cell r="F1046">
            <v>3</v>
          </cell>
          <cell r="G1046">
            <v>4.25</v>
          </cell>
          <cell r="H1046">
            <v>-21</v>
          </cell>
          <cell r="I1046">
            <v>-89.25</v>
          </cell>
          <cell r="J1046">
            <v>19991027</v>
          </cell>
          <cell r="K1046" t="str">
            <v>5110201047</v>
          </cell>
          <cell r="L1046" t="str">
            <v>5120409000</v>
          </cell>
          <cell r="M1046" t="str">
            <v>9100000017</v>
          </cell>
        </row>
        <row r="1047">
          <cell r="A1047" t="str">
            <v>T008</v>
          </cell>
          <cell r="B1047">
            <v>3108010033</v>
          </cell>
          <cell r="C1047" t="str">
            <v>EM-LABORES PULVERIZACION BAJO VOLUMEN</v>
          </cell>
          <cell r="D1047" t="str">
            <v>E1</v>
          </cell>
          <cell r="E1047">
            <v>363</v>
          </cell>
          <cell r="F1047">
            <v>3</v>
          </cell>
          <cell r="G1047">
            <v>4.25</v>
          </cell>
          <cell r="H1047">
            <v>-21</v>
          </cell>
          <cell r="I1047">
            <v>-89.25</v>
          </cell>
          <cell r="J1047">
            <v>19991027</v>
          </cell>
          <cell r="K1047" t="str">
            <v>5110201047</v>
          </cell>
          <cell r="L1047" t="str">
            <v>5120409000</v>
          </cell>
          <cell r="M1047" t="str">
            <v>9100000017</v>
          </cell>
        </row>
        <row r="1048">
          <cell r="A1048" t="str">
            <v>T008</v>
          </cell>
          <cell r="B1048">
            <v>3108010033</v>
          </cell>
          <cell r="C1048" t="str">
            <v>EM-LABORES PULVERIZACION BAJO VOLUMEN</v>
          </cell>
          <cell r="D1048" t="str">
            <v>E1</v>
          </cell>
          <cell r="E1048">
            <v>364</v>
          </cell>
          <cell r="F1048">
            <v>3</v>
          </cell>
          <cell r="G1048">
            <v>4.25</v>
          </cell>
          <cell r="H1048">
            <v>-36</v>
          </cell>
          <cell r="I1048">
            <v>-153</v>
          </cell>
          <cell r="J1048">
            <v>19991027</v>
          </cell>
          <cell r="K1048" t="str">
            <v>5110201047</v>
          </cell>
          <cell r="L1048" t="str">
            <v>5120409000</v>
          </cell>
          <cell r="M1048" t="str">
            <v>9100000017</v>
          </cell>
        </row>
        <row r="1049">
          <cell r="A1049" t="str">
            <v>T008</v>
          </cell>
          <cell r="B1049">
            <v>3108010033</v>
          </cell>
          <cell r="C1049" t="str">
            <v>EM-LABORES PULVERIZACION BAJO VOLUMEN</v>
          </cell>
          <cell r="D1049" t="str">
            <v>E1</v>
          </cell>
          <cell r="E1049">
            <v>365</v>
          </cell>
          <cell r="F1049">
            <v>3</v>
          </cell>
          <cell r="G1049">
            <v>4.25</v>
          </cell>
          <cell r="H1049">
            <v>-42</v>
          </cell>
          <cell r="I1049">
            <v>-178.5</v>
          </cell>
          <cell r="J1049">
            <v>19991027</v>
          </cell>
          <cell r="K1049" t="str">
            <v>5110201047</v>
          </cell>
          <cell r="L1049" t="str">
            <v>5120409000</v>
          </cell>
          <cell r="M1049" t="str">
            <v>9100000017</v>
          </cell>
        </row>
        <row r="1050">
          <cell r="A1050" t="str">
            <v>T008</v>
          </cell>
          <cell r="B1050">
            <v>3108010033</v>
          </cell>
          <cell r="C1050" t="str">
            <v>EM-LABORES PULVERIZACION BAJO VOLUMEN</v>
          </cell>
          <cell r="D1050" t="str">
            <v>E1</v>
          </cell>
          <cell r="E1050">
            <v>366</v>
          </cell>
          <cell r="F1050">
            <v>3</v>
          </cell>
          <cell r="G1050">
            <v>4.25</v>
          </cell>
          <cell r="H1050">
            <v>-20</v>
          </cell>
          <cell r="I1050">
            <v>-85</v>
          </cell>
          <cell r="J1050">
            <v>19991027</v>
          </cell>
          <cell r="K1050" t="str">
            <v>5110201047</v>
          </cell>
          <cell r="L1050" t="str">
            <v>5120409000</v>
          </cell>
          <cell r="M1050" t="str">
            <v>9100000017</v>
          </cell>
        </row>
        <row r="1051">
          <cell r="A1051" t="str">
            <v>T008</v>
          </cell>
          <cell r="B1051">
            <v>3108010033</v>
          </cell>
          <cell r="C1051" t="str">
            <v>EM-LABORES PULVERIZACION BAJO VOLUMEN</v>
          </cell>
          <cell r="D1051" t="str">
            <v>E1</v>
          </cell>
          <cell r="E1051">
            <v>393</v>
          </cell>
          <cell r="F1051">
            <v>3</v>
          </cell>
          <cell r="G1051">
            <v>4.25</v>
          </cell>
          <cell r="H1051">
            <v>-18</v>
          </cell>
          <cell r="I1051">
            <v>-76.5</v>
          </cell>
          <cell r="J1051">
            <v>19991031</v>
          </cell>
          <cell r="K1051" t="str">
            <v>5110201047</v>
          </cell>
          <cell r="L1051" t="str">
            <v>5120409000</v>
          </cell>
          <cell r="M1051" t="str">
            <v>9100000017</v>
          </cell>
        </row>
        <row r="1052">
          <cell r="A1052" t="str">
            <v>T008</v>
          </cell>
          <cell r="B1052">
            <v>3108010033</v>
          </cell>
          <cell r="C1052" t="str">
            <v>EM-LABORES PULVERIZACION BAJO VOLUMEN</v>
          </cell>
          <cell r="D1052" t="str">
            <v>E1</v>
          </cell>
          <cell r="E1052">
            <v>398</v>
          </cell>
          <cell r="F1052">
            <v>3</v>
          </cell>
          <cell r="G1052">
            <v>4.25</v>
          </cell>
          <cell r="H1052">
            <v>-77</v>
          </cell>
          <cell r="I1052">
            <v>-327.25</v>
          </cell>
          <cell r="J1052">
            <v>19991031</v>
          </cell>
          <cell r="K1052" t="str">
            <v>5110201047</v>
          </cell>
          <cell r="L1052" t="str">
            <v>5120409000</v>
          </cell>
          <cell r="M1052" t="str">
            <v>9100000017</v>
          </cell>
        </row>
        <row r="1053">
          <cell r="A1053" t="str">
            <v>T008</v>
          </cell>
          <cell r="B1053">
            <v>3108010033</v>
          </cell>
          <cell r="C1053" t="str">
            <v>EM-LABORES PULVERIZACION BAJO VOLUMEN</v>
          </cell>
          <cell r="D1053" t="str">
            <v>E1</v>
          </cell>
          <cell r="E1053">
            <v>399</v>
          </cell>
          <cell r="F1053">
            <v>3</v>
          </cell>
          <cell r="G1053">
            <v>4.25</v>
          </cell>
          <cell r="H1053">
            <v>-50</v>
          </cell>
          <cell r="I1053">
            <v>-212.5</v>
          </cell>
          <cell r="J1053">
            <v>19991031</v>
          </cell>
          <cell r="K1053" t="str">
            <v>5110201047</v>
          </cell>
          <cell r="L1053" t="str">
            <v>5120409000</v>
          </cell>
          <cell r="M1053" t="str">
            <v>9100000017</v>
          </cell>
        </row>
        <row r="1054">
          <cell r="A1054" t="str">
            <v>T008</v>
          </cell>
          <cell r="B1054">
            <v>3108010033</v>
          </cell>
          <cell r="C1054" t="str">
            <v>EM-LABORES PULVERIZACION BAJO VOLUMEN</v>
          </cell>
          <cell r="D1054" t="str">
            <v>E1</v>
          </cell>
          <cell r="E1054">
            <v>400</v>
          </cell>
          <cell r="F1054">
            <v>3</v>
          </cell>
          <cell r="G1054">
            <v>4.25</v>
          </cell>
          <cell r="H1054">
            <v>-54</v>
          </cell>
          <cell r="I1054">
            <v>-229.5</v>
          </cell>
          <cell r="J1054">
            <v>19991031</v>
          </cell>
          <cell r="K1054" t="str">
            <v>5110201047</v>
          </cell>
          <cell r="L1054" t="str">
            <v>5120409000</v>
          </cell>
          <cell r="M1054" t="str">
            <v>9100000017</v>
          </cell>
        </row>
        <row r="1055">
          <cell r="A1055" t="str">
            <v>T008</v>
          </cell>
          <cell r="B1055">
            <v>3108010033</v>
          </cell>
          <cell r="C1055" t="str">
            <v>EM-LABORES PULVERIZACION BAJO VOLUMEN</v>
          </cell>
          <cell r="D1055" t="str">
            <v>E1</v>
          </cell>
          <cell r="E1055">
            <v>401</v>
          </cell>
          <cell r="F1055">
            <v>3</v>
          </cell>
          <cell r="G1055">
            <v>4.25</v>
          </cell>
          <cell r="H1055">
            <v>-14</v>
          </cell>
          <cell r="I1055">
            <v>-59.5</v>
          </cell>
          <cell r="J1055">
            <v>19991031</v>
          </cell>
          <cell r="K1055" t="str">
            <v>5110201047</v>
          </cell>
          <cell r="L1055" t="str">
            <v>5120409000</v>
          </cell>
          <cell r="M1055" t="str">
            <v>9100000017</v>
          </cell>
        </row>
        <row r="1056">
          <cell r="A1056" t="str">
            <v>P014</v>
          </cell>
          <cell r="B1056">
            <v>3108010045</v>
          </cell>
          <cell r="C1056" t="str">
            <v>EM-LABORES SIEMBRA GRUESA</v>
          </cell>
          <cell r="D1056" t="str">
            <v>S1</v>
          </cell>
          <cell r="E1056">
            <v>268</v>
          </cell>
          <cell r="F1056">
            <v>2</v>
          </cell>
          <cell r="G1056">
            <v>10.199999999999999</v>
          </cell>
          <cell r="H1056">
            <v>-206</v>
          </cell>
          <cell r="I1056">
            <v>-2101.1999999999998</v>
          </cell>
          <cell r="J1056">
            <v>19991031</v>
          </cell>
          <cell r="K1056" t="str">
            <v>1140303018</v>
          </cell>
          <cell r="L1056" t="str">
            <v>5120410000</v>
          </cell>
          <cell r="M1056" t="str">
            <v>9100000003</v>
          </cell>
        </row>
        <row r="1057">
          <cell r="A1057" t="str">
            <v>P014</v>
          </cell>
          <cell r="B1057">
            <v>3108010045</v>
          </cell>
          <cell r="C1057" t="str">
            <v>EM-LABORES SIEMBRA GRUESA</v>
          </cell>
          <cell r="D1057" t="str">
            <v>S1</v>
          </cell>
          <cell r="E1057">
            <v>271</v>
          </cell>
          <cell r="F1057">
            <v>3</v>
          </cell>
          <cell r="G1057">
            <v>10.199999999999999</v>
          </cell>
          <cell r="H1057">
            <v>-70</v>
          </cell>
          <cell r="I1057">
            <v>-714</v>
          </cell>
          <cell r="J1057">
            <v>19991031</v>
          </cell>
          <cell r="K1057" t="str">
            <v>1140303018</v>
          </cell>
          <cell r="L1057" t="str">
            <v>5120410000</v>
          </cell>
          <cell r="M1057" t="str">
            <v>9100000003</v>
          </cell>
        </row>
        <row r="1058">
          <cell r="A1058" t="str">
            <v>P014</v>
          </cell>
          <cell r="B1058">
            <v>3108010047</v>
          </cell>
          <cell r="C1058" t="str">
            <v>EM-LABORES SIEMBRA GRUESA/DIRECTA</v>
          </cell>
          <cell r="D1058" t="str">
            <v>S1</v>
          </cell>
          <cell r="E1058">
            <v>266</v>
          </cell>
          <cell r="F1058">
            <v>2</v>
          </cell>
          <cell r="G1058">
            <v>14.45</v>
          </cell>
          <cell r="H1058">
            <v>-202</v>
          </cell>
          <cell r="I1058">
            <v>-2918.8999999999996</v>
          </cell>
          <cell r="J1058">
            <v>19991031</v>
          </cell>
          <cell r="K1058" t="str">
            <v>1140303018</v>
          </cell>
          <cell r="L1058" t="str">
            <v>5120410000</v>
          </cell>
          <cell r="M1058" t="str">
            <v>9100000003</v>
          </cell>
        </row>
        <row r="1059">
          <cell r="A1059" t="str">
            <v>P014</v>
          </cell>
          <cell r="B1059">
            <v>3108010047</v>
          </cell>
          <cell r="C1059" t="str">
            <v>EM-LABORES SIEMBRA GRUESA/DIRECTA</v>
          </cell>
          <cell r="D1059" t="str">
            <v>S1</v>
          </cell>
          <cell r="E1059">
            <v>267</v>
          </cell>
          <cell r="F1059">
            <v>2</v>
          </cell>
          <cell r="G1059">
            <v>14.45</v>
          </cell>
          <cell r="H1059">
            <v>-40</v>
          </cell>
          <cell r="I1059">
            <v>-578</v>
          </cell>
          <cell r="J1059">
            <v>19991031</v>
          </cell>
          <cell r="K1059" t="str">
            <v>1140303018</v>
          </cell>
          <cell r="L1059" t="str">
            <v>5120410000</v>
          </cell>
          <cell r="M1059" t="str">
            <v>9100000003</v>
          </cell>
        </row>
        <row r="1060">
          <cell r="A1060" t="str">
            <v>P014</v>
          </cell>
          <cell r="B1060">
            <v>3108010047</v>
          </cell>
          <cell r="C1060" t="str">
            <v>EM-LABORES SIEMBRA GRUESA/DIRECTA</v>
          </cell>
          <cell r="D1060" t="str">
            <v>S1</v>
          </cell>
          <cell r="E1060">
            <v>269</v>
          </cell>
          <cell r="F1060">
            <v>2</v>
          </cell>
          <cell r="G1060">
            <v>14.45</v>
          </cell>
          <cell r="H1060">
            <v>-40</v>
          </cell>
          <cell r="I1060">
            <v>-578</v>
          </cell>
          <cell r="J1060">
            <v>19991031</v>
          </cell>
          <cell r="K1060" t="str">
            <v>1140303018</v>
          </cell>
          <cell r="L1060" t="str">
            <v>5120410000</v>
          </cell>
          <cell r="M1060" t="str">
            <v>9100000003</v>
          </cell>
        </row>
        <row r="1061">
          <cell r="A1061" t="str">
            <v>P014</v>
          </cell>
          <cell r="B1061">
            <v>3108010047</v>
          </cell>
          <cell r="C1061" t="str">
            <v>EM-LABORES SIEMBRA GRUESA/DIRECTA</v>
          </cell>
          <cell r="D1061" t="str">
            <v>S1</v>
          </cell>
          <cell r="E1061">
            <v>274</v>
          </cell>
          <cell r="F1061">
            <v>2</v>
          </cell>
          <cell r="G1061">
            <v>14.45</v>
          </cell>
          <cell r="H1061">
            <v>-206</v>
          </cell>
          <cell r="I1061">
            <v>-2976.7</v>
          </cell>
          <cell r="J1061">
            <v>19991031</v>
          </cell>
          <cell r="K1061" t="str">
            <v>1140303018</v>
          </cell>
          <cell r="L1061" t="str">
            <v>5120410000</v>
          </cell>
          <cell r="M1061" t="str">
            <v>9100000003</v>
          </cell>
        </row>
        <row r="1062">
          <cell r="A1062" t="str">
            <v>P014</v>
          </cell>
          <cell r="B1062">
            <v>3108010049</v>
          </cell>
          <cell r="C1062" t="str">
            <v>EM-LABORES SIEMBRA GRUESA/DIRECTA/1FERTI</v>
          </cell>
          <cell r="D1062" t="str">
            <v>S1</v>
          </cell>
          <cell r="E1062">
            <v>270</v>
          </cell>
          <cell r="F1062">
            <v>1</v>
          </cell>
          <cell r="G1062">
            <v>17</v>
          </cell>
          <cell r="H1062">
            <v>-192</v>
          </cell>
          <cell r="I1062">
            <v>-3264</v>
          </cell>
          <cell r="J1062">
            <v>19991031</v>
          </cell>
          <cell r="K1062" t="str">
            <v>1140305018</v>
          </cell>
          <cell r="L1062" t="str">
            <v>5120410000</v>
          </cell>
          <cell r="M1062" t="str">
            <v>9100000005</v>
          </cell>
        </row>
        <row r="1063">
          <cell r="A1063" t="str">
            <v>P023</v>
          </cell>
          <cell r="B1063">
            <v>3108010049</v>
          </cell>
          <cell r="C1063" t="str">
            <v>EM-LABORES SIEMBRA GRUESA/DIRECTA/1FERTI</v>
          </cell>
          <cell r="D1063" t="str">
            <v>B1</v>
          </cell>
          <cell r="E1063">
            <v>273</v>
          </cell>
          <cell r="F1063">
            <v>1</v>
          </cell>
          <cell r="G1063">
            <v>17</v>
          </cell>
          <cell r="H1063">
            <v>-36</v>
          </cell>
          <cell r="I1063">
            <v>-612</v>
          </cell>
          <cell r="J1063">
            <v>19991030</v>
          </cell>
          <cell r="K1063" t="str">
            <v>1140305018</v>
          </cell>
          <cell r="L1063" t="str">
            <v>5120410000</v>
          </cell>
          <cell r="M1063" t="str">
            <v>9100000005</v>
          </cell>
        </row>
        <row r="1064">
          <cell r="A1064" t="str">
            <v>P023</v>
          </cell>
          <cell r="B1064">
            <v>3108010049</v>
          </cell>
          <cell r="C1064" t="str">
            <v>EM-LABORES SIEMBRA GRUESA/DIRECTA/1FERTI</v>
          </cell>
          <cell r="D1064" t="str">
            <v>B1</v>
          </cell>
          <cell r="E1064">
            <v>274</v>
          </cell>
          <cell r="F1064">
            <v>1</v>
          </cell>
          <cell r="G1064">
            <v>17</v>
          </cell>
          <cell r="H1064">
            <v>-48</v>
          </cell>
          <cell r="I1064">
            <v>-816</v>
          </cell>
          <cell r="J1064">
            <v>19991030</v>
          </cell>
          <cell r="K1064" t="str">
            <v>1140305018</v>
          </cell>
          <cell r="L1064" t="str">
            <v>5120410000</v>
          </cell>
          <cell r="M1064" t="str">
            <v>9100000005</v>
          </cell>
        </row>
        <row r="1065">
          <cell r="A1065" t="str">
            <v>P023</v>
          </cell>
          <cell r="B1065">
            <v>3108010049</v>
          </cell>
          <cell r="C1065" t="str">
            <v>EM-LABORES SIEMBRA GRUESA/DIRECTA/1FERTI</v>
          </cell>
          <cell r="D1065" t="str">
            <v>B1</v>
          </cell>
          <cell r="E1065">
            <v>275</v>
          </cell>
          <cell r="F1065">
            <v>1</v>
          </cell>
          <cell r="G1065">
            <v>17</v>
          </cell>
          <cell r="H1065">
            <v>-34</v>
          </cell>
          <cell r="I1065">
            <v>-578</v>
          </cell>
          <cell r="J1065">
            <v>19991030</v>
          </cell>
          <cell r="K1065" t="str">
            <v>1140305018</v>
          </cell>
          <cell r="L1065" t="str">
            <v>5120410000</v>
          </cell>
          <cell r="M1065" t="str">
            <v>9100000005</v>
          </cell>
        </row>
        <row r="1066">
          <cell r="A1066" t="str">
            <v>P023</v>
          </cell>
          <cell r="B1066">
            <v>3108010049</v>
          </cell>
          <cell r="C1066" t="str">
            <v>EM-LABORES SIEMBRA GRUESA/DIRECTA/1FERTI</v>
          </cell>
          <cell r="D1066" t="str">
            <v>B1</v>
          </cell>
          <cell r="E1066">
            <v>276</v>
          </cell>
          <cell r="F1066">
            <v>1</v>
          </cell>
          <cell r="G1066">
            <v>17</v>
          </cell>
          <cell r="H1066">
            <v>-42</v>
          </cell>
          <cell r="I1066">
            <v>-714</v>
          </cell>
          <cell r="J1066">
            <v>19991030</v>
          </cell>
          <cell r="K1066" t="str">
            <v>1140305018</v>
          </cell>
          <cell r="L1066" t="str">
            <v>5120410000</v>
          </cell>
          <cell r="M1066" t="str">
            <v>9100000005</v>
          </cell>
        </row>
        <row r="1067">
          <cell r="A1067" t="str">
            <v>P023</v>
          </cell>
          <cell r="B1067">
            <v>3108010049</v>
          </cell>
          <cell r="C1067" t="str">
            <v>EM-LABORES SIEMBRA GRUESA/DIRECTA/1FERTI</v>
          </cell>
          <cell r="D1067" t="str">
            <v>B1</v>
          </cell>
          <cell r="E1067">
            <v>277</v>
          </cell>
          <cell r="F1067">
            <v>1</v>
          </cell>
          <cell r="G1067">
            <v>17</v>
          </cell>
          <cell r="H1067">
            <v>-56</v>
          </cell>
          <cell r="I1067">
            <v>-952</v>
          </cell>
          <cell r="J1067">
            <v>19991030</v>
          </cell>
          <cell r="K1067" t="str">
            <v>1140305018</v>
          </cell>
          <cell r="L1067" t="str">
            <v>5120410000</v>
          </cell>
          <cell r="M1067" t="str">
            <v>9100000005</v>
          </cell>
        </row>
        <row r="1068">
          <cell r="A1068" t="str">
            <v>P023</v>
          </cell>
          <cell r="B1068">
            <v>3108010049</v>
          </cell>
          <cell r="C1068" t="str">
            <v>EM-LABORES SIEMBRA GRUESA/DIRECTA/1FERTI</v>
          </cell>
          <cell r="D1068" t="str">
            <v>B1</v>
          </cell>
          <cell r="E1068">
            <v>278</v>
          </cell>
          <cell r="F1068">
            <v>1</v>
          </cell>
          <cell r="G1068">
            <v>17</v>
          </cell>
          <cell r="H1068">
            <v>-42</v>
          </cell>
          <cell r="I1068">
            <v>-714</v>
          </cell>
          <cell r="J1068">
            <v>19991030</v>
          </cell>
          <cell r="K1068" t="str">
            <v>1140305018</v>
          </cell>
          <cell r="L1068" t="str">
            <v>5120410000</v>
          </cell>
          <cell r="M1068" t="str">
            <v>9100000005</v>
          </cell>
        </row>
        <row r="1069">
          <cell r="A1069" t="str">
            <v>P023</v>
          </cell>
          <cell r="B1069">
            <v>3108010052</v>
          </cell>
          <cell r="C1069" t="str">
            <v>EM-LABORES TRABAJO TRACTOR LIVIANO POR H</v>
          </cell>
          <cell r="D1069" t="str">
            <v>B1</v>
          </cell>
          <cell r="E1069">
            <v>240</v>
          </cell>
          <cell r="F1069">
            <v>1</v>
          </cell>
          <cell r="G1069">
            <v>6.8</v>
          </cell>
          <cell r="H1069">
            <v>-7</v>
          </cell>
          <cell r="I1069">
            <v>-47.6</v>
          </cell>
          <cell r="J1069">
            <v>19991030</v>
          </cell>
          <cell r="K1069" t="str">
            <v>1140305017</v>
          </cell>
          <cell r="L1069" t="str">
            <v>5120410000</v>
          </cell>
          <cell r="M1069" t="str">
            <v>9100000005</v>
          </cell>
        </row>
        <row r="1070">
          <cell r="A1070" t="str">
            <v>P023</v>
          </cell>
          <cell r="B1070">
            <v>3108010052</v>
          </cell>
          <cell r="C1070" t="str">
            <v>EM-LABORES TRABAJO TRACTOR LIVIANO POR H</v>
          </cell>
          <cell r="D1070" t="str">
            <v>B1</v>
          </cell>
          <cell r="E1070">
            <v>241</v>
          </cell>
          <cell r="F1070">
            <v>1</v>
          </cell>
          <cell r="G1070">
            <v>6.8</v>
          </cell>
          <cell r="H1070">
            <v>-6</v>
          </cell>
          <cell r="I1070">
            <v>-40.799999999999997</v>
          </cell>
          <cell r="J1070">
            <v>19991030</v>
          </cell>
          <cell r="K1070" t="str">
            <v>1140305017</v>
          </cell>
          <cell r="L1070" t="str">
            <v>5120410000</v>
          </cell>
          <cell r="M1070" t="str">
            <v>9100000005</v>
          </cell>
        </row>
        <row r="1071">
          <cell r="A1071" t="str">
            <v>P023</v>
          </cell>
          <cell r="B1071">
            <v>3108010052</v>
          </cell>
          <cell r="C1071" t="str">
            <v>EM-LABORES TRABAJO TRACTOR LIVIANO POR H</v>
          </cell>
          <cell r="D1071" t="str">
            <v>B1</v>
          </cell>
          <cell r="E1071">
            <v>242</v>
          </cell>
          <cell r="F1071">
            <v>10</v>
          </cell>
          <cell r="G1071">
            <v>6.8</v>
          </cell>
          <cell r="H1071">
            <v>-3</v>
          </cell>
          <cell r="I1071">
            <v>-20.399999999999999</v>
          </cell>
          <cell r="J1071">
            <v>19991030</v>
          </cell>
          <cell r="K1071" t="str">
            <v>1140305017</v>
          </cell>
          <cell r="L1071" t="str">
            <v>5120410000</v>
          </cell>
          <cell r="M1071" t="str">
            <v>9100000005</v>
          </cell>
        </row>
        <row r="1072">
          <cell r="A1072" t="str">
            <v>P023</v>
          </cell>
          <cell r="B1072">
            <v>3108010052</v>
          </cell>
          <cell r="C1072" t="str">
            <v>EM-LABORES TRABAJO TRACTOR LIVIANO POR H</v>
          </cell>
          <cell r="D1072" t="str">
            <v>B1</v>
          </cell>
          <cell r="E1072">
            <v>243</v>
          </cell>
          <cell r="F1072">
            <v>10</v>
          </cell>
          <cell r="G1072">
            <v>6.8</v>
          </cell>
          <cell r="H1072">
            <v>-3</v>
          </cell>
          <cell r="I1072">
            <v>-20.399999999999999</v>
          </cell>
          <cell r="J1072">
            <v>19991030</v>
          </cell>
          <cell r="K1072" t="str">
            <v>1140305017</v>
          </cell>
          <cell r="L1072" t="str">
            <v>5120410000</v>
          </cell>
          <cell r="M1072" t="str">
            <v>9100000005</v>
          </cell>
        </row>
        <row r="1073">
          <cell r="A1073" t="str">
            <v>P023</v>
          </cell>
          <cell r="B1073">
            <v>3108010052</v>
          </cell>
          <cell r="C1073" t="str">
            <v>EM-LABORES TRABAJO TRACTOR LIVIANO POR H</v>
          </cell>
          <cell r="D1073" t="str">
            <v>B1</v>
          </cell>
          <cell r="E1073">
            <v>244</v>
          </cell>
          <cell r="F1073">
            <v>10</v>
          </cell>
          <cell r="G1073">
            <v>6.8</v>
          </cell>
          <cell r="H1073">
            <v>-11</v>
          </cell>
          <cell r="I1073">
            <v>-74.8</v>
          </cell>
          <cell r="J1073">
            <v>19991030</v>
          </cell>
          <cell r="K1073" t="str">
            <v>1140305017</v>
          </cell>
          <cell r="L1073" t="str">
            <v>5120410000</v>
          </cell>
          <cell r="M1073" t="str">
            <v>9100000005</v>
          </cell>
        </row>
        <row r="1074">
          <cell r="A1074" t="str">
            <v>P023</v>
          </cell>
          <cell r="B1074">
            <v>3108010052</v>
          </cell>
          <cell r="C1074" t="str">
            <v>EM-LABORES TRABAJO TRACTOR LIVIANO POR H</v>
          </cell>
          <cell r="D1074" t="str">
            <v>B1</v>
          </cell>
          <cell r="E1074">
            <v>245</v>
          </cell>
          <cell r="F1074">
            <v>9</v>
          </cell>
          <cell r="G1074">
            <v>6.8</v>
          </cell>
          <cell r="H1074">
            <v>-3</v>
          </cell>
          <cell r="I1074">
            <v>-20.399999999999999</v>
          </cell>
          <cell r="J1074">
            <v>19991030</v>
          </cell>
          <cell r="K1074" t="str">
            <v>1140305017</v>
          </cell>
          <cell r="L1074" t="str">
            <v>5120410000</v>
          </cell>
          <cell r="M1074" t="str">
            <v>9100000005</v>
          </cell>
        </row>
        <row r="1075">
          <cell r="A1075" t="str">
            <v>P023</v>
          </cell>
          <cell r="B1075">
            <v>3108010052</v>
          </cell>
          <cell r="C1075" t="str">
            <v>EM-LABORES TRABAJO TRACTOR LIVIANO POR H</v>
          </cell>
          <cell r="D1075" t="str">
            <v>B1</v>
          </cell>
          <cell r="E1075">
            <v>246</v>
          </cell>
          <cell r="F1075">
            <v>9</v>
          </cell>
          <cell r="G1075">
            <v>6.8</v>
          </cell>
          <cell r="H1075">
            <v>-2</v>
          </cell>
          <cell r="I1075">
            <v>-13.6</v>
          </cell>
          <cell r="J1075">
            <v>19991030</v>
          </cell>
          <cell r="K1075" t="str">
            <v>1140305017</v>
          </cell>
          <cell r="L1075" t="str">
            <v>5120410000</v>
          </cell>
          <cell r="M1075" t="str">
            <v>9100000005</v>
          </cell>
        </row>
        <row r="1076">
          <cell r="A1076" t="str">
            <v>P023</v>
          </cell>
          <cell r="B1076">
            <v>3108010052</v>
          </cell>
          <cell r="C1076" t="str">
            <v>EM-LABORES TRABAJO TRACTOR LIVIANO POR H</v>
          </cell>
          <cell r="D1076" t="str">
            <v>B1</v>
          </cell>
          <cell r="E1076">
            <v>247</v>
          </cell>
          <cell r="F1076">
            <v>9</v>
          </cell>
          <cell r="G1076">
            <v>6.8</v>
          </cell>
          <cell r="H1076">
            <v>-1</v>
          </cell>
          <cell r="I1076">
            <v>-6.8</v>
          </cell>
          <cell r="J1076">
            <v>19991030</v>
          </cell>
          <cell r="K1076" t="str">
            <v>1140305017</v>
          </cell>
          <cell r="L1076" t="str">
            <v>5120410000</v>
          </cell>
          <cell r="M1076" t="str">
            <v>9100000005</v>
          </cell>
        </row>
        <row r="1077">
          <cell r="A1077" t="str">
            <v>P023</v>
          </cell>
          <cell r="B1077">
            <v>3108010052</v>
          </cell>
          <cell r="C1077" t="str">
            <v>EM-LABORES TRABAJO TRACTOR LIVIANO POR H</v>
          </cell>
          <cell r="D1077" t="str">
            <v>B1</v>
          </cell>
          <cell r="E1077">
            <v>248</v>
          </cell>
          <cell r="F1077">
            <v>9</v>
          </cell>
          <cell r="G1077">
            <v>6.8</v>
          </cell>
          <cell r="H1077">
            <v>-1</v>
          </cell>
          <cell r="I1077">
            <v>-6.8</v>
          </cell>
          <cell r="J1077">
            <v>19991030</v>
          </cell>
          <cell r="K1077" t="str">
            <v>1140305017</v>
          </cell>
          <cell r="L1077" t="str">
            <v>5120410000</v>
          </cell>
          <cell r="M1077" t="str">
            <v>9100000005</v>
          </cell>
        </row>
        <row r="1078">
          <cell r="A1078" t="str">
            <v>P023</v>
          </cell>
          <cell r="B1078">
            <v>3108010052</v>
          </cell>
          <cell r="C1078" t="str">
            <v>EM-LABORES TRABAJO TRACTOR LIVIANO POR H</v>
          </cell>
          <cell r="D1078" t="str">
            <v>B1</v>
          </cell>
          <cell r="E1078">
            <v>273</v>
          </cell>
          <cell r="F1078">
            <v>2</v>
          </cell>
          <cell r="G1078">
            <v>6.8</v>
          </cell>
          <cell r="H1078">
            <v>-3</v>
          </cell>
          <cell r="I1078">
            <v>-20.399999999999999</v>
          </cell>
          <cell r="J1078">
            <v>19991030</v>
          </cell>
          <cell r="K1078" t="str">
            <v>1140305017</v>
          </cell>
          <cell r="L1078" t="str">
            <v>5120410000</v>
          </cell>
          <cell r="M1078" t="str">
            <v>9100000005</v>
          </cell>
        </row>
        <row r="1079">
          <cell r="A1079" t="str">
            <v>P023</v>
          </cell>
          <cell r="B1079">
            <v>3108010052</v>
          </cell>
          <cell r="C1079" t="str">
            <v>EM-LABORES TRABAJO TRACTOR LIVIANO POR H</v>
          </cell>
          <cell r="D1079" t="str">
            <v>B1</v>
          </cell>
          <cell r="E1079">
            <v>274</v>
          </cell>
          <cell r="F1079">
            <v>2</v>
          </cell>
          <cell r="G1079">
            <v>6.8</v>
          </cell>
          <cell r="H1079">
            <v>-5</v>
          </cell>
          <cell r="I1079">
            <v>-34</v>
          </cell>
          <cell r="J1079">
            <v>19991030</v>
          </cell>
          <cell r="K1079" t="str">
            <v>1140305017</v>
          </cell>
          <cell r="L1079" t="str">
            <v>5120410000</v>
          </cell>
          <cell r="M1079" t="str">
            <v>9100000005</v>
          </cell>
        </row>
        <row r="1080">
          <cell r="A1080" t="str">
            <v>P023</v>
          </cell>
          <cell r="B1080">
            <v>3108010052</v>
          </cell>
          <cell r="C1080" t="str">
            <v>EM-LABORES TRABAJO TRACTOR LIVIANO POR H</v>
          </cell>
          <cell r="D1080" t="str">
            <v>B1</v>
          </cell>
          <cell r="E1080">
            <v>275</v>
          </cell>
          <cell r="F1080">
            <v>2</v>
          </cell>
          <cell r="G1080">
            <v>6.8</v>
          </cell>
          <cell r="H1080">
            <v>-4</v>
          </cell>
          <cell r="I1080">
            <v>-27.2</v>
          </cell>
          <cell r="J1080">
            <v>19991030</v>
          </cell>
          <cell r="K1080" t="str">
            <v>1140305017</v>
          </cell>
          <cell r="L1080" t="str">
            <v>5120410000</v>
          </cell>
          <cell r="M1080" t="str">
            <v>9100000005</v>
          </cell>
        </row>
        <row r="1081">
          <cell r="A1081" t="str">
            <v>P023</v>
          </cell>
          <cell r="B1081">
            <v>3108010052</v>
          </cell>
          <cell r="C1081" t="str">
            <v>EM-LABORES TRABAJO TRACTOR LIVIANO POR H</v>
          </cell>
          <cell r="D1081" t="str">
            <v>B1</v>
          </cell>
          <cell r="E1081">
            <v>276</v>
          </cell>
          <cell r="F1081">
            <v>2</v>
          </cell>
          <cell r="G1081">
            <v>6.8</v>
          </cell>
          <cell r="H1081">
            <v>-4</v>
          </cell>
          <cell r="I1081">
            <v>-27.2</v>
          </cell>
          <cell r="J1081">
            <v>19991030</v>
          </cell>
          <cell r="K1081" t="str">
            <v>1140305017</v>
          </cell>
          <cell r="L1081" t="str">
            <v>5120410000</v>
          </cell>
          <cell r="M1081" t="str">
            <v>9100000005</v>
          </cell>
        </row>
        <row r="1082">
          <cell r="A1082" t="str">
            <v>P023</v>
          </cell>
          <cell r="B1082">
            <v>3108010052</v>
          </cell>
          <cell r="C1082" t="str">
            <v>EM-LABORES TRABAJO TRACTOR LIVIANO POR H</v>
          </cell>
          <cell r="D1082" t="str">
            <v>B1</v>
          </cell>
          <cell r="E1082">
            <v>277</v>
          </cell>
          <cell r="F1082">
            <v>2</v>
          </cell>
          <cell r="G1082">
            <v>6.8</v>
          </cell>
          <cell r="H1082">
            <v>-5</v>
          </cell>
          <cell r="I1082">
            <v>-34</v>
          </cell>
          <cell r="J1082">
            <v>19991030</v>
          </cell>
          <cell r="K1082" t="str">
            <v>1140305017</v>
          </cell>
          <cell r="L1082" t="str">
            <v>5120410000</v>
          </cell>
          <cell r="M1082" t="str">
            <v>9100000005</v>
          </cell>
        </row>
        <row r="1083">
          <cell r="A1083" t="str">
            <v>P023</v>
          </cell>
          <cell r="B1083">
            <v>3108010052</v>
          </cell>
          <cell r="C1083" t="str">
            <v>EM-LABORES TRABAJO TRACTOR LIVIANO POR H</v>
          </cell>
          <cell r="D1083" t="str">
            <v>B1</v>
          </cell>
          <cell r="E1083">
            <v>278</v>
          </cell>
          <cell r="F1083">
            <v>2</v>
          </cell>
          <cell r="G1083">
            <v>6.8</v>
          </cell>
          <cell r="H1083">
            <v>-4</v>
          </cell>
          <cell r="I1083">
            <v>-27.2</v>
          </cell>
          <cell r="J1083">
            <v>19991030</v>
          </cell>
          <cell r="K1083" t="str">
            <v>1140305017</v>
          </cell>
          <cell r="L1083" t="str">
            <v>5120410000</v>
          </cell>
          <cell r="M1083" t="str">
            <v>9100000005</v>
          </cell>
        </row>
        <row r="1084">
          <cell r="A1084" t="str">
            <v>P001</v>
          </cell>
          <cell r="B1084">
            <v>3108010052</v>
          </cell>
          <cell r="C1084" t="str">
            <v>EM-LABORES TRABAJO TRACTOR LIVIANO POR H</v>
          </cell>
          <cell r="D1084" t="str">
            <v>L1</v>
          </cell>
          <cell r="E1084">
            <v>257</v>
          </cell>
          <cell r="F1084">
            <v>1</v>
          </cell>
          <cell r="G1084">
            <v>6.8</v>
          </cell>
          <cell r="H1084">
            <v>-200</v>
          </cell>
          <cell r="I1084">
            <v>-1360</v>
          </cell>
          <cell r="J1084">
            <v>19991028</v>
          </cell>
          <cell r="K1084" t="str">
            <v>1241506009</v>
          </cell>
          <cell r="L1084" t="str">
            <v>5120414000</v>
          </cell>
          <cell r="M1084" t="str">
            <v>9200000007</v>
          </cell>
        </row>
        <row r="1085">
          <cell r="A1085" t="str">
            <v>P014</v>
          </cell>
          <cell r="B1085">
            <v>3108010052</v>
          </cell>
          <cell r="C1085" t="str">
            <v>EM-LABORES TRABAJO TRACTOR LIVIANO POR H</v>
          </cell>
          <cell r="D1085" t="str">
            <v>S1</v>
          </cell>
          <cell r="E1085">
            <v>281</v>
          </cell>
          <cell r="F1085">
            <v>1</v>
          </cell>
          <cell r="G1085">
            <v>6.8</v>
          </cell>
          <cell r="H1085">
            <v>-112</v>
          </cell>
          <cell r="I1085">
            <v>-761.6</v>
          </cell>
          <cell r="J1085">
            <v>19991031</v>
          </cell>
          <cell r="K1085" t="str">
            <v>5110201048</v>
          </cell>
          <cell r="L1085" t="str">
            <v>5120411000</v>
          </cell>
          <cell r="M1085" t="str">
            <v>9200000002</v>
          </cell>
        </row>
        <row r="1086">
          <cell r="A1086" t="str">
            <v>P014</v>
          </cell>
          <cell r="B1086">
            <v>3108010052</v>
          </cell>
          <cell r="C1086" t="str">
            <v>EM-LABORES TRABAJO TRACTOR LIVIANO POR H</v>
          </cell>
          <cell r="D1086" t="str">
            <v>S1</v>
          </cell>
          <cell r="E1086">
            <v>283</v>
          </cell>
          <cell r="F1086">
            <v>1</v>
          </cell>
          <cell r="G1086">
            <v>6.8</v>
          </cell>
          <cell r="H1086">
            <v>-10</v>
          </cell>
          <cell r="I1086">
            <v>-68</v>
          </cell>
          <cell r="J1086">
            <v>19991031</v>
          </cell>
          <cell r="K1086" t="str">
            <v>5110201048</v>
          </cell>
          <cell r="L1086" t="str">
            <v>5120411000</v>
          </cell>
          <cell r="M1086" t="str">
            <v>9200000002</v>
          </cell>
        </row>
        <row r="1087">
          <cell r="A1087" t="str">
            <v>P012</v>
          </cell>
          <cell r="B1087">
            <v>3108010052</v>
          </cell>
          <cell r="C1087" t="str">
            <v>EM-LABORES TRABAJO TRACTOR LIVIANO POR H</v>
          </cell>
          <cell r="D1087" t="str">
            <v>N1</v>
          </cell>
          <cell r="E1087">
            <v>340</v>
          </cell>
          <cell r="F1087">
            <v>2</v>
          </cell>
          <cell r="G1087">
            <v>6.8</v>
          </cell>
          <cell r="H1087">
            <v>-150</v>
          </cell>
          <cell r="I1087">
            <v>-1020</v>
          </cell>
          <cell r="J1087">
            <v>19991031</v>
          </cell>
          <cell r="K1087" t="str">
            <v>5110301048</v>
          </cell>
          <cell r="L1087" t="str">
            <v>5120412000</v>
          </cell>
          <cell r="M1087" t="str">
            <v>9200000004</v>
          </cell>
        </row>
        <row r="1088">
          <cell r="A1088" t="str">
            <v>P001</v>
          </cell>
          <cell r="B1088">
            <v>3108010052</v>
          </cell>
          <cell r="C1088" t="str">
            <v>EM-LABORES TRABAJO TRACTOR LIVIANO POR H</v>
          </cell>
          <cell r="D1088" t="str">
            <v>L1</v>
          </cell>
          <cell r="E1088">
            <v>258</v>
          </cell>
          <cell r="F1088">
            <v>1</v>
          </cell>
          <cell r="G1088">
            <v>6.8</v>
          </cell>
          <cell r="H1088">
            <v>-200</v>
          </cell>
          <cell r="I1088">
            <v>-1360</v>
          </cell>
          <cell r="J1088">
            <v>19991028</v>
          </cell>
          <cell r="K1088" t="str">
            <v>5110302021</v>
          </cell>
          <cell r="L1088" t="str">
            <v>5120412000</v>
          </cell>
          <cell r="M1088" t="str">
            <v>9200000003</v>
          </cell>
        </row>
        <row r="1089">
          <cell r="A1089" t="str">
            <v>P014</v>
          </cell>
          <cell r="B1089">
            <v>3108010052</v>
          </cell>
          <cell r="C1089" t="str">
            <v>EM-LABORES TRABAJO TRACTOR LIVIANO POR H</v>
          </cell>
          <cell r="D1089" t="str">
            <v>S1</v>
          </cell>
          <cell r="E1089">
            <v>282</v>
          </cell>
          <cell r="F1089">
            <v>1</v>
          </cell>
          <cell r="G1089">
            <v>6.8</v>
          </cell>
          <cell r="H1089">
            <v>-10</v>
          </cell>
          <cell r="I1089">
            <v>-68</v>
          </cell>
          <cell r="J1089">
            <v>19991031</v>
          </cell>
          <cell r="K1089" t="str">
            <v>5120117000</v>
          </cell>
          <cell r="L1089" t="str">
            <v>5120414000</v>
          </cell>
          <cell r="M1089" t="str">
            <v>9200000001</v>
          </cell>
        </row>
        <row r="1090">
          <cell r="A1090" t="str">
            <v>P023</v>
          </cell>
          <cell r="B1090">
            <v>3108010052</v>
          </cell>
          <cell r="C1090" t="str">
            <v>EM-LABORES TRABAJO TRACTOR LIVIANO POR H</v>
          </cell>
          <cell r="D1090" t="str">
            <v>B1</v>
          </cell>
          <cell r="E1090">
            <v>285</v>
          </cell>
          <cell r="F1090">
            <v>1</v>
          </cell>
          <cell r="G1090">
            <v>6.8</v>
          </cell>
          <cell r="H1090">
            <v>-20</v>
          </cell>
          <cell r="I1090">
            <v>-136</v>
          </cell>
          <cell r="J1090">
            <v>19991030</v>
          </cell>
          <cell r="K1090" t="str">
            <v>5120117000</v>
          </cell>
          <cell r="L1090" t="str">
            <v>5120414000</v>
          </cell>
          <cell r="M1090" t="str">
            <v>9200000001</v>
          </cell>
        </row>
        <row r="1091">
          <cell r="A1091" t="str">
            <v>P014</v>
          </cell>
          <cell r="B1091">
            <v>3108010052</v>
          </cell>
          <cell r="C1091" t="str">
            <v>EM-LABORES TRABAJO TRACTOR LIVIANO POR H</v>
          </cell>
          <cell r="D1091" t="str">
            <v>S1</v>
          </cell>
          <cell r="E1091">
            <v>284</v>
          </cell>
          <cell r="F1091">
            <v>1</v>
          </cell>
          <cell r="G1091">
            <v>6.8</v>
          </cell>
          <cell r="H1091">
            <v>-150</v>
          </cell>
          <cell r="I1091">
            <v>-1020</v>
          </cell>
          <cell r="J1091">
            <v>19991031</v>
          </cell>
          <cell r="K1091" t="str">
            <v>5120204000</v>
          </cell>
          <cell r="L1091" t="str">
            <v>5120414000</v>
          </cell>
          <cell r="M1091" t="str">
            <v>9200000008</v>
          </cell>
        </row>
        <row r="1092">
          <cell r="A1092" t="str">
            <v>P001</v>
          </cell>
          <cell r="B1092">
            <v>3108010052</v>
          </cell>
          <cell r="C1092" t="str">
            <v>EM-LABORES TRABAJO TRACTOR LIVIANO POR H</v>
          </cell>
          <cell r="D1092" t="str">
            <v>L1</v>
          </cell>
          <cell r="E1092">
            <v>268</v>
          </cell>
          <cell r="F1092">
            <v>1</v>
          </cell>
          <cell r="G1092">
            <v>6.8</v>
          </cell>
          <cell r="H1092">
            <v>-172</v>
          </cell>
          <cell r="I1092">
            <v>-1169.5999999999999</v>
          </cell>
          <cell r="J1092">
            <v>19991030</v>
          </cell>
          <cell r="K1092" t="str">
            <v>5120206000</v>
          </cell>
          <cell r="L1092" t="str">
            <v>5120414000</v>
          </cell>
          <cell r="M1092" t="str">
            <v>9200000009</v>
          </cell>
        </row>
        <row r="1093">
          <cell r="A1093" t="str">
            <v>P005</v>
          </cell>
          <cell r="B1093">
            <v>3108010052</v>
          </cell>
          <cell r="C1093" t="str">
            <v>EM-LABORES TRABAJO TRACTOR LIVIANO POR H</v>
          </cell>
          <cell r="D1093" t="str">
            <v>H1</v>
          </cell>
          <cell r="E1093">
            <v>215</v>
          </cell>
          <cell r="F1093">
            <v>1</v>
          </cell>
          <cell r="G1093">
            <v>6.8</v>
          </cell>
          <cell r="H1093">
            <v>-18</v>
          </cell>
          <cell r="I1093">
            <v>-122.39999999999999</v>
          </cell>
          <cell r="J1093">
            <v>19991031</v>
          </cell>
          <cell r="K1093" t="str">
            <v>5120206000</v>
          </cell>
          <cell r="L1093" t="str">
            <v>5120414000</v>
          </cell>
          <cell r="M1093" t="str">
            <v>9200000009</v>
          </cell>
        </row>
        <row r="1094">
          <cell r="A1094" t="str">
            <v>P012</v>
          </cell>
          <cell r="B1094">
            <v>3108010053</v>
          </cell>
          <cell r="C1094" t="str">
            <v>EM-LABORES TRABAJO TRACTOR PESADO POR HO</v>
          </cell>
          <cell r="D1094" t="str">
            <v>N1</v>
          </cell>
          <cell r="E1094">
            <v>342</v>
          </cell>
          <cell r="F1094">
            <v>1</v>
          </cell>
          <cell r="G1094">
            <v>13.6</v>
          </cell>
          <cell r="H1094">
            <v>-50</v>
          </cell>
          <cell r="I1094">
            <v>-680</v>
          </cell>
          <cell r="J1094">
            <v>19991031</v>
          </cell>
          <cell r="K1094" t="str">
            <v>5120117000</v>
          </cell>
          <cell r="L1094" t="str">
            <v>5120414000</v>
          </cell>
          <cell r="M1094" t="str">
            <v>9200000001</v>
          </cell>
        </row>
        <row r="1095">
          <cell r="A1095" t="str">
            <v>P005</v>
          </cell>
          <cell r="B1095">
            <v>3108010056</v>
          </cell>
          <cell r="C1095" t="str">
            <v>EM-REPARTO DE ALIMENTOS</v>
          </cell>
          <cell r="D1095" t="str">
            <v>H1</v>
          </cell>
          <cell r="E1095">
            <v>210</v>
          </cell>
          <cell r="F1095">
            <v>1</v>
          </cell>
          <cell r="G1095">
            <v>8.5</v>
          </cell>
          <cell r="H1095">
            <v>-225</v>
          </cell>
          <cell r="I1095">
            <v>-1912.5</v>
          </cell>
          <cell r="J1095">
            <v>19991031</v>
          </cell>
          <cell r="K1095" t="str">
            <v>5110201021</v>
          </cell>
          <cell r="L1095" t="str">
            <v>5120411000</v>
          </cell>
          <cell r="M1095" t="str">
            <v>9200000002</v>
          </cell>
        </row>
        <row r="1096">
          <cell r="A1096" t="str">
            <v>P005</v>
          </cell>
          <cell r="B1096">
            <v>3108010057</v>
          </cell>
          <cell r="C1096" t="str">
            <v>EM-VARIOS TRACTOR</v>
          </cell>
          <cell r="D1096" t="str">
            <v>H1</v>
          </cell>
          <cell r="E1096">
            <v>211</v>
          </cell>
          <cell r="F1096">
            <v>1</v>
          </cell>
          <cell r="G1096">
            <v>8.5</v>
          </cell>
          <cell r="H1096">
            <v>-125</v>
          </cell>
          <cell r="I1096">
            <v>-1062.5</v>
          </cell>
          <cell r="J1096">
            <v>19991031</v>
          </cell>
          <cell r="K1096" t="str">
            <v>5120117000</v>
          </cell>
          <cell r="L1096" t="str">
            <v>5120414000</v>
          </cell>
          <cell r="M1096" t="str">
            <v>9200000001</v>
          </cell>
        </row>
        <row r="1097">
          <cell r="A1097" t="str">
            <v>T008</v>
          </cell>
          <cell r="B1097">
            <v>3108010058</v>
          </cell>
          <cell r="C1097" t="str">
            <v>EM-SERVICIOS MOTONIVELADORA</v>
          </cell>
          <cell r="D1097" t="str">
            <v>E1</v>
          </cell>
          <cell r="E1097">
            <v>425</v>
          </cell>
          <cell r="F1097">
            <v>1</v>
          </cell>
          <cell r="G1097">
            <v>11.9</v>
          </cell>
          <cell r="H1097">
            <v>-113</v>
          </cell>
          <cell r="I1097">
            <v>-1344.7</v>
          </cell>
          <cell r="J1097">
            <v>19991031</v>
          </cell>
          <cell r="K1097" t="str">
            <v>5110201030</v>
          </cell>
          <cell r="L1097" t="str">
            <v>5120414000</v>
          </cell>
          <cell r="M1097" t="str">
            <v>9100000027</v>
          </cell>
        </row>
        <row r="1098">
          <cell r="A1098" t="str">
            <v>P023</v>
          </cell>
          <cell r="B1098">
            <v>3204000002</v>
          </cell>
          <cell r="C1098" t="str">
            <v>ALFASAL L SALES MIN.</v>
          </cell>
          <cell r="D1098" t="str">
            <v>B1</v>
          </cell>
          <cell r="E1098">
            <v>217</v>
          </cell>
          <cell r="F1098">
            <v>7</v>
          </cell>
          <cell r="G1098">
            <v>0.6</v>
          </cell>
          <cell r="H1098">
            <v>-980</v>
          </cell>
          <cell r="I1098">
            <v>-588</v>
          </cell>
          <cell r="J1098">
            <v>19991030</v>
          </cell>
          <cell r="K1098" t="str">
            <v>5110301016</v>
          </cell>
          <cell r="L1098" t="str">
            <v>6210219005</v>
          </cell>
          <cell r="M1098" t="str">
            <v>9200000004</v>
          </cell>
        </row>
        <row r="1099">
          <cell r="A1099" t="str">
            <v>P023</v>
          </cell>
          <cell r="B1099">
            <v>3204000004</v>
          </cell>
          <cell r="C1099" t="str">
            <v>ALFASAL PPZ SALES MIN.</v>
          </cell>
          <cell r="D1099" t="str">
            <v>B1</v>
          </cell>
          <cell r="E1099">
            <v>217</v>
          </cell>
          <cell r="F1099">
            <v>9</v>
          </cell>
          <cell r="G1099">
            <v>0.95</v>
          </cell>
          <cell r="H1099">
            <v>-230</v>
          </cell>
          <cell r="I1099">
            <v>-218.5</v>
          </cell>
          <cell r="J1099">
            <v>19991030</v>
          </cell>
          <cell r="K1099" t="str">
            <v>5110301016</v>
          </cell>
          <cell r="L1099" t="str">
            <v>6210219005</v>
          </cell>
          <cell r="M1099" t="str">
            <v>9200000004</v>
          </cell>
        </row>
        <row r="1100">
          <cell r="A1100" t="str">
            <v>P023</v>
          </cell>
          <cell r="B1100">
            <v>3204000006</v>
          </cell>
          <cell r="C1100" t="str">
            <v>ALFASAL V SALES MIN.</v>
          </cell>
          <cell r="D1100" t="str">
            <v>B1</v>
          </cell>
          <cell r="E1100">
            <v>217</v>
          </cell>
          <cell r="F1100">
            <v>8</v>
          </cell>
          <cell r="G1100">
            <v>0.38500000000000001</v>
          </cell>
          <cell r="H1100">
            <v>-80</v>
          </cell>
          <cell r="I1100">
            <v>-30.8</v>
          </cell>
          <cell r="J1100">
            <v>19991030</v>
          </cell>
          <cell r="K1100" t="str">
            <v>5110301016</v>
          </cell>
          <cell r="L1100" t="str">
            <v>6210219005</v>
          </cell>
          <cell r="M1100" t="str">
            <v>9200000004</v>
          </cell>
        </row>
        <row r="1101">
          <cell r="A1101" t="str">
            <v>P012</v>
          </cell>
          <cell r="B1101">
            <v>3204000008</v>
          </cell>
          <cell r="C1101" t="str">
            <v>ALFASAL VRX SALES MIN.</v>
          </cell>
          <cell r="D1101" t="str">
            <v>N1</v>
          </cell>
          <cell r="E1101">
            <v>311</v>
          </cell>
          <cell r="F1101">
            <v>1</v>
          </cell>
          <cell r="G1101">
            <v>0.71499999999999997</v>
          </cell>
          <cell r="H1101">
            <v>-1620</v>
          </cell>
          <cell r="I1101">
            <v>-1158.3</v>
          </cell>
          <cell r="J1101">
            <v>19991031</v>
          </cell>
          <cell r="K1101" t="str">
            <v>5110301016</v>
          </cell>
          <cell r="L1101" t="str">
            <v>6210219005</v>
          </cell>
          <cell r="M1101" t="str">
            <v>9200000004</v>
          </cell>
        </row>
        <row r="1102">
          <cell r="A1102" t="str">
            <v>P012</v>
          </cell>
          <cell r="B1102">
            <v>3204000024</v>
          </cell>
          <cell r="C1102" t="str">
            <v>SUP. MIN. ALFASAL P.A.</v>
          </cell>
          <cell r="D1102" t="str">
            <v>N1</v>
          </cell>
          <cell r="E1102">
            <v>312</v>
          </cell>
          <cell r="F1102">
            <v>1</v>
          </cell>
          <cell r="G1102">
            <v>0.98</v>
          </cell>
          <cell r="H1102">
            <v>-530</v>
          </cell>
          <cell r="I1102">
            <v>-519.4</v>
          </cell>
          <cell r="J1102">
            <v>19991031</v>
          </cell>
          <cell r="K1102" t="str">
            <v>5110301016</v>
          </cell>
          <cell r="L1102" t="str">
            <v>6210219005</v>
          </cell>
          <cell r="M1102" t="str">
            <v>9200000004</v>
          </cell>
        </row>
        <row r="1103">
          <cell r="A1103" t="str">
            <v>P007</v>
          </cell>
          <cell r="B1103">
            <v>3302000006</v>
          </cell>
          <cell r="C1103" t="str">
            <v>TAMBO BELLTONE</v>
          </cell>
          <cell r="D1103" t="str">
            <v>B1</v>
          </cell>
          <cell r="E1103">
            <v>210</v>
          </cell>
          <cell r="F1103">
            <v>1</v>
          </cell>
          <cell r="G1103">
            <v>14.4</v>
          </cell>
          <cell r="H1103">
            <v>-26</v>
          </cell>
          <cell r="I1103">
            <v>-374.40000000000003</v>
          </cell>
          <cell r="J1103">
            <v>19991030</v>
          </cell>
          <cell r="K1103" t="str">
            <v>5110304007</v>
          </cell>
          <cell r="L1103" t="str">
            <v>6230200000</v>
          </cell>
          <cell r="M1103" t="str">
            <v>9200000012</v>
          </cell>
        </row>
        <row r="1104">
          <cell r="A1104" t="str">
            <v>P007</v>
          </cell>
          <cell r="B1104">
            <v>3302000017</v>
          </cell>
          <cell r="C1104" t="str">
            <v>TAMBO DEMAND</v>
          </cell>
          <cell r="D1104" t="str">
            <v>B1</v>
          </cell>
          <cell r="E1104">
            <v>210</v>
          </cell>
          <cell r="F1104">
            <v>2</v>
          </cell>
          <cell r="G1104">
            <v>27</v>
          </cell>
          <cell r="H1104">
            <v>-25</v>
          </cell>
          <cell r="I1104">
            <v>-675</v>
          </cell>
          <cell r="J1104">
            <v>19991030</v>
          </cell>
          <cell r="K1104" t="str">
            <v>5110304007</v>
          </cell>
          <cell r="L1104" t="str">
            <v>6230200000</v>
          </cell>
          <cell r="M1104" t="str">
            <v>9200000012</v>
          </cell>
        </row>
        <row r="1105">
          <cell r="A1105" t="str">
            <v>P012</v>
          </cell>
          <cell r="B1105">
            <v>3302000020</v>
          </cell>
          <cell r="C1105" t="str">
            <v>TAMBO DUCK</v>
          </cell>
          <cell r="D1105" t="str">
            <v>N1</v>
          </cell>
          <cell r="E1105">
            <v>313</v>
          </cell>
          <cell r="F1105">
            <v>5</v>
          </cell>
          <cell r="G1105">
            <v>5.85</v>
          </cell>
          <cell r="H1105">
            <v>-9</v>
          </cell>
          <cell r="I1105">
            <v>-52.65</v>
          </cell>
          <cell r="J1105">
            <v>19991031</v>
          </cell>
          <cell r="K1105" t="str">
            <v>5110301007</v>
          </cell>
          <cell r="L1105" t="str">
            <v>6230200000</v>
          </cell>
          <cell r="M1105" t="str">
            <v>9200000004</v>
          </cell>
        </row>
        <row r="1106">
          <cell r="A1106" t="str">
            <v>P001</v>
          </cell>
          <cell r="B1106">
            <v>3302000034</v>
          </cell>
          <cell r="C1106" t="str">
            <v>TAMBO JOHNSON</v>
          </cell>
          <cell r="D1106" t="str">
            <v>L1</v>
          </cell>
          <cell r="E1106">
            <v>283</v>
          </cell>
          <cell r="F1106">
            <v>1</v>
          </cell>
          <cell r="G1106">
            <v>12.593999999999999</v>
          </cell>
          <cell r="H1106">
            <v>-9</v>
          </cell>
          <cell r="I1106">
            <v>-113.34599999999999</v>
          </cell>
          <cell r="J1106">
            <v>19991030</v>
          </cell>
          <cell r="K1106" t="str">
            <v>5110301007</v>
          </cell>
          <cell r="L1106" t="str">
            <v>6230200000</v>
          </cell>
          <cell r="M1106" t="str">
            <v>9200000004</v>
          </cell>
        </row>
        <row r="1107">
          <cell r="A1107" t="str">
            <v>P001</v>
          </cell>
          <cell r="B1107">
            <v>3302000036</v>
          </cell>
          <cell r="C1107" t="str">
            <v>TAMBO JURIST</v>
          </cell>
          <cell r="D1107" t="str">
            <v>L1</v>
          </cell>
          <cell r="E1107">
            <v>283</v>
          </cell>
          <cell r="F1107">
            <v>2</v>
          </cell>
          <cell r="G1107">
            <v>-7.0209999999999999</v>
          </cell>
          <cell r="H1107">
            <v>-8</v>
          </cell>
          <cell r="I1107">
            <v>56.167999999999999</v>
          </cell>
          <cell r="J1107">
            <v>19991030</v>
          </cell>
          <cell r="K1107" t="str">
            <v>5110301007</v>
          </cell>
          <cell r="L1107" t="str">
            <v>6230200000</v>
          </cell>
          <cell r="M1107" t="str">
            <v>9200000004</v>
          </cell>
        </row>
        <row r="1108">
          <cell r="A1108" t="str">
            <v>P007</v>
          </cell>
          <cell r="B1108">
            <v>3302000036</v>
          </cell>
          <cell r="C1108" t="str">
            <v>TAMBO JURIST</v>
          </cell>
          <cell r="D1108" t="str">
            <v>B1</v>
          </cell>
          <cell r="E1108">
            <v>210</v>
          </cell>
          <cell r="F1108">
            <v>4</v>
          </cell>
          <cell r="G1108">
            <v>16.32</v>
          </cell>
          <cell r="H1108">
            <v>-25</v>
          </cell>
          <cell r="I1108">
            <v>-408</v>
          </cell>
          <cell r="J1108">
            <v>19991030</v>
          </cell>
          <cell r="K1108" t="str">
            <v>5110304007</v>
          </cell>
          <cell r="L1108" t="str">
            <v>6230200000</v>
          </cell>
          <cell r="M1108" t="str">
            <v>9200000012</v>
          </cell>
        </row>
        <row r="1109">
          <cell r="A1109" t="str">
            <v>P001</v>
          </cell>
          <cell r="B1109">
            <v>3302000038</v>
          </cell>
          <cell r="C1109" t="str">
            <v>TAMBO LINCOLN</v>
          </cell>
          <cell r="D1109" t="str">
            <v>L1</v>
          </cell>
          <cell r="E1109">
            <v>283</v>
          </cell>
          <cell r="F1109">
            <v>3</v>
          </cell>
          <cell r="G1109">
            <v>4.5</v>
          </cell>
          <cell r="H1109">
            <v>-42</v>
          </cell>
          <cell r="I1109">
            <v>-189</v>
          </cell>
          <cell r="J1109">
            <v>19991030</v>
          </cell>
          <cell r="K1109" t="str">
            <v>5110301007</v>
          </cell>
          <cell r="L1109" t="str">
            <v>6230200000</v>
          </cell>
          <cell r="M1109" t="str">
            <v>9200000004</v>
          </cell>
        </row>
        <row r="1110">
          <cell r="A1110" t="str">
            <v>P012</v>
          </cell>
          <cell r="B1110">
            <v>3302000038</v>
          </cell>
          <cell r="C1110" t="str">
            <v>TAMBO LINCOLN</v>
          </cell>
          <cell r="D1110" t="str">
            <v>N1</v>
          </cell>
          <cell r="E1110">
            <v>313</v>
          </cell>
          <cell r="F1110">
            <v>4</v>
          </cell>
          <cell r="G1110">
            <v>4.5</v>
          </cell>
          <cell r="H1110">
            <v>-50</v>
          </cell>
          <cell r="I1110">
            <v>-225</v>
          </cell>
          <cell r="J1110">
            <v>19991031</v>
          </cell>
          <cell r="K1110" t="str">
            <v>5110301007</v>
          </cell>
          <cell r="L1110" t="str">
            <v>6230200000</v>
          </cell>
          <cell r="M1110" t="str">
            <v>9200000004</v>
          </cell>
        </row>
        <row r="1111">
          <cell r="A1111" t="str">
            <v>P001</v>
          </cell>
          <cell r="B1111">
            <v>3302000043</v>
          </cell>
          <cell r="C1111" t="str">
            <v>TAMBO MAURY</v>
          </cell>
          <cell r="D1111" t="str">
            <v>L1</v>
          </cell>
          <cell r="E1111">
            <v>283</v>
          </cell>
          <cell r="F1111">
            <v>4</v>
          </cell>
          <cell r="G1111">
            <v>7.65</v>
          </cell>
          <cell r="H1111">
            <v>-27</v>
          </cell>
          <cell r="I1111">
            <v>-206.55</v>
          </cell>
          <cell r="J1111">
            <v>19991030</v>
          </cell>
          <cell r="K1111" t="str">
            <v>5110301007</v>
          </cell>
          <cell r="L1111" t="str">
            <v>6230200000</v>
          </cell>
          <cell r="M1111" t="str">
            <v>9200000004</v>
          </cell>
        </row>
        <row r="1112">
          <cell r="A1112" t="str">
            <v>P001</v>
          </cell>
          <cell r="B1112">
            <v>3302000064</v>
          </cell>
          <cell r="C1112" t="str">
            <v>TAMBO STAR WALKER</v>
          </cell>
          <cell r="D1112" t="str">
            <v>L1</v>
          </cell>
          <cell r="E1112">
            <v>283</v>
          </cell>
          <cell r="F1112">
            <v>5</v>
          </cell>
          <cell r="G1112">
            <v>6.75</v>
          </cell>
          <cell r="H1112">
            <v>-7</v>
          </cell>
          <cell r="I1112">
            <v>-47.25</v>
          </cell>
          <cell r="J1112">
            <v>19991030</v>
          </cell>
          <cell r="K1112" t="str">
            <v>5110301007</v>
          </cell>
          <cell r="L1112" t="str">
            <v>6230200000</v>
          </cell>
          <cell r="M1112" t="str">
            <v>9200000004</v>
          </cell>
        </row>
        <row r="1113">
          <cell r="A1113" t="str">
            <v>P007</v>
          </cell>
          <cell r="B1113">
            <v>3302000064</v>
          </cell>
          <cell r="C1113" t="str">
            <v>TAMBO STAR WALKER</v>
          </cell>
          <cell r="D1113" t="str">
            <v>B1</v>
          </cell>
          <cell r="E1113">
            <v>210</v>
          </cell>
          <cell r="F1113">
            <v>3</v>
          </cell>
          <cell r="G1113">
            <v>3</v>
          </cell>
          <cell r="H1113">
            <v>-133</v>
          </cell>
          <cell r="I1113">
            <v>-399</v>
          </cell>
          <cell r="J1113">
            <v>19991030</v>
          </cell>
          <cell r="K1113" t="str">
            <v>5110304007</v>
          </cell>
          <cell r="L1113" t="str">
            <v>6230200000</v>
          </cell>
          <cell r="M1113" t="str">
            <v>9200000012</v>
          </cell>
        </row>
        <row r="1114">
          <cell r="A1114" t="str">
            <v>P012</v>
          </cell>
          <cell r="B1114">
            <v>3302000069</v>
          </cell>
          <cell r="C1114" t="str">
            <v>TAMBO TONER</v>
          </cell>
          <cell r="D1114" t="str">
            <v>N1</v>
          </cell>
          <cell r="E1114">
            <v>313</v>
          </cell>
          <cell r="F1114">
            <v>3</v>
          </cell>
          <cell r="G1114">
            <v>3</v>
          </cell>
          <cell r="H1114">
            <v>-35</v>
          </cell>
          <cell r="I1114">
            <v>-105</v>
          </cell>
          <cell r="J1114">
            <v>19991031</v>
          </cell>
          <cell r="K1114" t="str">
            <v>5110301007</v>
          </cell>
          <cell r="L1114" t="str">
            <v>6230200000</v>
          </cell>
          <cell r="M1114" t="str">
            <v>9200000004</v>
          </cell>
        </row>
        <row r="1115">
          <cell r="A1115" t="str">
            <v>P012</v>
          </cell>
          <cell r="B1115">
            <v>3302000076</v>
          </cell>
          <cell r="C1115" t="str">
            <v>TAMBO PONCHO</v>
          </cell>
          <cell r="D1115" t="str">
            <v>N1</v>
          </cell>
          <cell r="E1115">
            <v>313</v>
          </cell>
          <cell r="F1115">
            <v>2</v>
          </cell>
          <cell r="G1115">
            <v>5.4</v>
          </cell>
          <cell r="H1115">
            <v>-16</v>
          </cell>
          <cell r="I1115">
            <v>-86.4</v>
          </cell>
          <cell r="J1115">
            <v>19991031</v>
          </cell>
          <cell r="K1115" t="str">
            <v>5110301007</v>
          </cell>
          <cell r="L1115" t="str">
            <v>6230200000</v>
          </cell>
          <cell r="M1115" t="str">
            <v>9200000004</v>
          </cell>
        </row>
        <row r="1116">
          <cell r="A1116" t="str">
            <v>P001</v>
          </cell>
          <cell r="B1116">
            <v>3302000080</v>
          </cell>
          <cell r="C1116" t="str">
            <v>TAMBO BOSCO</v>
          </cell>
          <cell r="D1116" t="str">
            <v>L1</v>
          </cell>
          <cell r="E1116">
            <v>283</v>
          </cell>
          <cell r="F1116">
            <v>6</v>
          </cell>
          <cell r="G1116">
            <v>11.2</v>
          </cell>
          <cell r="H1116">
            <v>-47</v>
          </cell>
          <cell r="I1116">
            <v>-526.4</v>
          </cell>
          <cell r="J1116">
            <v>19991030</v>
          </cell>
          <cell r="K1116" t="str">
            <v>5110301007</v>
          </cell>
          <cell r="L1116" t="str">
            <v>6230200000</v>
          </cell>
          <cell r="M1116" t="str">
            <v>9200000004</v>
          </cell>
        </row>
        <row r="1117">
          <cell r="A1117" t="str">
            <v>P001</v>
          </cell>
          <cell r="B1117">
            <v>3302000081</v>
          </cell>
          <cell r="C1117" t="str">
            <v>TAMBO LOGAN</v>
          </cell>
          <cell r="D1117" t="str">
            <v>L1</v>
          </cell>
          <cell r="E1117">
            <v>283</v>
          </cell>
          <cell r="F1117">
            <v>7</v>
          </cell>
          <cell r="G1117">
            <v>5.6619999999999999</v>
          </cell>
          <cell r="H1117">
            <v>-4</v>
          </cell>
          <cell r="I1117">
            <v>-22.648</v>
          </cell>
          <cell r="J1117">
            <v>19991030</v>
          </cell>
          <cell r="K1117" t="str">
            <v>5110301007</v>
          </cell>
          <cell r="L1117" t="str">
            <v>6230200000</v>
          </cell>
          <cell r="M1117" t="str">
            <v>9200000004</v>
          </cell>
        </row>
        <row r="1118">
          <cell r="A1118" t="str">
            <v>P001</v>
          </cell>
          <cell r="B1118">
            <v>3302000082</v>
          </cell>
          <cell r="C1118" t="str">
            <v>TAMBO LEXUS</v>
          </cell>
          <cell r="D1118" t="str">
            <v>L1</v>
          </cell>
          <cell r="E1118">
            <v>283</v>
          </cell>
          <cell r="F1118">
            <v>8</v>
          </cell>
          <cell r="G1118">
            <v>7.7</v>
          </cell>
          <cell r="H1118">
            <v>-12</v>
          </cell>
          <cell r="I1118">
            <v>-92.4</v>
          </cell>
          <cell r="J1118">
            <v>19991030</v>
          </cell>
          <cell r="K1118" t="str">
            <v>5110301007</v>
          </cell>
          <cell r="L1118" t="str">
            <v>6230200000</v>
          </cell>
          <cell r="M1118" t="str">
            <v>9200000004</v>
          </cell>
        </row>
        <row r="1119">
          <cell r="A1119" t="str">
            <v>P001</v>
          </cell>
          <cell r="B1119">
            <v>3302000084</v>
          </cell>
          <cell r="C1119" t="str">
            <v>TAMBO HARP</v>
          </cell>
          <cell r="D1119" t="str">
            <v>L1</v>
          </cell>
          <cell r="E1119">
            <v>283</v>
          </cell>
          <cell r="F1119">
            <v>9</v>
          </cell>
          <cell r="G1119">
            <v>10</v>
          </cell>
          <cell r="H1119">
            <v>-2</v>
          </cell>
          <cell r="I1119">
            <v>-20</v>
          </cell>
          <cell r="J1119">
            <v>19991030</v>
          </cell>
          <cell r="K1119" t="str">
            <v>5110301007</v>
          </cell>
          <cell r="L1119" t="str">
            <v>6230200000</v>
          </cell>
          <cell r="M1119" t="str">
            <v>9200000004</v>
          </cell>
        </row>
        <row r="1120">
          <cell r="A1120" t="str">
            <v>P007</v>
          </cell>
          <cell r="B1120">
            <v>3302000084</v>
          </cell>
          <cell r="C1120" t="str">
            <v>TAMBO HARP</v>
          </cell>
          <cell r="D1120" t="str">
            <v>B1</v>
          </cell>
          <cell r="E1120">
            <v>210</v>
          </cell>
          <cell r="F1120">
            <v>5</v>
          </cell>
          <cell r="G1120">
            <v>10</v>
          </cell>
          <cell r="H1120">
            <v>-40</v>
          </cell>
          <cell r="I1120">
            <v>-400</v>
          </cell>
          <cell r="J1120">
            <v>19991030</v>
          </cell>
          <cell r="K1120" t="str">
            <v>5110304007</v>
          </cell>
          <cell r="L1120" t="str">
            <v>6230200000</v>
          </cell>
          <cell r="M1120" t="str">
            <v>9200000012</v>
          </cell>
        </row>
        <row r="1121">
          <cell r="A1121" t="str">
            <v>P007</v>
          </cell>
          <cell r="B1121">
            <v>3302000085</v>
          </cell>
          <cell r="C1121" t="str">
            <v>TAMBO REMARKABLE</v>
          </cell>
          <cell r="D1121" t="str">
            <v>B1</v>
          </cell>
          <cell r="E1121">
            <v>210</v>
          </cell>
          <cell r="F1121">
            <v>6</v>
          </cell>
          <cell r="G1121">
            <v>8.8000000000000007</v>
          </cell>
          <cell r="H1121">
            <v>-50</v>
          </cell>
          <cell r="I1121">
            <v>-440.00000000000006</v>
          </cell>
          <cell r="J1121">
            <v>19991030</v>
          </cell>
          <cell r="K1121" t="str">
            <v>5110304007</v>
          </cell>
          <cell r="L1121" t="str">
            <v>6230200000</v>
          </cell>
          <cell r="M1121" t="str">
            <v>9200000012</v>
          </cell>
        </row>
        <row r="1122">
          <cell r="A1122" t="str">
            <v>P001</v>
          </cell>
          <cell r="B1122">
            <v>3302000086</v>
          </cell>
          <cell r="C1122" t="str">
            <v>TAMBO TWAIN</v>
          </cell>
          <cell r="D1122" t="str">
            <v>L1</v>
          </cell>
          <cell r="E1122">
            <v>283</v>
          </cell>
          <cell r="F1122">
            <v>10</v>
          </cell>
          <cell r="G1122">
            <v>4.8209999999999997</v>
          </cell>
          <cell r="H1122">
            <v>-2</v>
          </cell>
          <cell r="I1122">
            <v>-9.6419999999999995</v>
          </cell>
          <cell r="J1122">
            <v>19991030</v>
          </cell>
          <cell r="K1122" t="str">
            <v>5110301007</v>
          </cell>
          <cell r="L1122" t="str">
            <v>6230200000</v>
          </cell>
          <cell r="M1122" t="str">
            <v>9200000004</v>
          </cell>
        </row>
        <row r="1123">
          <cell r="A1123" t="str">
            <v>P012</v>
          </cell>
          <cell r="B1123">
            <v>3302000087</v>
          </cell>
          <cell r="C1123" t="str">
            <v>TAMBO CASPER</v>
          </cell>
          <cell r="D1123" t="str">
            <v>N1</v>
          </cell>
          <cell r="E1123">
            <v>313</v>
          </cell>
          <cell r="F1123">
            <v>1</v>
          </cell>
          <cell r="G1123">
            <v>10.5</v>
          </cell>
          <cell r="H1123">
            <v>-4</v>
          </cell>
          <cell r="I1123">
            <v>-42</v>
          </cell>
          <cell r="J1123">
            <v>19991031</v>
          </cell>
          <cell r="K1123" t="str">
            <v>5110301007</v>
          </cell>
          <cell r="L1123" t="str">
            <v>6230200000</v>
          </cell>
          <cell r="M1123" t="str">
            <v>9200000004</v>
          </cell>
        </row>
        <row r="1124">
          <cell r="A1124" t="str">
            <v>P009</v>
          </cell>
          <cell r="B1124">
            <v>3401000001</v>
          </cell>
          <cell r="C1124" t="str">
            <v>GAS OIL</v>
          </cell>
          <cell r="D1124" t="str">
            <v>O1</v>
          </cell>
          <cell r="E1124">
            <v>105</v>
          </cell>
          <cell r="F1124">
            <v>3</v>
          </cell>
          <cell r="G1124">
            <v>0.29720000000000002</v>
          </cell>
          <cell r="H1124">
            <v>-886</v>
          </cell>
          <cell r="I1124">
            <v>-263.31920000000002</v>
          </cell>
          <cell r="J1124">
            <v>19991004</v>
          </cell>
          <cell r="K1124" t="str">
            <v>5110201025</v>
          </cell>
          <cell r="L1124" t="str">
            <v>6140100000</v>
          </cell>
          <cell r="M1124" t="str">
            <v>9200000002</v>
          </cell>
        </row>
        <row r="1125">
          <cell r="A1125" t="str">
            <v>P009</v>
          </cell>
          <cell r="B1125">
            <v>3401000001</v>
          </cell>
          <cell r="C1125" t="str">
            <v>GAS OIL</v>
          </cell>
          <cell r="D1125" t="str">
            <v>O1</v>
          </cell>
          <cell r="E1125">
            <v>107</v>
          </cell>
          <cell r="F1125">
            <v>4</v>
          </cell>
          <cell r="G1125">
            <v>0.29720000000000002</v>
          </cell>
          <cell r="H1125">
            <v>-1767</v>
          </cell>
          <cell r="I1125">
            <v>-525.15240000000006</v>
          </cell>
          <cell r="J1125">
            <v>19991011</v>
          </cell>
          <cell r="K1125" t="str">
            <v>5110201025</v>
          </cell>
          <cell r="L1125" t="str">
            <v>6140100000</v>
          </cell>
          <cell r="M1125" t="str">
            <v>9200000002</v>
          </cell>
        </row>
        <row r="1126">
          <cell r="A1126" t="str">
            <v>P009</v>
          </cell>
          <cell r="B1126">
            <v>3401000001</v>
          </cell>
          <cell r="C1126" t="str">
            <v>GAS OIL</v>
          </cell>
          <cell r="D1126" t="str">
            <v>O1</v>
          </cell>
          <cell r="E1126">
            <v>109</v>
          </cell>
          <cell r="F1126">
            <v>4</v>
          </cell>
          <cell r="G1126">
            <v>0.29720000000000002</v>
          </cell>
          <cell r="H1126">
            <v>-537</v>
          </cell>
          <cell r="I1126">
            <v>-159.59640000000002</v>
          </cell>
          <cell r="J1126">
            <v>19991018</v>
          </cell>
          <cell r="K1126" t="str">
            <v>5110201025</v>
          </cell>
          <cell r="L1126" t="str">
            <v>6140100000</v>
          </cell>
          <cell r="M1126" t="str">
            <v>9200000002</v>
          </cell>
        </row>
        <row r="1127">
          <cell r="A1127" t="str">
            <v>P009</v>
          </cell>
          <cell r="B1127">
            <v>3401000001</v>
          </cell>
          <cell r="C1127" t="str">
            <v>GAS OIL</v>
          </cell>
          <cell r="D1127" t="str">
            <v>O1</v>
          </cell>
          <cell r="E1127">
            <v>111</v>
          </cell>
          <cell r="F1127">
            <v>3</v>
          </cell>
          <cell r="G1127">
            <v>0.29720000000000002</v>
          </cell>
          <cell r="H1127">
            <v>-641</v>
          </cell>
          <cell r="I1127">
            <v>-190.5052</v>
          </cell>
          <cell r="J1127">
            <v>19991026</v>
          </cell>
          <cell r="K1127" t="str">
            <v>5110201025</v>
          </cell>
          <cell r="L1127" t="str">
            <v>6140100000</v>
          </cell>
          <cell r="M1127" t="str">
            <v>9200000002</v>
          </cell>
        </row>
        <row r="1128">
          <cell r="A1128" t="str">
            <v>P012</v>
          </cell>
          <cell r="B1128">
            <v>3401000001</v>
          </cell>
          <cell r="C1128" t="str">
            <v>GAS OIL</v>
          </cell>
          <cell r="D1128" t="str">
            <v>N1</v>
          </cell>
          <cell r="E1128">
            <v>315</v>
          </cell>
          <cell r="F1128">
            <v>1</v>
          </cell>
          <cell r="G1128">
            <v>0.26919999999999999</v>
          </cell>
          <cell r="H1128">
            <v>-47</v>
          </cell>
          <cell r="I1128">
            <v>-12.6524</v>
          </cell>
          <cell r="J1128">
            <v>19991031</v>
          </cell>
          <cell r="K1128" t="str">
            <v>5110301030</v>
          </cell>
          <cell r="L1128" t="str">
            <v>6140100000</v>
          </cell>
          <cell r="M1128" t="str">
            <v>9200000004</v>
          </cell>
        </row>
        <row r="1129">
          <cell r="A1129" t="str">
            <v>P003</v>
          </cell>
          <cell r="B1129">
            <v>3401000001</v>
          </cell>
          <cell r="C1129" t="str">
            <v>GAS OIL</v>
          </cell>
          <cell r="D1129" t="str">
            <v>Q1</v>
          </cell>
          <cell r="E1129">
            <v>180</v>
          </cell>
          <cell r="F1129">
            <v>1</v>
          </cell>
          <cell r="G1129">
            <v>0.26919999999999999</v>
          </cell>
          <cell r="H1129">
            <v>-684</v>
          </cell>
          <cell r="I1129">
            <v>-184.1328</v>
          </cell>
          <cell r="J1129">
            <v>19991031</v>
          </cell>
          <cell r="K1129" t="str">
            <v>5120118000</v>
          </cell>
          <cell r="L1129" t="str">
            <v>6140100000</v>
          </cell>
          <cell r="M1129" t="str">
            <v>9200000001</v>
          </cell>
        </row>
        <row r="1130">
          <cell r="A1130" t="str">
            <v>P005</v>
          </cell>
          <cell r="B1130">
            <v>3401000001</v>
          </cell>
          <cell r="C1130" t="str">
            <v>GAS OIL</v>
          </cell>
          <cell r="D1130" t="str">
            <v>H1</v>
          </cell>
          <cell r="E1130">
            <v>208</v>
          </cell>
          <cell r="F1130">
            <v>1</v>
          </cell>
          <cell r="G1130">
            <v>0.26919999999999999</v>
          </cell>
          <cell r="H1130">
            <v>-395</v>
          </cell>
          <cell r="I1130">
            <v>-106.334</v>
          </cell>
          <cell r="J1130">
            <v>19991031</v>
          </cell>
          <cell r="K1130" t="str">
            <v>5120118000</v>
          </cell>
          <cell r="L1130" t="str">
            <v>6140100000</v>
          </cell>
          <cell r="M1130" t="str">
            <v>9200000001</v>
          </cell>
        </row>
        <row r="1131">
          <cell r="A1131" t="str">
            <v>P005</v>
          </cell>
          <cell r="B1131">
            <v>3401000001</v>
          </cell>
          <cell r="C1131" t="str">
            <v>GAS OIL</v>
          </cell>
          <cell r="D1131" t="str">
            <v>H1</v>
          </cell>
          <cell r="E1131">
            <v>209</v>
          </cell>
          <cell r="F1131">
            <v>1</v>
          </cell>
          <cell r="G1131">
            <v>0.26919999999999999</v>
          </cell>
          <cell r="H1131">
            <v>-1145</v>
          </cell>
          <cell r="I1131">
            <v>-308.23399999999998</v>
          </cell>
          <cell r="J1131">
            <v>19991031</v>
          </cell>
          <cell r="K1131" t="str">
            <v>5120118000</v>
          </cell>
          <cell r="L1131" t="str">
            <v>6140100000</v>
          </cell>
          <cell r="M1131" t="str">
            <v>9200000005</v>
          </cell>
        </row>
        <row r="1132">
          <cell r="A1132" t="str">
            <v>P009</v>
          </cell>
          <cell r="B1132">
            <v>3401000001</v>
          </cell>
          <cell r="C1132" t="str">
            <v>GAS OIL</v>
          </cell>
          <cell r="D1132" t="str">
            <v>O1</v>
          </cell>
          <cell r="E1132">
            <v>106</v>
          </cell>
          <cell r="F1132">
            <v>1</v>
          </cell>
          <cell r="G1132">
            <v>0.29720000000000002</v>
          </cell>
          <cell r="H1132">
            <v>-183</v>
          </cell>
          <cell r="I1132">
            <v>-54.387600000000006</v>
          </cell>
          <cell r="J1132">
            <v>19991004</v>
          </cell>
          <cell r="K1132" t="str">
            <v>5120118000</v>
          </cell>
          <cell r="L1132" t="str">
            <v>6140100000</v>
          </cell>
          <cell r="M1132" t="str">
            <v>9200000001</v>
          </cell>
        </row>
        <row r="1133">
          <cell r="A1133" t="str">
            <v>P009</v>
          </cell>
          <cell r="B1133">
            <v>3401000001</v>
          </cell>
          <cell r="C1133" t="str">
            <v>GAS OIL</v>
          </cell>
          <cell r="D1133" t="str">
            <v>O1</v>
          </cell>
          <cell r="E1133">
            <v>108</v>
          </cell>
          <cell r="F1133">
            <v>1</v>
          </cell>
          <cell r="G1133">
            <v>0.29720000000000002</v>
          </cell>
          <cell r="H1133">
            <v>-201</v>
          </cell>
          <cell r="I1133">
            <v>-59.737200000000001</v>
          </cell>
          <cell r="J1133">
            <v>19991011</v>
          </cell>
          <cell r="K1133" t="str">
            <v>5120118000</v>
          </cell>
          <cell r="L1133" t="str">
            <v>6140100000</v>
          </cell>
          <cell r="M1133" t="str">
            <v>9200000001</v>
          </cell>
        </row>
        <row r="1134">
          <cell r="A1134" t="str">
            <v>P009</v>
          </cell>
          <cell r="B1134">
            <v>3401000001</v>
          </cell>
          <cell r="C1134" t="str">
            <v>GAS OIL</v>
          </cell>
          <cell r="D1134" t="str">
            <v>O1</v>
          </cell>
          <cell r="E1134">
            <v>110</v>
          </cell>
          <cell r="F1134">
            <v>1</v>
          </cell>
          <cell r="G1134">
            <v>0.29720000000000002</v>
          </cell>
          <cell r="H1134">
            <v>-1721</v>
          </cell>
          <cell r="I1134">
            <v>-511.48120000000006</v>
          </cell>
          <cell r="J1134">
            <v>19991018</v>
          </cell>
          <cell r="K1134" t="str">
            <v>5120118000</v>
          </cell>
          <cell r="L1134" t="str">
            <v>6140100000</v>
          </cell>
          <cell r="M1134" t="str">
            <v>9200000001</v>
          </cell>
        </row>
        <row r="1135">
          <cell r="A1135" t="str">
            <v>P009</v>
          </cell>
          <cell r="B1135">
            <v>3401000001</v>
          </cell>
          <cell r="C1135" t="str">
            <v>GAS OIL</v>
          </cell>
          <cell r="D1135" t="str">
            <v>O1</v>
          </cell>
          <cell r="E1135">
            <v>112</v>
          </cell>
          <cell r="F1135">
            <v>1</v>
          </cell>
          <cell r="G1135">
            <v>0.29720000000000002</v>
          </cell>
          <cell r="H1135">
            <v>-1730</v>
          </cell>
          <cell r="I1135">
            <v>-514.15600000000006</v>
          </cell>
          <cell r="J1135">
            <v>19991026</v>
          </cell>
          <cell r="K1135" t="str">
            <v>5120118000</v>
          </cell>
          <cell r="L1135" t="str">
            <v>6140100000</v>
          </cell>
          <cell r="M1135" t="str">
            <v>9200000001</v>
          </cell>
        </row>
        <row r="1136">
          <cell r="A1136" t="str">
            <v>P012</v>
          </cell>
          <cell r="B1136">
            <v>3401000001</v>
          </cell>
          <cell r="C1136" t="str">
            <v>GAS OIL</v>
          </cell>
          <cell r="D1136" t="str">
            <v>N1</v>
          </cell>
          <cell r="E1136">
            <v>314</v>
          </cell>
          <cell r="F1136">
            <v>1</v>
          </cell>
          <cell r="G1136">
            <v>0.26919999999999999</v>
          </cell>
          <cell r="H1136">
            <v>-703</v>
          </cell>
          <cell r="I1136">
            <v>-189.24760000000001</v>
          </cell>
          <cell r="J1136">
            <v>19991031</v>
          </cell>
          <cell r="K1136" t="str">
            <v>5120118000</v>
          </cell>
          <cell r="L1136" t="str">
            <v>6140100000</v>
          </cell>
          <cell r="M1136" t="str">
            <v>9200000001</v>
          </cell>
        </row>
        <row r="1137">
          <cell r="A1137" t="str">
            <v>P014</v>
          </cell>
          <cell r="B1137">
            <v>3401000001</v>
          </cell>
          <cell r="C1137" t="str">
            <v>GAS OIL</v>
          </cell>
          <cell r="D1137" t="str">
            <v>S1</v>
          </cell>
          <cell r="E1137">
            <v>285</v>
          </cell>
          <cell r="F1137">
            <v>1</v>
          </cell>
          <cell r="G1137">
            <v>0.26900000000000002</v>
          </cell>
          <cell r="H1137">
            <v>-1380</v>
          </cell>
          <cell r="I1137">
            <v>-371.22</v>
          </cell>
          <cell r="J1137">
            <v>19991031</v>
          </cell>
          <cell r="K1137" t="str">
            <v>5120118000</v>
          </cell>
          <cell r="L1137" t="str">
            <v>6140100000</v>
          </cell>
          <cell r="M1137" t="str">
            <v>9200000001</v>
          </cell>
        </row>
        <row r="1138">
          <cell r="A1138" t="str">
            <v>P014</v>
          </cell>
          <cell r="B1138">
            <v>3401000001</v>
          </cell>
          <cell r="C1138" t="str">
            <v>GAS OIL</v>
          </cell>
          <cell r="D1138" t="str">
            <v>S1</v>
          </cell>
          <cell r="E1138">
            <v>287</v>
          </cell>
          <cell r="F1138">
            <v>1</v>
          </cell>
          <cell r="G1138">
            <v>0.26900000000000002</v>
          </cell>
          <cell r="H1138">
            <v>-3800</v>
          </cell>
          <cell r="I1138">
            <v>-1022.2</v>
          </cell>
          <cell r="J1138">
            <v>19991031</v>
          </cell>
          <cell r="K1138" t="str">
            <v>5120118000</v>
          </cell>
          <cell r="L1138" t="str">
            <v>6140100000</v>
          </cell>
          <cell r="M1138" t="str">
            <v>9200000001</v>
          </cell>
        </row>
        <row r="1139">
          <cell r="A1139" t="str">
            <v>T008</v>
          </cell>
          <cell r="B1139">
            <v>3401000001</v>
          </cell>
          <cell r="C1139" t="str">
            <v>GAS OIL</v>
          </cell>
          <cell r="D1139" t="str">
            <v>E1</v>
          </cell>
          <cell r="E1139">
            <v>421</v>
          </cell>
          <cell r="F1139">
            <v>1</v>
          </cell>
          <cell r="G1139">
            <v>0.26900000000000002</v>
          </cell>
          <cell r="H1139">
            <v>-1287</v>
          </cell>
          <cell r="I1139">
            <v>-346.20300000000003</v>
          </cell>
          <cell r="J1139">
            <v>19991031</v>
          </cell>
          <cell r="K1139" t="str">
            <v>5120118000</v>
          </cell>
          <cell r="L1139" t="str">
            <v>6140100000</v>
          </cell>
          <cell r="M1139" t="str">
            <v>9200000001</v>
          </cell>
        </row>
        <row r="1140">
          <cell r="A1140" t="str">
            <v>T008</v>
          </cell>
          <cell r="B1140">
            <v>3401000001</v>
          </cell>
          <cell r="C1140" t="str">
            <v>GAS OIL</v>
          </cell>
          <cell r="D1140" t="str">
            <v>E1</v>
          </cell>
          <cell r="E1140">
            <v>422</v>
          </cell>
          <cell r="F1140">
            <v>1</v>
          </cell>
          <cell r="G1140">
            <v>0.26900000000000002</v>
          </cell>
          <cell r="H1140">
            <v>-230</v>
          </cell>
          <cell r="I1140">
            <v>-61.870000000000005</v>
          </cell>
          <cell r="J1140">
            <v>19991031</v>
          </cell>
          <cell r="K1140" t="str">
            <v>5120118000</v>
          </cell>
          <cell r="L1140" t="str">
            <v>6140100000</v>
          </cell>
          <cell r="M1140" t="str">
            <v>9200000001</v>
          </cell>
        </row>
        <row r="1141">
          <cell r="A1141" t="str">
            <v>T008</v>
          </cell>
          <cell r="B1141">
            <v>3401000001</v>
          </cell>
          <cell r="C1141" t="str">
            <v>GAS OIL</v>
          </cell>
          <cell r="D1141" t="str">
            <v>E1</v>
          </cell>
          <cell r="E1141">
            <v>423</v>
          </cell>
          <cell r="F1141">
            <v>1</v>
          </cell>
          <cell r="G1141">
            <v>0.26900000000000002</v>
          </cell>
          <cell r="H1141">
            <v>-2400</v>
          </cell>
          <cell r="I1141">
            <v>-645.6</v>
          </cell>
          <cell r="J1141">
            <v>19991031</v>
          </cell>
          <cell r="K1141" t="str">
            <v>5120118000</v>
          </cell>
          <cell r="L1141" t="str">
            <v>6140100000</v>
          </cell>
          <cell r="M1141" t="str">
            <v>9200000001</v>
          </cell>
        </row>
        <row r="1142">
          <cell r="A1142" t="str">
            <v>T008</v>
          </cell>
          <cell r="B1142">
            <v>3401000001</v>
          </cell>
          <cell r="C1142" t="str">
            <v>GAS OIL</v>
          </cell>
          <cell r="D1142" t="str">
            <v>E1</v>
          </cell>
          <cell r="E1142">
            <v>424</v>
          </cell>
          <cell r="F1142">
            <v>1</v>
          </cell>
          <cell r="G1142">
            <v>0.26900000000000002</v>
          </cell>
          <cell r="H1142">
            <v>-2400</v>
          </cell>
          <cell r="I1142">
            <v>-645.6</v>
          </cell>
          <cell r="J1142">
            <v>19991031</v>
          </cell>
          <cell r="K1142" t="str">
            <v>5120118000</v>
          </cell>
          <cell r="L1142" t="str">
            <v>6140100000</v>
          </cell>
          <cell r="M1142" t="str">
            <v>9200000001</v>
          </cell>
        </row>
        <row r="1143">
          <cell r="A1143" t="str">
            <v>P001</v>
          </cell>
          <cell r="B1143">
            <v>3401000001</v>
          </cell>
          <cell r="C1143" t="str">
            <v>GAS OIL</v>
          </cell>
          <cell r="D1143" t="str">
            <v>L1</v>
          </cell>
          <cell r="E1143">
            <v>277</v>
          </cell>
          <cell r="F1143">
            <v>1</v>
          </cell>
          <cell r="G1143">
            <v>0.245</v>
          </cell>
          <cell r="H1143">
            <v>-2500</v>
          </cell>
          <cell r="I1143">
            <v>-612.5</v>
          </cell>
          <cell r="J1143">
            <v>19991030</v>
          </cell>
          <cell r="K1143" t="str">
            <v>5120407000</v>
          </cell>
          <cell r="L1143" t="str">
            <v>6140100000</v>
          </cell>
          <cell r="M1143" t="str">
            <v>9200000005</v>
          </cell>
        </row>
        <row r="1144">
          <cell r="A1144" t="str">
            <v>P003</v>
          </cell>
          <cell r="B1144">
            <v>3401000001</v>
          </cell>
          <cell r="C1144" t="str">
            <v>GAS OIL</v>
          </cell>
          <cell r="D1144" t="str">
            <v>Q1</v>
          </cell>
          <cell r="E1144">
            <v>181</v>
          </cell>
          <cell r="F1144">
            <v>1</v>
          </cell>
          <cell r="G1144">
            <v>0.26919999999999999</v>
          </cell>
          <cell r="H1144">
            <v>-1000</v>
          </cell>
          <cell r="I1144">
            <v>-269.2</v>
          </cell>
          <cell r="J1144">
            <v>19991031</v>
          </cell>
          <cell r="K1144" t="str">
            <v>5120407000</v>
          </cell>
          <cell r="L1144" t="str">
            <v>6140100000</v>
          </cell>
          <cell r="M1144" t="str">
            <v>9200000005</v>
          </cell>
        </row>
        <row r="1145">
          <cell r="A1145" t="str">
            <v>P012</v>
          </cell>
          <cell r="B1145">
            <v>3401000001</v>
          </cell>
          <cell r="C1145" t="str">
            <v>GAS OIL</v>
          </cell>
          <cell r="D1145" t="str">
            <v>N1</v>
          </cell>
          <cell r="E1145">
            <v>316</v>
          </cell>
          <cell r="F1145">
            <v>1</v>
          </cell>
          <cell r="G1145">
            <v>0.26919999999999999</v>
          </cell>
          <cell r="H1145">
            <v>-1317</v>
          </cell>
          <cell r="I1145">
            <v>-354.53640000000001</v>
          </cell>
          <cell r="J1145">
            <v>19991031</v>
          </cell>
          <cell r="K1145" t="str">
            <v>5120407000</v>
          </cell>
          <cell r="L1145" t="str">
            <v>6140100000</v>
          </cell>
          <cell r="M1145" t="str">
            <v>9200000005</v>
          </cell>
        </row>
        <row r="1146">
          <cell r="A1146" t="str">
            <v>P014</v>
          </cell>
          <cell r="B1146">
            <v>3401000001</v>
          </cell>
          <cell r="C1146" t="str">
            <v>GAS OIL</v>
          </cell>
          <cell r="D1146" t="str">
            <v>S1</v>
          </cell>
          <cell r="E1146">
            <v>286</v>
          </cell>
          <cell r="F1146">
            <v>1</v>
          </cell>
          <cell r="G1146">
            <v>0.26900000000000002</v>
          </cell>
          <cell r="H1146">
            <v>-8720</v>
          </cell>
          <cell r="I1146">
            <v>-2345.6800000000003</v>
          </cell>
          <cell r="J1146">
            <v>19991031</v>
          </cell>
          <cell r="K1146" t="str">
            <v>5120407000</v>
          </cell>
          <cell r="L1146" t="str">
            <v>6140100000</v>
          </cell>
          <cell r="M1146" t="str">
            <v>9200000005</v>
          </cell>
        </row>
        <row r="1147">
          <cell r="A1147" t="str">
            <v>P023</v>
          </cell>
          <cell r="B1147">
            <v>3401000001</v>
          </cell>
          <cell r="C1147" t="str">
            <v>GAS OIL</v>
          </cell>
          <cell r="D1147" t="str">
            <v>B1</v>
          </cell>
          <cell r="E1147">
            <v>215</v>
          </cell>
          <cell r="F1147">
            <v>1</v>
          </cell>
          <cell r="G1147">
            <v>0.26919999999999999</v>
          </cell>
          <cell r="H1147">
            <v>-17400</v>
          </cell>
          <cell r="I1147">
            <v>-4684.08</v>
          </cell>
          <cell r="J1147">
            <v>19991030</v>
          </cell>
          <cell r="K1147" t="str">
            <v>5120407000</v>
          </cell>
          <cell r="L1147" t="str">
            <v>6140100000</v>
          </cell>
          <cell r="M1147" t="str">
            <v>9200000005</v>
          </cell>
        </row>
        <row r="1148">
          <cell r="A1148" t="str">
            <v>P023</v>
          </cell>
          <cell r="B1148">
            <v>3401000001</v>
          </cell>
          <cell r="C1148" t="str">
            <v>GAS OIL</v>
          </cell>
          <cell r="D1148" t="str">
            <v>B1</v>
          </cell>
          <cell r="E1148">
            <v>216</v>
          </cell>
          <cell r="F1148">
            <v>1</v>
          </cell>
          <cell r="G1148">
            <v>0.26919999999999999</v>
          </cell>
          <cell r="H1148">
            <v>-3900</v>
          </cell>
          <cell r="I1148">
            <v>-1049.8799999999999</v>
          </cell>
          <cell r="J1148">
            <v>19991030</v>
          </cell>
          <cell r="K1148" t="str">
            <v>5120407000</v>
          </cell>
          <cell r="L1148" t="str">
            <v>6140100000</v>
          </cell>
          <cell r="M1148" t="str">
            <v>9200000005</v>
          </cell>
        </row>
        <row r="1149">
          <cell r="A1149" t="str">
            <v>T008</v>
          </cell>
          <cell r="B1149">
            <v>3401000001</v>
          </cell>
          <cell r="C1149" t="str">
            <v>GAS OIL</v>
          </cell>
          <cell r="D1149" t="str">
            <v>E1</v>
          </cell>
          <cell r="E1149">
            <v>420</v>
          </cell>
          <cell r="F1149">
            <v>1</v>
          </cell>
          <cell r="G1149">
            <v>0.26900000000000002</v>
          </cell>
          <cell r="H1149">
            <v>-3113</v>
          </cell>
          <cell r="I1149">
            <v>-837.39700000000005</v>
          </cell>
          <cell r="J1149">
            <v>19991031</v>
          </cell>
          <cell r="K1149" t="str">
            <v>5120407000</v>
          </cell>
          <cell r="L1149" t="str">
            <v>6140100000</v>
          </cell>
          <cell r="M1149" t="str">
            <v>9200000005</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s>
    <sheetDataSet>
      <sheetData sheetId="0"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5100"/>
      <sheetName val="275100 (2)"/>
      <sheetName val="270100 09-04"/>
    </sheetNames>
    <sheetDataSet>
      <sheetData sheetId="0"/>
      <sheetData sheetId="1"/>
      <sheetData sheetId="2"/>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tino Fletes"/>
      <sheetName val="Maritimo"/>
      <sheetName val="Terrestre"/>
      <sheetName val="Control anticipos Vergara"/>
      <sheetName val="SOL. CHEQUE"/>
      <sheetName val="Fletes"/>
      <sheetName val="Control Fletes"/>
      <sheetName val="Gastos Fobing"/>
      <sheetName val="Hoja6"/>
      <sheetName val="Hoja7"/>
      <sheetName val="Hoja8"/>
      <sheetName val="Hoja9"/>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WP CUADRO 1"/>
      <sheetName val="10"/>
      <sheetName val="8"/>
      <sheetName val="Tabelas"/>
      <sheetName val="CDI"/>
      <sheetName val="Feriados"/>
      <sheetName val="Bloomberg"/>
      <sheetName val="Currency"/>
      <sheetName val="Non-Statistical Sampling"/>
      <sheetName val="Con asto"/>
    </sheetNames>
    <sheetDataSet>
      <sheetData sheetId="0" refreshError="1">
        <row r="1">
          <cell r="A1" t="str">
            <v>Destino I</v>
          </cell>
          <cell r="B1" t="str">
            <v>Destino II</v>
          </cell>
          <cell r="C1" t="str">
            <v>Precios</v>
          </cell>
        </row>
        <row r="2">
          <cell r="A2" t="str">
            <v>Lujan</v>
          </cell>
          <cell r="B2" t="str">
            <v>Pcia.Buenos Aires</v>
          </cell>
          <cell r="C2">
            <v>23.5</v>
          </cell>
        </row>
        <row r="3">
          <cell r="A3" t="str">
            <v>Municipio Viamâo</v>
          </cell>
          <cell r="B3" t="str">
            <v>RS</v>
          </cell>
          <cell r="C3">
            <v>33</v>
          </cell>
        </row>
        <row r="4">
          <cell r="A4" t="str">
            <v>Guarulhos</v>
          </cell>
          <cell r="B4" t="str">
            <v>SP</v>
          </cell>
          <cell r="C4">
            <v>55</v>
          </cell>
        </row>
        <row r="5">
          <cell r="A5" t="str">
            <v>Curitiba</v>
          </cell>
          <cell r="B5" t="str">
            <v>RS</v>
          </cell>
          <cell r="C5">
            <v>44</v>
          </cell>
        </row>
        <row r="6">
          <cell r="A6" t="str">
            <v>Jacarei</v>
          </cell>
          <cell r="B6" t="str">
            <v>SP</v>
          </cell>
          <cell r="C6">
            <v>60</v>
          </cell>
        </row>
        <row r="7">
          <cell r="A7" t="str">
            <v>Resende</v>
          </cell>
          <cell r="B7" t="str">
            <v>RJ</v>
          </cell>
          <cell r="C7">
            <v>65</v>
          </cell>
        </row>
        <row r="8">
          <cell r="A8" t="str">
            <v>Lages</v>
          </cell>
          <cell r="B8" t="str">
            <v>SC</v>
          </cell>
          <cell r="C8">
            <v>40</v>
          </cell>
        </row>
        <row r="9">
          <cell r="A9" t="str">
            <v>Itu</v>
          </cell>
          <cell r="B9" t="str">
            <v>SP</v>
          </cell>
          <cell r="C9">
            <v>54</v>
          </cell>
        </row>
        <row r="10">
          <cell r="A10" t="str">
            <v>Asuncion</v>
          </cell>
          <cell r="B10" t="str">
            <v>Paraguay</v>
          </cell>
          <cell r="C10">
            <v>55</v>
          </cell>
        </row>
        <row r="11">
          <cell r="A11" t="str">
            <v>Encarnación</v>
          </cell>
          <cell r="B11" t="str">
            <v>Paraguay</v>
          </cell>
          <cell r="C11">
            <v>56</v>
          </cell>
        </row>
        <row r="12">
          <cell r="A12" t="str">
            <v>Estrela</v>
          </cell>
          <cell r="B12" t="str">
            <v>RS</v>
          </cell>
          <cell r="C12">
            <v>33</v>
          </cell>
        </row>
        <row r="13">
          <cell r="A13" t="str">
            <v>Montenegro</v>
          </cell>
          <cell r="B13" t="str">
            <v>RS</v>
          </cell>
          <cell r="C13">
            <v>33</v>
          </cell>
        </row>
        <row r="14">
          <cell r="A14" t="str">
            <v>Getulio</v>
          </cell>
          <cell r="B14" t="str">
            <v>RS</v>
          </cell>
          <cell r="C14">
            <v>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999"/>
      <sheetName val="Gs. Prorrat."/>
      <sheetName val="P.Global"/>
      <sheetName val="Detalle de Ref."/>
      <sheetName val="altas y bajas"/>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s>
    <sheetDataSet>
      <sheetData sheetId="0">
        <row r="2">
          <cell r="B2" t="str">
            <v>REVALUO IMPOSITIVO BIENES DE USO AL 30/09/99</v>
          </cell>
        </row>
      </sheetData>
      <sheetData sheetId="1"/>
      <sheetData sheetId="2"/>
      <sheetData sheetId="3" refreshError="1">
        <row r="1">
          <cell r="A1" t="str">
            <v>Detalle de Bienes de Uso Amortizables en 50 años</v>
          </cell>
          <cell r="C1" t="str">
            <v>Ref.</v>
          </cell>
          <cell r="D1">
            <v>3808746.8942</v>
          </cell>
        </row>
        <row r="2">
          <cell r="A2" t="str">
            <v>Club House</v>
          </cell>
          <cell r="D2">
            <v>1326442.4099999999</v>
          </cell>
        </row>
        <row r="3">
          <cell r="B3" t="str">
            <v>Obra Civil  y Equipamiento</v>
          </cell>
          <cell r="C3">
            <v>1</v>
          </cell>
          <cell r="D3">
            <v>881396.33</v>
          </cell>
        </row>
        <row r="4">
          <cell r="B4" t="str">
            <v>Playa de Estacionamiento y accesos</v>
          </cell>
          <cell r="C4">
            <v>1</v>
          </cell>
          <cell r="D4">
            <v>64987.47</v>
          </cell>
        </row>
        <row r="5">
          <cell r="B5" t="str">
            <v>Natatorios-Sanitarios-Guarderías</v>
          </cell>
          <cell r="C5">
            <v>1</v>
          </cell>
          <cell r="D5">
            <v>380058.61</v>
          </cell>
        </row>
        <row r="6">
          <cell r="A6" t="str">
            <v>Club Hípico (60%)</v>
          </cell>
          <cell r="C6">
            <v>1</v>
          </cell>
          <cell r="D6">
            <v>284022.93599999999</v>
          </cell>
        </row>
        <row r="7">
          <cell r="A7" t="str">
            <v>Areas Deportivas</v>
          </cell>
          <cell r="D7">
            <v>462743.56</v>
          </cell>
        </row>
        <row r="8">
          <cell r="B8" t="str">
            <v>Confitería Club Jóvenes</v>
          </cell>
          <cell r="C8">
            <v>1</v>
          </cell>
          <cell r="D8">
            <v>462743.56</v>
          </cell>
        </row>
        <row r="9">
          <cell r="A9" t="str">
            <v>Area Administrativa</v>
          </cell>
          <cell r="C9">
            <v>1</v>
          </cell>
          <cell r="D9">
            <v>198476.07010000001</v>
          </cell>
        </row>
        <row r="10">
          <cell r="A10" t="str">
            <v>Campo de Golf</v>
          </cell>
          <cell r="D10">
            <v>402364.32</v>
          </cell>
        </row>
        <row r="11">
          <cell r="B11" t="str">
            <v>Vestuario Golf</v>
          </cell>
          <cell r="C11">
            <v>1</v>
          </cell>
          <cell r="D11">
            <v>402364.32</v>
          </cell>
        </row>
        <row r="12">
          <cell r="A12" t="str">
            <v>Depósitos y obradores</v>
          </cell>
          <cell r="D12">
            <v>417767.79440000001</v>
          </cell>
        </row>
        <row r="13">
          <cell r="B13" t="str">
            <v>Deposito - Playon de Carga</v>
          </cell>
          <cell r="C13">
            <v>1</v>
          </cell>
          <cell r="D13">
            <v>265348.46250000002</v>
          </cell>
        </row>
        <row r="14">
          <cell r="B14" t="str">
            <v>Oficinas de Mantenimiento</v>
          </cell>
          <cell r="C14">
            <v>1</v>
          </cell>
          <cell r="D14">
            <v>152419.33189999999</v>
          </cell>
        </row>
        <row r="15">
          <cell r="A15" t="str">
            <v>Obra Exterior al predio</v>
          </cell>
          <cell r="D15">
            <v>329953.15759999998</v>
          </cell>
        </row>
        <row r="16">
          <cell r="B16" t="str">
            <v>Acceso Principal</v>
          </cell>
          <cell r="C16">
            <v>1</v>
          </cell>
          <cell r="D16">
            <v>329953.15759999998</v>
          </cell>
        </row>
        <row r="17">
          <cell r="A17" t="str">
            <v>Obras de Infraestructura</v>
          </cell>
          <cell r="D17">
            <v>386976.64610000001</v>
          </cell>
        </row>
        <row r="18">
          <cell r="B18" t="str">
            <v>Tanques de Agua</v>
          </cell>
          <cell r="C18">
            <v>1</v>
          </cell>
          <cell r="D18">
            <v>177109.03100000002</v>
          </cell>
        </row>
        <row r="19">
          <cell r="B19" t="str">
            <v>Presa y Vertedero</v>
          </cell>
          <cell r="C19">
            <v>1</v>
          </cell>
          <cell r="D19">
            <v>130843.7009</v>
          </cell>
        </row>
        <row r="20">
          <cell r="B20" t="str">
            <v>Pilares de Acceso a Barrios</v>
          </cell>
          <cell r="C20">
            <v>1</v>
          </cell>
          <cell r="D20">
            <v>79023.914199999999</v>
          </cell>
        </row>
        <row r="22">
          <cell r="A22" t="str">
            <v>Detalle de Bienes de Uso Amortizables en 20 años</v>
          </cell>
          <cell r="C22" t="str">
            <v>Ref.</v>
          </cell>
          <cell r="D22">
            <v>249682.33839999998</v>
          </cell>
        </row>
        <row r="23">
          <cell r="A23" t="str">
            <v>Obras de Infraestructura</v>
          </cell>
          <cell r="D23">
            <v>249682.33839999998</v>
          </cell>
        </row>
        <row r="24">
          <cell r="B24" t="str">
            <v>Tratamientos de Afluentes Cuenca Baldov.(50%)</v>
          </cell>
          <cell r="C24">
            <v>2</v>
          </cell>
          <cell r="D24">
            <v>495.25300000000004</v>
          </cell>
        </row>
        <row r="25">
          <cell r="B25" t="str">
            <v>Tratamientos de Afluentes Cuenca Baldov.(50%)</v>
          </cell>
          <cell r="C25">
            <v>2</v>
          </cell>
          <cell r="D25">
            <v>249187.08539999998</v>
          </cell>
        </row>
        <row r="27">
          <cell r="A27" t="str">
            <v>Detalle de Bienes de Uso Amortizables en 15 años</v>
          </cell>
          <cell r="C27" t="str">
            <v>Ref.</v>
          </cell>
          <cell r="D27">
            <v>5681795.7174000004</v>
          </cell>
        </row>
        <row r="28">
          <cell r="A28" t="str">
            <v>Obras de Infraestructura</v>
          </cell>
          <cell r="D28">
            <v>5681795.7174000004</v>
          </cell>
        </row>
        <row r="29">
          <cell r="B29" t="str">
            <v>Red Fluvial y Vial</v>
          </cell>
          <cell r="C29">
            <v>3</v>
          </cell>
          <cell r="D29">
            <v>5652584.5508000003</v>
          </cell>
        </row>
        <row r="30">
          <cell r="B30" t="str">
            <v>Pavimentos</v>
          </cell>
          <cell r="C30">
            <v>3</v>
          </cell>
          <cell r="D30">
            <v>29211.166599999997</v>
          </cell>
        </row>
        <row r="32">
          <cell r="A32" t="str">
            <v>Detalle de Bienes de Uso Amortizables en 10 años</v>
          </cell>
          <cell r="C32" t="str">
            <v>Ref.</v>
          </cell>
          <cell r="D32">
            <v>4401349.4031600002</v>
          </cell>
        </row>
        <row r="33">
          <cell r="A33" t="str">
            <v>Campo de Golf</v>
          </cell>
          <cell r="D33">
            <v>661101.71</v>
          </cell>
        </row>
        <row r="34">
          <cell r="B34" t="str">
            <v>Riego Hoyos 1ero. 18</v>
          </cell>
          <cell r="C34">
            <v>4</v>
          </cell>
          <cell r="D34">
            <v>661101.71</v>
          </cell>
        </row>
        <row r="35">
          <cell r="A35" t="str">
            <v>Obra Exterior al predio</v>
          </cell>
          <cell r="D35">
            <v>266620.07570000004</v>
          </cell>
        </row>
        <row r="36">
          <cell r="B36" t="str">
            <v>Cerco Perimetral</v>
          </cell>
          <cell r="C36">
            <v>4</v>
          </cell>
          <cell r="D36">
            <v>266620.07570000004</v>
          </cell>
        </row>
        <row r="37">
          <cell r="A37" t="str">
            <v>Obras de Infraestructura</v>
          </cell>
          <cell r="D37">
            <v>3223599.2045399998</v>
          </cell>
        </row>
        <row r="38">
          <cell r="B38" t="str">
            <v>Alumbrado Perimetral e Interno de calles (70%)</v>
          </cell>
          <cell r="C38">
            <v>4</v>
          </cell>
          <cell r="D38">
            <v>236023.15659999999</v>
          </cell>
        </row>
        <row r="39">
          <cell r="B39" t="str">
            <v>Provisión y colocación de farolas (70% )</v>
          </cell>
          <cell r="C39">
            <v>4</v>
          </cell>
          <cell r="D39">
            <v>442683.88933999999</v>
          </cell>
        </row>
        <row r="40">
          <cell r="B40" t="str">
            <v>Red de Agua Potable</v>
          </cell>
          <cell r="C40">
            <v>4</v>
          </cell>
          <cell r="D40">
            <v>409784.5895</v>
          </cell>
        </row>
        <row r="41">
          <cell r="B41" t="str">
            <v>Red Cloacal</v>
          </cell>
          <cell r="C41">
            <v>4</v>
          </cell>
          <cell r="D41">
            <v>2135107.5691</v>
          </cell>
        </row>
        <row r="42">
          <cell r="A42" t="str">
            <v>Infraestructuras de Barrios</v>
          </cell>
          <cell r="D42">
            <v>117810.72072</v>
          </cell>
        </row>
        <row r="43">
          <cell r="B43" t="str">
            <v>Red Cloacal</v>
          </cell>
          <cell r="C43">
            <v>4</v>
          </cell>
          <cell r="D43">
            <v>9486.9928999999993</v>
          </cell>
        </row>
        <row r="44">
          <cell r="B44" t="str">
            <v>Alumbrado Interno de Calles (70%)</v>
          </cell>
          <cell r="C44">
            <v>4</v>
          </cell>
          <cell r="D44">
            <v>108323.72782</v>
          </cell>
        </row>
        <row r="45">
          <cell r="A45" t="str">
            <v>Muebles y esculturas</v>
          </cell>
          <cell r="C45">
            <v>4</v>
          </cell>
          <cell r="D45">
            <v>132217.69220000002</v>
          </cell>
        </row>
        <row r="47">
          <cell r="A47" t="str">
            <v>Detalle de Bienes de Uso Amortizables en 5 años</v>
          </cell>
          <cell r="C47" t="str">
            <v>Ref.</v>
          </cell>
          <cell r="D47">
            <v>3028990.5027000001</v>
          </cell>
        </row>
        <row r="48">
          <cell r="A48" t="str">
            <v>Club House</v>
          </cell>
          <cell r="D48">
            <v>204536.91</v>
          </cell>
        </row>
        <row r="49">
          <cell r="B49" t="str">
            <v>Equipamiento Club House</v>
          </cell>
          <cell r="C49">
            <v>5</v>
          </cell>
          <cell r="D49">
            <v>204536.91</v>
          </cell>
        </row>
        <row r="50">
          <cell r="A50" t="str">
            <v>Club Hípico (40%)</v>
          </cell>
          <cell r="C50">
            <v>5</v>
          </cell>
          <cell r="D50">
            <v>189348.62400000001</v>
          </cell>
        </row>
        <row r="51">
          <cell r="A51" t="str">
            <v>Campo de Golf</v>
          </cell>
          <cell r="D51">
            <v>69111.850000000006</v>
          </cell>
        </row>
        <row r="52">
          <cell r="B52" t="str">
            <v>Equipamiento Vestuarios Golf</v>
          </cell>
          <cell r="C52">
            <v>5</v>
          </cell>
          <cell r="D52">
            <v>69111.850000000006</v>
          </cell>
        </row>
        <row r="53">
          <cell r="A53" t="str">
            <v>Obra Exterior al predio</v>
          </cell>
          <cell r="D53">
            <v>1485701.5976</v>
          </cell>
        </row>
        <row r="54">
          <cell r="B54" t="str">
            <v>Extensión Puente Acceso Autopista</v>
          </cell>
          <cell r="C54">
            <v>5</v>
          </cell>
          <cell r="D54">
            <v>1485701.5976</v>
          </cell>
        </row>
        <row r="55">
          <cell r="A55" t="str">
            <v>Obras de Infraestructura</v>
          </cell>
          <cell r="D55">
            <v>847387.78079999995</v>
          </cell>
        </row>
        <row r="56">
          <cell r="B56" t="str">
            <v>Red Interna de Gas</v>
          </cell>
          <cell r="C56">
            <v>5</v>
          </cell>
          <cell r="D56">
            <v>498341.16200000001</v>
          </cell>
        </row>
        <row r="57">
          <cell r="B57" t="str">
            <v>Gasoductos y accesorios de 1/2 presión</v>
          </cell>
          <cell r="C57">
            <v>5</v>
          </cell>
          <cell r="D57">
            <v>98276.2</v>
          </cell>
        </row>
        <row r="58">
          <cell r="B58" t="str">
            <v>Red de Corrientes Débiles</v>
          </cell>
          <cell r="C58">
            <v>5</v>
          </cell>
          <cell r="D58">
            <v>250770.41879999998</v>
          </cell>
        </row>
        <row r="59">
          <cell r="A59" t="str">
            <v>Infraestructuras de Barrios</v>
          </cell>
          <cell r="D59">
            <v>232903.7403</v>
          </cell>
        </row>
        <row r="60">
          <cell r="B60" t="str">
            <v>Sistema de Corrientes Débiles</v>
          </cell>
          <cell r="C60">
            <v>5</v>
          </cell>
          <cell r="D60">
            <v>232903.7403</v>
          </cell>
        </row>
        <row r="62">
          <cell r="A62" t="str">
            <v>Detalle de Bienes de Uso Amortizables en 3 años</v>
          </cell>
          <cell r="C62" t="str">
            <v>Ref.</v>
          </cell>
          <cell r="D62">
            <v>190483.3621</v>
          </cell>
        </row>
        <row r="63">
          <cell r="A63" t="str">
            <v>Campo de Golf</v>
          </cell>
          <cell r="D63">
            <v>91453.32</v>
          </cell>
        </row>
        <row r="64">
          <cell r="B64" t="str">
            <v>Carritos y Equipamiento de Canchas</v>
          </cell>
          <cell r="C64">
            <v>6</v>
          </cell>
          <cell r="D64">
            <v>91453.32</v>
          </cell>
        </row>
        <row r="65">
          <cell r="A65" t="str">
            <v>Obras de Infraestructura</v>
          </cell>
          <cell r="D65">
            <v>99030.042099999991</v>
          </cell>
        </row>
        <row r="66">
          <cell r="B66" t="str">
            <v>Perforaciones de Agua</v>
          </cell>
          <cell r="C66">
            <v>6</v>
          </cell>
          <cell r="D66">
            <v>99030.042099999991</v>
          </cell>
        </row>
        <row r="68">
          <cell r="A68" t="str">
            <v>Detalle de Obra en Curso</v>
          </cell>
          <cell r="C68" t="str">
            <v>Ref.</v>
          </cell>
          <cell r="D68">
            <v>3582776.4094400001</v>
          </cell>
        </row>
        <row r="69">
          <cell r="A69" t="str">
            <v>Areas Deportivas</v>
          </cell>
          <cell r="D69">
            <v>169899</v>
          </cell>
        </row>
        <row r="70">
          <cell r="B70" t="str">
            <v>Canchas y otros</v>
          </cell>
          <cell r="C70">
            <v>9</v>
          </cell>
          <cell r="D70">
            <v>100379.42</v>
          </cell>
        </row>
        <row r="71">
          <cell r="B71" t="str">
            <v>Cancha de Fútbol y Rugby</v>
          </cell>
          <cell r="C71">
            <v>9</v>
          </cell>
          <cell r="D71">
            <v>45369.58</v>
          </cell>
        </row>
        <row r="72">
          <cell r="B72" t="str">
            <v>Bicisenda</v>
          </cell>
          <cell r="C72">
            <v>9</v>
          </cell>
          <cell r="D72">
            <v>24150</v>
          </cell>
        </row>
        <row r="73">
          <cell r="A73" t="str">
            <v>Campo de Golf</v>
          </cell>
          <cell r="D73">
            <v>2404.9699999999998</v>
          </cell>
        </row>
        <row r="74">
          <cell r="B74" t="str">
            <v>Driving Range</v>
          </cell>
          <cell r="C74">
            <v>9</v>
          </cell>
          <cell r="D74">
            <v>2404.9699999999998</v>
          </cell>
        </row>
        <row r="75">
          <cell r="A75" t="str">
            <v>Obras de Infraestructura</v>
          </cell>
          <cell r="D75">
            <v>3312961.76046</v>
          </cell>
        </row>
        <row r="76">
          <cell r="B76" t="str">
            <v>Tanques de Agua</v>
          </cell>
          <cell r="C76">
            <v>9</v>
          </cell>
          <cell r="D76">
            <v>24321</v>
          </cell>
        </row>
        <row r="77">
          <cell r="B77" t="str">
            <v>Tratamientos de Afluentes Cuenca Baldov.( 50%)</v>
          </cell>
          <cell r="C77">
            <v>9</v>
          </cell>
          <cell r="D77">
            <v>31296.637900000002</v>
          </cell>
        </row>
        <row r="78">
          <cell r="B78" t="str">
            <v>Tratamientos de Afluentes Cuenca Baldov.( 50%)</v>
          </cell>
          <cell r="C78">
            <v>9</v>
          </cell>
          <cell r="D78">
            <v>249187.08539999998</v>
          </cell>
        </row>
        <row r="79">
          <cell r="B79" t="str">
            <v>Red Media Tensión Subterránea</v>
          </cell>
          <cell r="C79">
            <v>9</v>
          </cell>
          <cell r="D79">
            <v>1340242.4639999999</v>
          </cell>
        </row>
        <row r="80">
          <cell r="B80" t="str">
            <v>Alumbrado Perimetral e Interno de calles (30%)</v>
          </cell>
          <cell r="C80">
            <v>9</v>
          </cell>
          <cell r="D80">
            <v>101152.78139999999</v>
          </cell>
        </row>
        <row r="81">
          <cell r="B81" t="str">
            <v>Instalación Eléctrica y Baja Tensión</v>
          </cell>
          <cell r="C81">
            <v>9</v>
          </cell>
          <cell r="D81">
            <v>1113860.2486</v>
          </cell>
        </row>
        <row r="82">
          <cell r="B82" t="str">
            <v>Provisión y colocación de farolas (30%)</v>
          </cell>
          <cell r="C82">
            <v>9</v>
          </cell>
          <cell r="D82">
            <v>189721.66686</v>
          </cell>
        </row>
        <row r="83">
          <cell r="B83" t="str">
            <v>Tratamiento de afluentes Autopista</v>
          </cell>
          <cell r="C83">
            <v>9</v>
          </cell>
          <cell r="D83">
            <v>263179.8763</v>
          </cell>
        </row>
        <row r="84">
          <cell r="A84" t="str">
            <v>Infraestructuras de Barrios</v>
          </cell>
          <cell r="D84">
            <v>97510.678979999997</v>
          </cell>
        </row>
        <row r="85">
          <cell r="B85" t="str">
            <v>Red Baja Tensión</v>
          </cell>
          <cell r="C85">
            <v>9</v>
          </cell>
          <cell r="D85">
            <v>51086.224199999997</v>
          </cell>
        </row>
        <row r="86">
          <cell r="B86" t="str">
            <v>Alumbrado Interno de Calles (30%)</v>
          </cell>
          <cell r="C86">
            <v>9</v>
          </cell>
          <cell r="D86">
            <v>46424.45478</v>
          </cell>
        </row>
        <row r="89">
          <cell r="A89" t="str">
            <v>Reclasificación a Resultados</v>
          </cell>
          <cell r="C89" t="str">
            <v>Ref.</v>
          </cell>
          <cell r="D89">
            <v>246801.7928</v>
          </cell>
        </row>
        <row r="90">
          <cell r="A90" t="str">
            <v>Areas Deportivas</v>
          </cell>
          <cell r="D90">
            <v>11315.66</v>
          </cell>
        </row>
        <row r="91">
          <cell r="B91" t="str">
            <v>Vestuarios</v>
          </cell>
          <cell r="C91">
            <v>10</v>
          </cell>
          <cell r="D91">
            <v>1120.6600000000001</v>
          </cell>
        </row>
        <row r="92">
          <cell r="B92" t="str">
            <v>Estacionamiento y Accesos</v>
          </cell>
          <cell r="C92">
            <v>10</v>
          </cell>
          <cell r="D92">
            <v>10195</v>
          </cell>
        </row>
        <row r="93">
          <cell r="A93" t="str">
            <v>Campo de Golf</v>
          </cell>
          <cell r="D93">
            <v>87597.9</v>
          </cell>
        </row>
        <row r="94">
          <cell r="B94" t="str">
            <v>Máquinas y Mantenimiento</v>
          </cell>
          <cell r="C94">
            <v>10</v>
          </cell>
          <cell r="D94">
            <v>5680.84</v>
          </cell>
        </row>
        <row r="95">
          <cell r="B95" t="str">
            <v>Mantenimiento Canchas</v>
          </cell>
          <cell r="C95">
            <v>10</v>
          </cell>
          <cell r="D95">
            <v>81917.06</v>
          </cell>
        </row>
        <row r="96">
          <cell r="A96" t="str">
            <v>Obra Exterior al predio</v>
          </cell>
          <cell r="D96">
            <v>8663.6</v>
          </cell>
        </row>
        <row r="97">
          <cell r="B97" t="str">
            <v>Varios</v>
          </cell>
          <cell r="C97">
            <v>10</v>
          </cell>
          <cell r="D97">
            <v>8663.6</v>
          </cell>
        </row>
        <row r="98">
          <cell r="A98" t="str">
            <v>Obras de Infraestructura</v>
          </cell>
          <cell r="D98">
            <v>139224.63279999999</v>
          </cell>
        </row>
        <row r="99">
          <cell r="B99" t="str">
            <v>Centro de Medición Edesur</v>
          </cell>
          <cell r="C99">
            <v>10</v>
          </cell>
          <cell r="D99">
            <v>1052.7</v>
          </cell>
        </row>
        <row r="100">
          <cell r="B100" t="str">
            <v>Pavimentos</v>
          </cell>
          <cell r="D100">
            <v>435.6</v>
          </cell>
        </row>
        <row r="101">
          <cell r="B101" t="str">
            <v>Presa y Vertedero</v>
          </cell>
          <cell r="D101">
            <v>440.19799999999998</v>
          </cell>
        </row>
        <row r="102">
          <cell r="B102" t="str">
            <v>Limpieza del Lago y Rectific. de Cauce</v>
          </cell>
          <cell r="C102">
            <v>10</v>
          </cell>
          <cell r="D102">
            <v>137296.1348</v>
          </cell>
        </row>
        <row r="104">
          <cell r="A104" t="str">
            <v xml:space="preserve">Detalle de temas cuyo tratamiento contable está  pendiente  </v>
          </cell>
          <cell r="C104" t="str">
            <v>Ref.</v>
          </cell>
          <cell r="D104" t="e">
            <v>#REF!</v>
          </cell>
        </row>
        <row r="105">
          <cell r="A105" t="str">
            <v>Obras de Infraestructura</v>
          </cell>
          <cell r="D105">
            <v>2704873.1314000003</v>
          </cell>
        </row>
        <row r="106">
          <cell r="B106" t="str">
            <v>Red Media Tensión Subterránea</v>
          </cell>
          <cell r="C106">
            <v>11</v>
          </cell>
          <cell r="D106">
            <v>1340242.4639999999</v>
          </cell>
        </row>
        <row r="107">
          <cell r="B107" t="str">
            <v>Instalación Eléctrica y Baja Tensión</v>
          </cell>
          <cell r="C107">
            <v>11</v>
          </cell>
          <cell r="D107">
            <v>1113860.2486</v>
          </cell>
        </row>
        <row r="108">
          <cell r="B108" t="str">
            <v>Red de Corrientes Débiles</v>
          </cell>
          <cell r="C108">
            <v>11</v>
          </cell>
          <cell r="D108">
            <v>250770.41879999998</v>
          </cell>
        </row>
        <row r="109">
          <cell r="A109" t="str">
            <v>Infraestructuras de Barrios</v>
          </cell>
          <cell r="D109">
            <v>283989.9645</v>
          </cell>
        </row>
        <row r="110">
          <cell r="B110" t="str">
            <v>Red Baja Tensión</v>
          </cell>
          <cell r="C110">
            <v>11</v>
          </cell>
          <cell r="D110">
            <v>51086.224199999997</v>
          </cell>
        </row>
        <row r="111">
          <cell r="B111" t="str">
            <v>Sistema de Corrientes Débiles</v>
          </cell>
          <cell r="C111">
            <v>11</v>
          </cell>
          <cell r="D111">
            <v>232903.7403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bro Ventas"/>
      <sheetName val="Libro Compras"/>
      <sheetName val="Ingresos Acumulados"/>
      <sheetName val="MC"/>
      <sheetName val="Resumen"/>
      <sheetName val="Recálculo Form.120"/>
      <sheetName val="Anexo"/>
      <sheetName val="RUBRO 8"/>
      <sheetName val="Posición Neta del IVA"/>
      <sheetName val="Comparativo Recálculo"/>
      <sheetName val="Destino Fletes"/>
      <sheetName val="RES"/>
      <sheetName val="275100"/>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M"/>
    </sheetNames>
    <sheetDataSet>
      <sheetData sheetId="0"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s>
    <sheetDataSet>
      <sheetData sheetId="0"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completo"/>
      <sheetName val="listado completo (2)"/>
      <sheetName val="listado para prorrateos"/>
      <sheetName val="100108645"/>
    </sheetNames>
    <sheetDataSet>
      <sheetData sheetId="0"/>
      <sheetData sheetId="1"/>
      <sheetData sheetId="2"/>
      <sheetData sheetId="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asistencias año 2000"/>
      <sheetName val="Balance"/>
      <sheetName val="Estado de Resultados"/>
      <sheetName val="#REF"/>
      <sheetName val="Sueldos y Jornales"/>
      <sheetName val="Control_de_asistencias_año_2000"/>
      <sheetName val="Estado_de_Resultados"/>
      <sheetName val="Sueldos_y_Jornales"/>
      <sheetName val="Listas"/>
      <sheetName val="1 Listas de validación"/>
      <sheetName val="TD Exp. vs nac. 2"/>
      <sheetName val="TD por prod."/>
      <sheetName val="Hoja4"/>
      <sheetName val="Datos del Balance"/>
      <sheetName val="Marcos Battisitini"/>
      <sheetName val="10-Lista"/>
      <sheetName val="TC Resumen"/>
      <sheetName val="Plan1"/>
      <sheetName val="IARyPD"/>
      <sheetName val="Interface"/>
      <sheetName val="11320079"/>
      <sheetName val="Sarmiento 517"/>
      <sheetName val="Reconquista 823"/>
    </sheetNames>
    <sheetDataSet>
      <sheetData sheetId="0" refreshError="1"/>
      <sheetData sheetId="1" refreshError="1"/>
      <sheetData sheetId="2" refreshError="1"/>
      <sheetData sheetId="3" refreshError="1"/>
      <sheetData sheetId="4" refreshError="1"/>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completo"/>
      <sheetName val="listado completo modif"/>
      <sheetName val="Otros"/>
      <sheetName val="listado para prorrateos"/>
      <sheetName val="100105987 Dist Fichas Nov03"/>
    </sheetNames>
    <sheetDataSet>
      <sheetData sheetId="0"/>
      <sheetData sheetId="1"/>
      <sheetData sheetId="2"/>
      <sheetData sheetId="3"/>
      <sheetData sheetId="4"/>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s"/>
    </sheetNames>
    <sheetDataSet>
      <sheetData sheetId="0"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sku"/>
    </sheetNames>
    <sheetDataSet>
      <sheetData sheetId="0"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iento IGV"/>
      <sheetName val="Trial B PTD"/>
      <sheetName val="TIPO DE CAMBIO"/>
      <sheetName val="Sales Register"/>
      <sheetName val="Purchase Register"/>
      <sheetName val="Sheet1"/>
      <sheetName val="R Compras"/>
      <sheetName val="2210150 IGV LOCAL"/>
      <sheetName val="2210151 IGV IMPORT"/>
      <sheetName val="2210200 IGV VTAS"/>
      <sheetName val="2215400 IGV RET X PAGAR"/>
      <sheetName val="2215100 IGV CDT PERC"/>
      <sheetName val="2210700 IGV CDT RET"/>
      <sheetName val="2225051 3RA"/>
      <sheetName val="2225250 4TA"/>
      <sheetName val="2240100 5TA"/>
      <sheetName val="2225251 RTA NO DOM"/>
      <sheetName val="2225050 ITAN"/>
      <sheetName val="2111102 ESSALUD"/>
      <sheetName val="2111101 SNP"/>
      <sheetName val="4190100 ING DIVERSOS"/>
      <sheetName val="4040000 VTAS SERV"/>
      <sheetName val="4010000 VTAS MERCAD"/>
      <sheetName val="4070000 ING POR MATERIALES"/>
      <sheetName val="4129900 ING SUBSIDIOS"/>
      <sheetName val="No Domiciliado"/>
    </sheetNames>
    <sheetDataSet>
      <sheetData sheetId="0"/>
      <sheetData sheetId="1"/>
      <sheetData sheetId="2">
        <row r="2">
          <cell r="A2" t="str">
            <v>Día</v>
          </cell>
          <cell r="B2" t="str">
            <v>Compra</v>
          </cell>
          <cell r="C2" t="str">
            <v>Venta</v>
          </cell>
        </row>
        <row r="3">
          <cell r="A3">
            <v>39448</v>
          </cell>
          <cell r="B3">
            <v>2.9950000000000001</v>
          </cell>
          <cell r="C3">
            <v>2.9969999999999999</v>
          </cell>
        </row>
        <row r="4">
          <cell r="A4">
            <v>39449</v>
          </cell>
          <cell r="B4">
            <v>2.9950000000000001</v>
          </cell>
          <cell r="C4">
            <v>2.9969999999999999</v>
          </cell>
        </row>
        <row r="5">
          <cell r="A5">
            <v>39450</v>
          </cell>
          <cell r="B5">
            <v>2.9830000000000001</v>
          </cell>
          <cell r="C5">
            <v>2.9830000000000001</v>
          </cell>
        </row>
        <row r="6">
          <cell r="A6">
            <v>39451</v>
          </cell>
          <cell r="B6">
            <v>2.97</v>
          </cell>
          <cell r="C6">
            <v>2.9710000000000001</v>
          </cell>
        </row>
        <row r="7">
          <cell r="A7">
            <v>39452</v>
          </cell>
          <cell r="B7">
            <v>2.968</v>
          </cell>
          <cell r="C7">
            <v>2.9689999999999999</v>
          </cell>
        </row>
        <row r="8">
          <cell r="A8">
            <v>39453</v>
          </cell>
          <cell r="B8">
            <v>2.968</v>
          </cell>
          <cell r="C8">
            <v>2.9689999999999999</v>
          </cell>
        </row>
        <row r="9">
          <cell r="A9">
            <v>39454</v>
          </cell>
          <cell r="B9">
            <v>2.968</v>
          </cell>
          <cell r="C9">
            <v>2.9689999999999999</v>
          </cell>
        </row>
        <row r="10">
          <cell r="A10">
            <v>39455</v>
          </cell>
          <cell r="B10">
            <v>2.968</v>
          </cell>
          <cell r="C10">
            <v>2.97</v>
          </cell>
        </row>
        <row r="11">
          <cell r="A11">
            <v>39456</v>
          </cell>
          <cell r="B11">
            <v>2.9609999999999999</v>
          </cell>
          <cell r="C11">
            <v>2.9620000000000002</v>
          </cell>
        </row>
        <row r="12">
          <cell r="A12">
            <v>39457</v>
          </cell>
          <cell r="B12">
            <v>2.9590000000000001</v>
          </cell>
          <cell r="C12">
            <v>2.9590000000000001</v>
          </cell>
        </row>
        <row r="13">
          <cell r="A13">
            <v>39458</v>
          </cell>
          <cell r="B13">
            <v>2.9590000000000001</v>
          </cell>
          <cell r="C13">
            <v>2.96</v>
          </cell>
        </row>
        <row r="14">
          <cell r="A14">
            <v>39459</v>
          </cell>
          <cell r="B14">
            <v>2.94</v>
          </cell>
          <cell r="C14">
            <v>2.9430000000000001</v>
          </cell>
        </row>
        <row r="15">
          <cell r="A15">
            <v>39460</v>
          </cell>
          <cell r="B15">
            <v>2.94</v>
          </cell>
          <cell r="C15">
            <v>2.9430000000000001</v>
          </cell>
        </row>
        <row r="16">
          <cell r="A16">
            <v>39461</v>
          </cell>
          <cell r="B16">
            <v>2.94</v>
          </cell>
          <cell r="C16">
            <v>2.9430000000000001</v>
          </cell>
        </row>
        <row r="17">
          <cell r="A17">
            <v>39462</v>
          </cell>
          <cell r="B17">
            <v>2.923</v>
          </cell>
          <cell r="C17">
            <v>2.9260000000000002</v>
          </cell>
        </row>
        <row r="18">
          <cell r="A18">
            <v>39463</v>
          </cell>
          <cell r="B18">
            <v>2.9319999999999999</v>
          </cell>
          <cell r="C18">
            <v>2.9350000000000001</v>
          </cell>
        </row>
        <row r="19">
          <cell r="A19">
            <v>39464</v>
          </cell>
          <cell r="B19">
            <v>2.9420000000000002</v>
          </cell>
          <cell r="C19">
            <v>2.9430000000000001</v>
          </cell>
        </row>
        <row r="20">
          <cell r="A20">
            <v>39465</v>
          </cell>
          <cell r="B20">
            <v>2.9569999999999999</v>
          </cell>
          <cell r="C20">
            <v>2.9590000000000001</v>
          </cell>
        </row>
        <row r="21">
          <cell r="A21">
            <v>39466</v>
          </cell>
          <cell r="B21">
            <v>2.9460000000000002</v>
          </cell>
          <cell r="C21">
            <v>2.9470000000000001</v>
          </cell>
        </row>
        <row r="22">
          <cell r="A22">
            <v>39467</v>
          </cell>
          <cell r="B22">
            <v>2.9460000000000002</v>
          </cell>
          <cell r="C22">
            <v>2.9470000000000001</v>
          </cell>
        </row>
        <row r="23">
          <cell r="A23">
            <v>39468</v>
          </cell>
          <cell r="B23">
            <v>2.9460000000000002</v>
          </cell>
          <cell r="C23">
            <v>2.9470000000000001</v>
          </cell>
        </row>
        <row r="24">
          <cell r="A24">
            <v>39469</v>
          </cell>
          <cell r="B24">
            <v>2.9649999999999999</v>
          </cell>
          <cell r="C24">
            <v>2.968</v>
          </cell>
        </row>
        <row r="25">
          <cell r="A25">
            <v>39470</v>
          </cell>
          <cell r="B25">
            <v>2.9569999999999999</v>
          </cell>
          <cell r="C25">
            <v>2.9580000000000002</v>
          </cell>
        </row>
        <row r="26">
          <cell r="A26">
            <v>39471</v>
          </cell>
          <cell r="B26">
            <v>2.9510000000000001</v>
          </cell>
          <cell r="C26">
            <v>2.952</v>
          </cell>
        </row>
        <row r="27">
          <cell r="A27">
            <v>39472</v>
          </cell>
          <cell r="B27">
            <v>2.9390000000000001</v>
          </cell>
          <cell r="C27">
            <v>2.94</v>
          </cell>
        </row>
        <row r="28">
          <cell r="A28">
            <v>39473</v>
          </cell>
          <cell r="B28">
            <v>2.9329999999999998</v>
          </cell>
          <cell r="C28">
            <v>2.9350000000000001</v>
          </cell>
        </row>
        <row r="29">
          <cell r="A29">
            <v>39474</v>
          </cell>
          <cell r="B29">
            <v>2.9329999999999998</v>
          </cell>
          <cell r="C29">
            <v>2.9350000000000001</v>
          </cell>
        </row>
        <row r="30">
          <cell r="A30">
            <v>39475</v>
          </cell>
          <cell r="B30">
            <v>2.9329999999999998</v>
          </cell>
          <cell r="C30">
            <v>2.9350000000000001</v>
          </cell>
        </row>
        <row r="31">
          <cell r="A31">
            <v>39476</v>
          </cell>
          <cell r="B31">
            <v>2.9359999999999999</v>
          </cell>
          <cell r="C31">
            <v>2.9369999999999998</v>
          </cell>
        </row>
        <row r="32">
          <cell r="A32">
            <v>39477</v>
          </cell>
          <cell r="B32">
            <v>2.9340000000000002</v>
          </cell>
          <cell r="C32">
            <v>2.9350000000000001</v>
          </cell>
        </row>
        <row r="33">
          <cell r="A33">
            <v>39478</v>
          </cell>
          <cell r="B33">
            <v>2.9359999999999999</v>
          </cell>
          <cell r="C33">
            <v>2.9359999999999999</v>
          </cell>
        </row>
        <row r="34">
          <cell r="A34">
            <v>39479</v>
          </cell>
          <cell r="B34">
            <v>2.9329999999999998</v>
          </cell>
          <cell r="C34">
            <v>2.9340000000000002</v>
          </cell>
        </row>
        <row r="35">
          <cell r="A35">
            <v>39480</v>
          </cell>
          <cell r="B35">
            <v>2.93</v>
          </cell>
          <cell r="C35">
            <v>2.9319999999999999</v>
          </cell>
        </row>
        <row r="36">
          <cell r="A36">
            <v>39481</v>
          </cell>
          <cell r="B36">
            <v>2.93</v>
          </cell>
          <cell r="C36">
            <v>2.9319999999999999</v>
          </cell>
        </row>
        <row r="37">
          <cell r="A37">
            <v>39482</v>
          </cell>
          <cell r="B37">
            <v>2.93</v>
          </cell>
          <cell r="C37">
            <v>2.9319999999999999</v>
          </cell>
        </row>
        <row r="38">
          <cell r="A38">
            <v>39483</v>
          </cell>
          <cell r="B38">
            <v>2.9279999999999999</v>
          </cell>
          <cell r="C38">
            <v>2.9289999999999998</v>
          </cell>
        </row>
        <row r="39">
          <cell r="A39">
            <v>39484</v>
          </cell>
          <cell r="B39">
            <v>2.9260000000000002</v>
          </cell>
          <cell r="C39">
            <v>2.927</v>
          </cell>
        </row>
        <row r="40">
          <cell r="A40">
            <v>39485</v>
          </cell>
          <cell r="B40">
            <v>2.9209999999999998</v>
          </cell>
          <cell r="C40">
            <v>2.923</v>
          </cell>
        </row>
        <row r="41">
          <cell r="A41">
            <v>39486</v>
          </cell>
          <cell r="B41">
            <v>2.9140000000000001</v>
          </cell>
          <cell r="C41">
            <v>2.92</v>
          </cell>
        </row>
        <row r="42">
          <cell r="A42">
            <v>39487</v>
          </cell>
          <cell r="B42">
            <v>2.9089999999999998</v>
          </cell>
          <cell r="C42">
            <v>2.91</v>
          </cell>
        </row>
        <row r="43">
          <cell r="A43">
            <v>39488</v>
          </cell>
          <cell r="B43">
            <v>2.9089999999999998</v>
          </cell>
          <cell r="C43">
            <v>2.91</v>
          </cell>
        </row>
        <row r="44">
          <cell r="A44">
            <v>39489</v>
          </cell>
          <cell r="B44">
            <v>2.9089999999999998</v>
          </cell>
          <cell r="C44">
            <v>2.91</v>
          </cell>
        </row>
        <row r="45">
          <cell r="A45">
            <v>39490</v>
          </cell>
          <cell r="B45">
            <v>2.9089999999999998</v>
          </cell>
          <cell r="C45">
            <v>2.911</v>
          </cell>
        </row>
        <row r="46">
          <cell r="A46">
            <v>39491</v>
          </cell>
          <cell r="B46">
            <v>2.9049999999999998</v>
          </cell>
          <cell r="C46">
            <v>2.907</v>
          </cell>
        </row>
        <row r="47">
          <cell r="A47">
            <v>39492</v>
          </cell>
          <cell r="B47">
            <v>2.9020000000000001</v>
          </cell>
          <cell r="C47">
            <v>2.9020000000000001</v>
          </cell>
        </row>
        <row r="48">
          <cell r="A48">
            <v>39493</v>
          </cell>
          <cell r="B48">
            <v>2.899</v>
          </cell>
          <cell r="C48">
            <v>2.9</v>
          </cell>
        </row>
        <row r="49">
          <cell r="A49">
            <v>39494</v>
          </cell>
          <cell r="B49">
            <v>2.9020000000000001</v>
          </cell>
          <cell r="C49">
            <v>2.9049999999999998</v>
          </cell>
        </row>
        <row r="50">
          <cell r="A50">
            <v>39495</v>
          </cell>
          <cell r="B50">
            <v>2.9020000000000001</v>
          </cell>
          <cell r="C50">
            <v>2.9049999999999998</v>
          </cell>
        </row>
        <row r="51">
          <cell r="A51">
            <v>39496</v>
          </cell>
          <cell r="B51">
            <v>2.9020000000000001</v>
          </cell>
          <cell r="C51">
            <v>2.9049999999999998</v>
          </cell>
        </row>
        <row r="52">
          <cell r="A52">
            <v>39497</v>
          </cell>
          <cell r="B52">
            <v>2.903</v>
          </cell>
          <cell r="C52">
            <v>2.9049999999999998</v>
          </cell>
        </row>
        <row r="53">
          <cell r="A53">
            <v>39498</v>
          </cell>
          <cell r="B53">
            <v>2.899</v>
          </cell>
          <cell r="C53">
            <v>2.9</v>
          </cell>
        </row>
        <row r="54">
          <cell r="A54">
            <v>39499</v>
          </cell>
          <cell r="B54">
            <v>2.899</v>
          </cell>
          <cell r="C54">
            <v>2.9</v>
          </cell>
        </row>
        <row r="55">
          <cell r="A55">
            <v>39500</v>
          </cell>
          <cell r="B55">
            <v>2.8980000000000001</v>
          </cell>
          <cell r="C55">
            <v>2.899</v>
          </cell>
        </row>
        <row r="56">
          <cell r="A56">
            <v>39501</v>
          </cell>
          <cell r="B56">
            <v>2.8969999999999998</v>
          </cell>
          <cell r="C56">
            <v>2.8980000000000001</v>
          </cell>
        </row>
        <row r="57">
          <cell r="A57">
            <v>39502</v>
          </cell>
          <cell r="B57">
            <v>2.8969999999999998</v>
          </cell>
          <cell r="C57">
            <v>2.8980000000000001</v>
          </cell>
        </row>
        <row r="58">
          <cell r="A58">
            <v>39503</v>
          </cell>
          <cell r="B58">
            <v>2.8969999999999998</v>
          </cell>
          <cell r="C58">
            <v>2.8980000000000001</v>
          </cell>
        </row>
        <row r="59">
          <cell r="A59">
            <v>39504</v>
          </cell>
          <cell r="B59">
            <v>2.8959999999999999</v>
          </cell>
          <cell r="C59">
            <v>2.8980000000000001</v>
          </cell>
        </row>
        <row r="60">
          <cell r="A60">
            <v>39505</v>
          </cell>
          <cell r="B60">
            <v>2.8940000000000001</v>
          </cell>
          <cell r="C60">
            <v>2.895</v>
          </cell>
        </row>
        <row r="61">
          <cell r="A61">
            <v>39506</v>
          </cell>
          <cell r="B61">
            <v>2.8919999999999999</v>
          </cell>
          <cell r="C61">
            <v>2.8929999999999998</v>
          </cell>
        </row>
        <row r="62">
          <cell r="A62">
            <v>39507</v>
          </cell>
          <cell r="B62">
            <v>2.89</v>
          </cell>
          <cell r="C62">
            <v>2.891</v>
          </cell>
        </row>
        <row r="63">
          <cell r="A63">
            <v>39508</v>
          </cell>
          <cell r="B63">
            <v>2.8860000000000001</v>
          </cell>
          <cell r="C63">
            <v>2.887</v>
          </cell>
        </row>
        <row r="64">
          <cell r="A64">
            <v>39509</v>
          </cell>
          <cell r="B64">
            <v>2.8860000000000001</v>
          </cell>
          <cell r="C64">
            <v>2.887</v>
          </cell>
        </row>
        <row r="65">
          <cell r="A65">
            <v>39510</v>
          </cell>
          <cell r="B65">
            <v>2.8860000000000001</v>
          </cell>
          <cell r="C65">
            <v>2.887</v>
          </cell>
        </row>
        <row r="66">
          <cell r="A66">
            <v>39511</v>
          </cell>
          <cell r="B66">
            <v>2.8839999999999999</v>
          </cell>
          <cell r="C66">
            <v>2.8849999999999998</v>
          </cell>
        </row>
        <row r="67">
          <cell r="A67">
            <v>39512</v>
          </cell>
          <cell r="B67">
            <v>2.8780000000000001</v>
          </cell>
          <cell r="C67">
            <v>2.88</v>
          </cell>
        </row>
        <row r="68">
          <cell r="A68">
            <v>39513</v>
          </cell>
          <cell r="B68">
            <v>2.871</v>
          </cell>
          <cell r="C68">
            <v>2.8719999999999999</v>
          </cell>
        </row>
        <row r="69">
          <cell r="A69">
            <v>39514</v>
          </cell>
          <cell r="B69">
            <v>2.8559999999999999</v>
          </cell>
          <cell r="C69">
            <v>2.8570000000000002</v>
          </cell>
        </row>
        <row r="70">
          <cell r="A70">
            <v>39515</v>
          </cell>
          <cell r="B70">
            <v>2.8410000000000002</v>
          </cell>
          <cell r="C70">
            <v>2.843</v>
          </cell>
        </row>
        <row r="71">
          <cell r="A71">
            <v>39516</v>
          </cell>
          <cell r="B71">
            <v>2.8410000000000002</v>
          </cell>
          <cell r="C71">
            <v>2.843</v>
          </cell>
        </row>
        <row r="72">
          <cell r="A72">
            <v>39517</v>
          </cell>
          <cell r="B72">
            <v>2.8410000000000002</v>
          </cell>
          <cell r="C72">
            <v>2.843</v>
          </cell>
        </row>
        <row r="73">
          <cell r="A73">
            <v>39518</v>
          </cell>
          <cell r="B73">
            <v>2.8210000000000002</v>
          </cell>
          <cell r="C73">
            <v>2.827</v>
          </cell>
        </row>
        <row r="74">
          <cell r="A74">
            <v>39519</v>
          </cell>
          <cell r="B74">
            <v>2.8090000000000002</v>
          </cell>
          <cell r="C74">
            <v>2.8109999999999999</v>
          </cell>
        </row>
        <row r="75">
          <cell r="A75">
            <v>39520</v>
          </cell>
          <cell r="B75">
            <v>2.8119999999999998</v>
          </cell>
          <cell r="C75">
            <v>2.8140000000000001</v>
          </cell>
        </row>
        <row r="76">
          <cell r="A76">
            <v>39521</v>
          </cell>
          <cell r="B76">
            <v>2.8130000000000002</v>
          </cell>
          <cell r="C76">
            <v>2.8140000000000001</v>
          </cell>
        </row>
        <row r="77">
          <cell r="A77">
            <v>39522</v>
          </cell>
          <cell r="B77">
            <v>2.8090000000000002</v>
          </cell>
          <cell r="C77">
            <v>2.81</v>
          </cell>
        </row>
        <row r="78">
          <cell r="A78">
            <v>39523</v>
          </cell>
          <cell r="B78">
            <v>2.8090000000000002</v>
          </cell>
          <cell r="C78">
            <v>2.81</v>
          </cell>
        </row>
        <row r="79">
          <cell r="A79">
            <v>39524</v>
          </cell>
          <cell r="B79">
            <v>2.8090000000000002</v>
          </cell>
          <cell r="C79">
            <v>2.81</v>
          </cell>
        </row>
        <row r="80">
          <cell r="A80">
            <v>39525</v>
          </cell>
          <cell r="B80">
            <v>2.81</v>
          </cell>
          <cell r="C80">
            <v>2.8119999999999998</v>
          </cell>
        </row>
        <row r="81">
          <cell r="A81">
            <v>39526</v>
          </cell>
          <cell r="B81">
            <v>2.8069999999999999</v>
          </cell>
          <cell r="C81">
            <v>2.8090000000000002</v>
          </cell>
        </row>
        <row r="82">
          <cell r="A82">
            <v>39527</v>
          </cell>
          <cell r="B82">
            <v>2.794</v>
          </cell>
          <cell r="C82">
            <v>2.7959999999999998</v>
          </cell>
        </row>
        <row r="83">
          <cell r="A83">
            <v>39528</v>
          </cell>
          <cell r="B83">
            <v>2.794</v>
          </cell>
          <cell r="C83">
            <v>2.7959999999999998</v>
          </cell>
        </row>
        <row r="84">
          <cell r="A84">
            <v>39529</v>
          </cell>
          <cell r="B84">
            <v>2.794</v>
          </cell>
          <cell r="C84">
            <v>2.7959999999999998</v>
          </cell>
        </row>
        <row r="85">
          <cell r="A85">
            <v>39530</v>
          </cell>
          <cell r="B85">
            <v>2.794</v>
          </cell>
          <cell r="C85">
            <v>2.7959999999999998</v>
          </cell>
        </row>
        <row r="86">
          <cell r="A86">
            <v>39531</v>
          </cell>
          <cell r="B86">
            <v>2.794</v>
          </cell>
          <cell r="C86">
            <v>2.7959999999999998</v>
          </cell>
        </row>
        <row r="87">
          <cell r="A87">
            <v>39532</v>
          </cell>
          <cell r="B87">
            <v>2.794</v>
          </cell>
          <cell r="C87">
            <v>2.7959999999999998</v>
          </cell>
        </row>
        <row r="88">
          <cell r="A88">
            <v>39533</v>
          </cell>
          <cell r="B88">
            <v>2.7850000000000001</v>
          </cell>
          <cell r="C88">
            <v>2.786</v>
          </cell>
        </row>
        <row r="89">
          <cell r="A89">
            <v>39534</v>
          </cell>
          <cell r="B89">
            <v>2.7719999999999998</v>
          </cell>
          <cell r="C89">
            <v>2.774</v>
          </cell>
        </row>
        <row r="90">
          <cell r="A90">
            <v>39535</v>
          </cell>
          <cell r="B90">
            <v>2.7530000000000001</v>
          </cell>
          <cell r="C90">
            <v>2.7549999999999999</v>
          </cell>
        </row>
        <row r="91">
          <cell r="A91">
            <v>39536</v>
          </cell>
          <cell r="B91">
            <v>2.7370000000000001</v>
          </cell>
          <cell r="C91">
            <v>2.7389999999999999</v>
          </cell>
        </row>
        <row r="92">
          <cell r="A92">
            <v>39537</v>
          </cell>
          <cell r="B92">
            <v>2.7370000000000001</v>
          </cell>
          <cell r="C92">
            <v>2.7389999999999999</v>
          </cell>
        </row>
        <row r="93">
          <cell r="A93">
            <v>39538</v>
          </cell>
          <cell r="B93">
            <v>2.7370000000000001</v>
          </cell>
          <cell r="C93">
            <v>2.7389999999999999</v>
          </cell>
        </row>
        <row r="94">
          <cell r="A94">
            <v>39539</v>
          </cell>
          <cell r="B94">
            <v>2.7429999999999999</v>
          </cell>
          <cell r="C94">
            <v>2.746</v>
          </cell>
        </row>
        <row r="95">
          <cell r="A95">
            <v>39540</v>
          </cell>
          <cell r="B95">
            <v>2.7330000000000001</v>
          </cell>
          <cell r="C95">
            <v>2.7349999999999999</v>
          </cell>
        </row>
        <row r="96">
          <cell r="A96">
            <v>39541</v>
          </cell>
          <cell r="B96">
            <v>2.7210000000000001</v>
          </cell>
          <cell r="C96">
            <v>2.7229999999999999</v>
          </cell>
        </row>
        <row r="97">
          <cell r="A97">
            <v>39542</v>
          </cell>
          <cell r="B97">
            <v>2.6989999999999998</v>
          </cell>
          <cell r="C97">
            <v>2.6989999999999998</v>
          </cell>
        </row>
        <row r="98">
          <cell r="A98">
            <v>39543</v>
          </cell>
          <cell r="B98">
            <v>2.6920000000000002</v>
          </cell>
          <cell r="C98">
            <v>2.6930000000000001</v>
          </cell>
        </row>
        <row r="99">
          <cell r="A99">
            <v>39544</v>
          </cell>
          <cell r="B99">
            <v>2.6920000000000002</v>
          </cell>
          <cell r="C99">
            <v>2.6930000000000001</v>
          </cell>
        </row>
        <row r="100">
          <cell r="A100">
            <v>39545</v>
          </cell>
          <cell r="B100">
            <v>2.6920000000000002</v>
          </cell>
          <cell r="C100">
            <v>2.6930000000000001</v>
          </cell>
        </row>
        <row r="101">
          <cell r="A101">
            <v>39546</v>
          </cell>
          <cell r="B101">
            <v>2.6930000000000001</v>
          </cell>
          <cell r="C101">
            <v>2.6949999999999998</v>
          </cell>
        </row>
        <row r="102">
          <cell r="A102">
            <v>39547</v>
          </cell>
          <cell r="B102">
            <v>2.6930000000000001</v>
          </cell>
          <cell r="C102">
            <v>2.694</v>
          </cell>
        </row>
        <row r="103">
          <cell r="A103">
            <v>39548</v>
          </cell>
          <cell r="B103">
            <v>2.6970000000000001</v>
          </cell>
          <cell r="C103">
            <v>2.698</v>
          </cell>
        </row>
        <row r="104">
          <cell r="A104">
            <v>39549</v>
          </cell>
          <cell r="B104">
            <v>2.7120000000000002</v>
          </cell>
          <cell r="C104">
            <v>2.7120000000000002</v>
          </cell>
        </row>
        <row r="105">
          <cell r="A105">
            <v>39550</v>
          </cell>
          <cell r="B105">
            <v>2.7370000000000001</v>
          </cell>
          <cell r="C105">
            <v>2.742</v>
          </cell>
        </row>
        <row r="106">
          <cell r="A106">
            <v>39551</v>
          </cell>
          <cell r="B106">
            <v>2.7370000000000001</v>
          </cell>
          <cell r="C106">
            <v>2.742</v>
          </cell>
        </row>
        <row r="107">
          <cell r="A107">
            <v>39552</v>
          </cell>
          <cell r="B107">
            <v>2.7370000000000001</v>
          </cell>
          <cell r="C107">
            <v>2.742</v>
          </cell>
        </row>
        <row r="108">
          <cell r="A108">
            <v>39553</v>
          </cell>
          <cell r="B108">
            <v>2.726</v>
          </cell>
          <cell r="C108">
            <v>2.7280000000000002</v>
          </cell>
        </row>
        <row r="109">
          <cell r="A109">
            <v>39554</v>
          </cell>
          <cell r="B109">
            <v>2.71</v>
          </cell>
          <cell r="C109">
            <v>2.7120000000000002</v>
          </cell>
        </row>
        <row r="110">
          <cell r="A110">
            <v>39555</v>
          </cell>
          <cell r="B110">
            <v>2.7029999999999998</v>
          </cell>
          <cell r="C110">
            <v>2.7050000000000001</v>
          </cell>
        </row>
        <row r="111">
          <cell r="A111">
            <v>39556</v>
          </cell>
          <cell r="B111">
            <v>2.71</v>
          </cell>
          <cell r="C111">
            <v>2.71</v>
          </cell>
        </row>
        <row r="112">
          <cell r="A112">
            <v>39557</v>
          </cell>
          <cell r="B112">
            <v>2.722</v>
          </cell>
          <cell r="C112">
            <v>2.7240000000000002</v>
          </cell>
        </row>
        <row r="113">
          <cell r="A113">
            <v>39558</v>
          </cell>
          <cell r="B113">
            <v>2.722</v>
          </cell>
          <cell r="C113">
            <v>2.7240000000000002</v>
          </cell>
        </row>
        <row r="114">
          <cell r="A114">
            <v>39559</v>
          </cell>
          <cell r="B114">
            <v>2.722</v>
          </cell>
          <cell r="C114">
            <v>2.7240000000000002</v>
          </cell>
        </row>
        <row r="115">
          <cell r="A115">
            <v>39560</v>
          </cell>
          <cell r="B115">
            <v>2.758</v>
          </cell>
          <cell r="C115">
            <v>2.7719999999999998</v>
          </cell>
        </row>
        <row r="116">
          <cell r="A116">
            <v>39561</v>
          </cell>
          <cell r="B116">
            <v>2.8159999999999998</v>
          </cell>
          <cell r="C116">
            <v>2.8239999999999998</v>
          </cell>
        </row>
        <row r="117">
          <cell r="A117">
            <v>39562</v>
          </cell>
          <cell r="B117">
            <v>2.7850000000000001</v>
          </cell>
          <cell r="C117">
            <v>2.7930000000000001</v>
          </cell>
        </row>
        <row r="118">
          <cell r="A118">
            <v>39563</v>
          </cell>
          <cell r="B118">
            <v>2.782</v>
          </cell>
          <cell r="C118">
            <v>2.7829999999999999</v>
          </cell>
        </row>
        <row r="119">
          <cell r="A119">
            <v>39564</v>
          </cell>
          <cell r="B119">
            <v>2.806</v>
          </cell>
          <cell r="C119">
            <v>2.8159999999999998</v>
          </cell>
        </row>
        <row r="120">
          <cell r="A120">
            <v>39565</v>
          </cell>
          <cell r="B120">
            <v>2.806</v>
          </cell>
          <cell r="C120">
            <v>2.8159999999999998</v>
          </cell>
        </row>
        <row r="121">
          <cell r="A121">
            <v>39566</v>
          </cell>
          <cell r="B121">
            <v>2.806</v>
          </cell>
          <cell r="C121">
            <v>2.8159999999999998</v>
          </cell>
        </row>
        <row r="122">
          <cell r="A122">
            <v>39567</v>
          </cell>
          <cell r="B122">
            <v>2.8340000000000001</v>
          </cell>
          <cell r="C122">
            <v>2.8359999999999999</v>
          </cell>
        </row>
        <row r="123">
          <cell r="A123">
            <v>39568</v>
          </cell>
          <cell r="B123">
            <v>2.8410000000000002</v>
          </cell>
          <cell r="C123">
            <v>2.843</v>
          </cell>
        </row>
        <row r="124">
          <cell r="A124">
            <v>39569</v>
          </cell>
          <cell r="B124">
            <v>2.8479999999999999</v>
          </cell>
          <cell r="C124">
            <v>2.851</v>
          </cell>
        </row>
        <row r="125">
          <cell r="A125">
            <v>39570</v>
          </cell>
          <cell r="B125">
            <v>2.8479999999999999</v>
          </cell>
          <cell r="C125">
            <v>2.851</v>
          </cell>
        </row>
        <row r="126">
          <cell r="A126">
            <v>39571</v>
          </cell>
          <cell r="B126">
            <v>2.786</v>
          </cell>
          <cell r="C126">
            <v>2.79</v>
          </cell>
        </row>
        <row r="127">
          <cell r="A127">
            <v>39572</v>
          </cell>
          <cell r="B127">
            <v>2.786</v>
          </cell>
          <cell r="C127">
            <v>2.79</v>
          </cell>
        </row>
        <row r="128">
          <cell r="A128">
            <v>39573</v>
          </cell>
          <cell r="B128">
            <v>2.786</v>
          </cell>
          <cell r="C128">
            <v>2.79</v>
          </cell>
        </row>
        <row r="129">
          <cell r="A129">
            <v>39574</v>
          </cell>
          <cell r="B129">
            <v>2.786</v>
          </cell>
          <cell r="C129">
            <v>2.7869999999999999</v>
          </cell>
        </row>
        <row r="130">
          <cell r="A130">
            <v>39575</v>
          </cell>
          <cell r="B130">
            <v>2.7890000000000001</v>
          </cell>
          <cell r="C130">
            <v>2.79</v>
          </cell>
        </row>
        <row r="131">
          <cell r="A131">
            <v>39576</v>
          </cell>
          <cell r="B131">
            <v>2.7690000000000001</v>
          </cell>
          <cell r="C131">
            <v>2.7709999999999999</v>
          </cell>
        </row>
        <row r="132">
          <cell r="A132">
            <v>39577</v>
          </cell>
          <cell r="B132">
            <v>2.7610000000000001</v>
          </cell>
          <cell r="C132">
            <v>2.762</v>
          </cell>
        </row>
        <row r="133">
          <cell r="A133">
            <v>39578</v>
          </cell>
          <cell r="B133">
            <v>2.7559999999999998</v>
          </cell>
          <cell r="C133">
            <v>2.7570000000000001</v>
          </cell>
        </row>
        <row r="134">
          <cell r="A134">
            <v>39579</v>
          </cell>
          <cell r="B134">
            <v>2.7559999999999998</v>
          </cell>
          <cell r="C134">
            <v>2.7570000000000001</v>
          </cell>
        </row>
        <row r="135">
          <cell r="A135">
            <v>39580</v>
          </cell>
          <cell r="B135">
            <v>2.7559999999999998</v>
          </cell>
          <cell r="C135">
            <v>2.7570000000000001</v>
          </cell>
        </row>
        <row r="136">
          <cell r="A136">
            <v>39581</v>
          </cell>
          <cell r="B136">
            <v>2.76</v>
          </cell>
          <cell r="C136">
            <v>2.762</v>
          </cell>
        </row>
        <row r="137">
          <cell r="A137">
            <v>39582</v>
          </cell>
          <cell r="B137">
            <v>2.7679999999999998</v>
          </cell>
          <cell r="C137">
            <v>2.7690000000000001</v>
          </cell>
        </row>
        <row r="138">
          <cell r="A138">
            <v>39583</v>
          </cell>
          <cell r="B138">
            <v>2.7610000000000001</v>
          </cell>
          <cell r="C138">
            <v>2.7629999999999999</v>
          </cell>
        </row>
        <row r="139">
          <cell r="A139">
            <v>39584</v>
          </cell>
          <cell r="B139">
            <v>2.7610000000000001</v>
          </cell>
          <cell r="C139">
            <v>2.7629999999999999</v>
          </cell>
        </row>
        <row r="140">
          <cell r="A140">
            <v>39585</v>
          </cell>
          <cell r="B140">
            <v>2.7610000000000001</v>
          </cell>
          <cell r="C140">
            <v>2.7629999999999999</v>
          </cell>
        </row>
        <row r="141">
          <cell r="A141">
            <v>39586</v>
          </cell>
          <cell r="B141">
            <v>2.7610000000000001</v>
          </cell>
          <cell r="C141">
            <v>2.7629999999999999</v>
          </cell>
        </row>
        <row r="142">
          <cell r="A142">
            <v>39587</v>
          </cell>
          <cell r="B142">
            <v>2.7610000000000001</v>
          </cell>
          <cell r="C142">
            <v>2.7629999999999999</v>
          </cell>
        </row>
        <row r="143">
          <cell r="A143">
            <v>39588</v>
          </cell>
          <cell r="B143">
            <v>2.774</v>
          </cell>
          <cell r="C143">
            <v>2.7749999999999999</v>
          </cell>
        </row>
        <row r="144">
          <cell r="A144">
            <v>39589</v>
          </cell>
          <cell r="B144">
            <v>2.8029999999999999</v>
          </cell>
          <cell r="C144">
            <v>2.8050000000000002</v>
          </cell>
        </row>
        <row r="145">
          <cell r="A145">
            <v>39590</v>
          </cell>
          <cell r="B145">
            <v>2.8029999999999999</v>
          </cell>
          <cell r="C145">
            <v>2.8039999999999998</v>
          </cell>
        </row>
        <row r="146">
          <cell r="A146">
            <v>39591</v>
          </cell>
          <cell r="B146">
            <v>2.8290000000000002</v>
          </cell>
          <cell r="C146">
            <v>2.8279999999999998</v>
          </cell>
        </row>
        <row r="147">
          <cell r="A147">
            <v>39592</v>
          </cell>
          <cell r="B147">
            <v>2.8479999999999999</v>
          </cell>
          <cell r="C147">
            <v>2.8490000000000002</v>
          </cell>
        </row>
        <row r="148">
          <cell r="A148">
            <v>39593</v>
          </cell>
          <cell r="B148">
            <v>2.8479999999999999</v>
          </cell>
          <cell r="C148">
            <v>2.8490000000000002</v>
          </cell>
        </row>
        <row r="149">
          <cell r="A149">
            <v>39594</v>
          </cell>
          <cell r="B149">
            <v>2.8479999999999999</v>
          </cell>
          <cell r="C149">
            <v>2.8490000000000002</v>
          </cell>
        </row>
        <row r="150">
          <cell r="A150">
            <v>39595</v>
          </cell>
          <cell r="B150">
            <v>2.8490000000000002</v>
          </cell>
          <cell r="C150">
            <v>2.85</v>
          </cell>
        </row>
        <row r="151">
          <cell r="A151">
            <v>39596</v>
          </cell>
          <cell r="B151">
            <v>2.86</v>
          </cell>
          <cell r="C151">
            <v>2.8620000000000001</v>
          </cell>
        </row>
        <row r="152">
          <cell r="A152">
            <v>39597</v>
          </cell>
          <cell r="B152">
            <v>2.867</v>
          </cell>
          <cell r="C152">
            <v>2.8679999999999999</v>
          </cell>
        </row>
        <row r="153">
          <cell r="A153">
            <v>39598</v>
          </cell>
          <cell r="B153">
            <v>2.8620000000000001</v>
          </cell>
          <cell r="C153">
            <v>2.8650000000000002</v>
          </cell>
        </row>
        <row r="154">
          <cell r="A154">
            <v>39599</v>
          </cell>
          <cell r="B154">
            <v>2.8410000000000002</v>
          </cell>
          <cell r="C154">
            <v>2.8450000000000002</v>
          </cell>
        </row>
        <row r="155">
          <cell r="A155">
            <v>39600</v>
          </cell>
          <cell r="B155">
            <v>2.8410000000000002</v>
          </cell>
          <cell r="C155">
            <v>2.8450000000000002</v>
          </cell>
        </row>
        <row r="156">
          <cell r="A156">
            <v>39601</v>
          </cell>
          <cell r="B156">
            <v>2.8410000000000002</v>
          </cell>
          <cell r="C156">
            <v>2.8450000000000002</v>
          </cell>
        </row>
        <row r="157">
          <cell r="A157">
            <v>39602</v>
          </cell>
          <cell r="B157">
            <v>2.8420000000000001</v>
          </cell>
          <cell r="C157">
            <v>2.843</v>
          </cell>
        </row>
        <row r="158">
          <cell r="A158">
            <v>39603</v>
          </cell>
          <cell r="B158">
            <v>2.83</v>
          </cell>
          <cell r="C158">
            <v>2.8319999999999999</v>
          </cell>
        </row>
        <row r="159">
          <cell r="A159">
            <v>39604</v>
          </cell>
          <cell r="B159">
            <v>2.8130000000000002</v>
          </cell>
          <cell r="C159">
            <v>2.8159999999999998</v>
          </cell>
        </row>
        <row r="160">
          <cell r="A160">
            <v>39605</v>
          </cell>
          <cell r="B160">
            <v>2.7989999999999999</v>
          </cell>
          <cell r="C160">
            <v>2.8029999999999999</v>
          </cell>
        </row>
        <row r="161">
          <cell r="A161">
            <v>39606</v>
          </cell>
          <cell r="B161">
            <v>2.8069999999999999</v>
          </cell>
          <cell r="C161">
            <v>2.806</v>
          </cell>
        </row>
        <row r="162">
          <cell r="A162">
            <v>39607</v>
          </cell>
          <cell r="B162">
            <v>2.8069999999999999</v>
          </cell>
          <cell r="C162">
            <v>2.806</v>
          </cell>
        </row>
        <row r="163">
          <cell r="A163">
            <v>39608</v>
          </cell>
          <cell r="B163">
            <v>2.8069999999999999</v>
          </cell>
          <cell r="C163">
            <v>2.806</v>
          </cell>
        </row>
        <row r="164">
          <cell r="A164">
            <v>39609</v>
          </cell>
          <cell r="B164">
            <v>2.8250000000000002</v>
          </cell>
          <cell r="C164">
            <v>2.8260000000000001</v>
          </cell>
        </row>
        <row r="165">
          <cell r="A165">
            <v>39610</v>
          </cell>
          <cell r="B165">
            <v>2.86</v>
          </cell>
          <cell r="C165">
            <v>2.8620000000000001</v>
          </cell>
        </row>
        <row r="166">
          <cell r="A166">
            <v>39611</v>
          </cell>
          <cell r="B166">
            <v>2.883</v>
          </cell>
          <cell r="C166">
            <v>2.8860000000000001</v>
          </cell>
        </row>
        <row r="167">
          <cell r="A167">
            <v>39612</v>
          </cell>
          <cell r="B167">
            <v>2.9060000000000001</v>
          </cell>
          <cell r="C167">
            <v>2.9089999999999998</v>
          </cell>
        </row>
        <row r="168">
          <cell r="A168">
            <v>39613</v>
          </cell>
          <cell r="B168">
            <v>2.8860000000000001</v>
          </cell>
          <cell r="C168">
            <v>2.8919999999999999</v>
          </cell>
        </row>
        <row r="169">
          <cell r="A169">
            <v>39614</v>
          </cell>
          <cell r="B169">
            <v>2.8860000000000001</v>
          </cell>
          <cell r="C169">
            <v>2.8919999999999999</v>
          </cell>
        </row>
        <row r="170">
          <cell r="A170">
            <v>39615</v>
          </cell>
          <cell r="B170">
            <v>2.8860000000000001</v>
          </cell>
          <cell r="C170">
            <v>2.8919999999999999</v>
          </cell>
        </row>
        <row r="171">
          <cell r="A171">
            <v>39616</v>
          </cell>
          <cell r="B171">
            <v>2.8889999999999998</v>
          </cell>
          <cell r="C171">
            <v>2.891</v>
          </cell>
        </row>
        <row r="172">
          <cell r="A172">
            <v>39617</v>
          </cell>
          <cell r="B172">
            <v>2.883</v>
          </cell>
          <cell r="C172">
            <v>2.8849999999999998</v>
          </cell>
        </row>
        <row r="173">
          <cell r="A173">
            <v>39618</v>
          </cell>
          <cell r="B173">
            <v>2.8849999999999998</v>
          </cell>
          <cell r="C173">
            <v>2.8860000000000001</v>
          </cell>
        </row>
        <row r="174">
          <cell r="A174">
            <v>39619</v>
          </cell>
          <cell r="B174">
            <v>2.91</v>
          </cell>
          <cell r="C174">
            <v>2.9119999999999999</v>
          </cell>
        </row>
        <row r="175">
          <cell r="A175">
            <v>39620</v>
          </cell>
          <cell r="B175">
            <v>2.9239999999999999</v>
          </cell>
          <cell r="C175">
            <v>2.931</v>
          </cell>
        </row>
        <row r="176">
          <cell r="A176">
            <v>39621</v>
          </cell>
          <cell r="B176">
            <v>2.9239999999999999</v>
          </cell>
          <cell r="C176">
            <v>2.931</v>
          </cell>
        </row>
        <row r="177">
          <cell r="A177">
            <v>39622</v>
          </cell>
          <cell r="B177">
            <v>2.9239999999999999</v>
          </cell>
          <cell r="C177">
            <v>2.931</v>
          </cell>
        </row>
        <row r="178">
          <cell r="A178">
            <v>39623</v>
          </cell>
          <cell r="B178">
            <v>2.9380000000000002</v>
          </cell>
          <cell r="C178">
            <v>2.9409999999999998</v>
          </cell>
        </row>
        <row r="179">
          <cell r="A179">
            <v>39624</v>
          </cell>
          <cell r="B179">
            <v>2.9569999999999999</v>
          </cell>
          <cell r="C179">
            <v>2.9590000000000001</v>
          </cell>
        </row>
        <row r="180">
          <cell r="A180">
            <v>39625</v>
          </cell>
          <cell r="B180">
            <v>2.9660000000000002</v>
          </cell>
          <cell r="C180">
            <v>2.9689999999999999</v>
          </cell>
        </row>
        <row r="181">
          <cell r="A181">
            <v>39626</v>
          </cell>
          <cell r="B181">
            <v>2.964</v>
          </cell>
          <cell r="C181">
            <v>2.9660000000000002</v>
          </cell>
        </row>
        <row r="182">
          <cell r="A182">
            <v>39627</v>
          </cell>
          <cell r="B182">
            <v>2.9660000000000002</v>
          </cell>
          <cell r="C182">
            <v>2.968</v>
          </cell>
        </row>
        <row r="183">
          <cell r="A183">
            <v>39628</v>
          </cell>
          <cell r="B183">
            <v>2.9660000000000002</v>
          </cell>
          <cell r="C183">
            <v>2.968</v>
          </cell>
        </row>
        <row r="184">
          <cell r="A184">
            <v>39629</v>
          </cell>
          <cell r="B184">
            <v>2.9660000000000002</v>
          </cell>
          <cell r="C184">
            <v>2.968</v>
          </cell>
        </row>
        <row r="185">
          <cell r="A185">
            <v>39630</v>
          </cell>
          <cell r="B185">
            <v>2.9649999999999999</v>
          </cell>
          <cell r="C185">
            <v>2.9670000000000001</v>
          </cell>
        </row>
        <row r="186">
          <cell r="A186">
            <v>39631</v>
          </cell>
          <cell r="B186">
            <v>2.9620000000000002</v>
          </cell>
          <cell r="C186">
            <v>2.964</v>
          </cell>
        </row>
        <row r="187">
          <cell r="A187">
            <v>39632</v>
          </cell>
          <cell r="B187">
            <v>2.9569999999999999</v>
          </cell>
          <cell r="C187">
            <v>2.96</v>
          </cell>
        </row>
        <row r="188">
          <cell r="A188">
            <v>39633</v>
          </cell>
          <cell r="B188">
            <v>2.9119999999999999</v>
          </cell>
          <cell r="C188">
            <v>2.915</v>
          </cell>
        </row>
        <row r="189">
          <cell r="A189">
            <v>39634</v>
          </cell>
          <cell r="B189">
            <v>2.8889999999999998</v>
          </cell>
          <cell r="C189">
            <v>2.891</v>
          </cell>
        </row>
        <row r="190">
          <cell r="A190">
            <v>39635</v>
          </cell>
          <cell r="B190">
            <v>2.8889999999999998</v>
          </cell>
          <cell r="C190">
            <v>2.891</v>
          </cell>
        </row>
        <row r="191">
          <cell r="A191">
            <v>39636</v>
          </cell>
          <cell r="B191">
            <v>2.8889999999999998</v>
          </cell>
          <cell r="C191">
            <v>2.891</v>
          </cell>
        </row>
        <row r="192">
          <cell r="A192">
            <v>39637</v>
          </cell>
          <cell r="B192">
            <v>2.855</v>
          </cell>
          <cell r="C192">
            <v>2.8570000000000002</v>
          </cell>
        </row>
        <row r="193">
          <cell r="A193">
            <v>39638</v>
          </cell>
          <cell r="B193">
            <v>2.82</v>
          </cell>
          <cell r="C193">
            <v>2.8220000000000001</v>
          </cell>
        </row>
        <row r="194">
          <cell r="A194">
            <v>39639</v>
          </cell>
          <cell r="B194">
            <v>2.8090000000000002</v>
          </cell>
          <cell r="C194">
            <v>2.8109999999999999</v>
          </cell>
        </row>
        <row r="195">
          <cell r="A195">
            <v>39640</v>
          </cell>
          <cell r="B195">
            <v>2.8140000000000001</v>
          </cell>
          <cell r="C195">
            <v>2.8149999999999999</v>
          </cell>
        </row>
        <row r="196">
          <cell r="A196">
            <v>39641</v>
          </cell>
          <cell r="B196">
            <v>2.8239999999999998</v>
          </cell>
          <cell r="C196">
            <v>2.8250000000000002</v>
          </cell>
        </row>
        <row r="197">
          <cell r="A197">
            <v>39642</v>
          </cell>
          <cell r="B197">
            <v>2.8239999999999998</v>
          </cell>
          <cell r="C197">
            <v>2.8250000000000002</v>
          </cell>
        </row>
        <row r="198">
          <cell r="A198">
            <v>39643</v>
          </cell>
          <cell r="B198">
            <v>2.8239999999999998</v>
          </cell>
          <cell r="C198">
            <v>2.8250000000000002</v>
          </cell>
        </row>
        <row r="199">
          <cell r="A199">
            <v>39644</v>
          </cell>
          <cell r="B199">
            <v>2.823</v>
          </cell>
          <cell r="C199">
            <v>2.8239999999999998</v>
          </cell>
        </row>
        <row r="200">
          <cell r="A200">
            <v>39645</v>
          </cell>
          <cell r="B200">
            <v>2.835</v>
          </cell>
          <cell r="C200">
            <v>2.8359999999999999</v>
          </cell>
        </row>
        <row r="201">
          <cell r="A201">
            <v>39646</v>
          </cell>
          <cell r="B201">
            <v>2.8250000000000002</v>
          </cell>
          <cell r="C201">
            <v>2.827</v>
          </cell>
        </row>
        <row r="202">
          <cell r="A202">
            <v>39647</v>
          </cell>
          <cell r="B202">
            <v>2.8290000000000002</v>
          </cell>
          <cell r="C202">
            <v>2.83</v>
          </cell>
        </row>
        <row r="203">
          <cell r="A203">
            <v>39648</v>
          </cell>
          <cell r="B203">
            <v>2.8439999999999999</v>
          </cell>
          <cell r="C203">
            <v>2.8460000000000001</v>
          </cell>
        </row>
        <row r="204">
          <cell r="A204">
            <v>39649</v>
          </cell>
          <cell r="B204">
            <v>2.8439999999999999</v>
          </cell>
          <cell r="C204">
            <v>2.8460000000000001</v>
          </cell>
        </row>
        <row r="205">
          <cell r="A205">
            <v>39650</v>
          </cell>
          <cell r="B205">
            <v>2.8439999999999999</v>
          </cell>
          <cell r="C205">
            <v>2.8460000000000001</v>
          </cell>
        </row>
        <row r="206">
          <cell r="A206">
            <v>39651</v>
          </cell>
          <cell r="B206">
            <v>2.84</v>
          </cell>
          <cell r="C206">
            <v>2.8420000000000001</v>
          </cell>
        </row>
        <row r="207">
          <cell r="A207">
            <v>39652</v>
          </cell>
          <cell r="B207">
            <v>2.8420000000000001</v>
          </cell>
          <cell r="C207">
            <v>2.843</v>
          </cell>
        </row>
        <row r="208">
          <cell r="A208">
            <v>39653</v>
          </cell>
          <cell r="B208">
            <v>2.835</v>
          </cell>
          <cell r="C208">
            <v>2.8359999999999999</v>
          </cell>
        </row>
        <row r="209">
          <cell r="A209">
            <v>39654</v>
          </cell>
          <cell r="B209">
            <v>2.83</v>
          </cell>
          <cell r="C209">
            <v>2.831</v>
          </cell>
        </row>
        <row r="210">
          <cell r="A210">
            <v>39655</v>
          </cell>
          <cell r="B210">
            <v>2.819</v>
          </cell>
          <cell r="C210">
            <v>2.82</v>
          </cell>
        </row>
        <row r="211">
          <cell r="A211">
            <v>39656</v>
          </cell>
          <cell r="B211">
            <v>2.819</v>
          </cell>
          <cell r="C211">
            <v>2.82</v>
          </cell>
        </row>
        <row r="212">
          <cell r="A212">
            <v>39657</v>
          </cell>
          <cell r="B212">
            <v>2.819</v>
          </cell>
          <cell r="C212">
            <v>2.82</v>
          </cell>
        </row>
        <row r="213">
          <cell r="A213">
            <v>39658</v>
          </cell>
          <cell r="B213">
            <v>2.819</v>
          </cell>
          <cell r="C213">
            <v>2.82</v>
          </cell>
        </row>
        <row r="214">
          <cell r="A214">
            <v>39659</v>
          </cell>
          <cell r="B214">
            <v>2.819</v>
          </cell>
          <cell r="C214">
            <v>2.82</v>
          </cell>
        </row>
        <row r="215">
          <cell r="A215">
            <v>39660</v>
          </cell>
          <cell r="B215">
            <v>2.8220000000000001</v>
          </cell>
          <cell r="C215">
            <v>2.823</v>
          </cell>
        </row>
        <row r="216">
          <cell r="A216">
            <v>39661</v>
          </cell>
          <cell r="B216">
            <v>2.8140000000000001</v>
          </cell>
          <cell r="C216">
            <v>2.8159999999999998</v>
          </cell>
        </row>
        <row r="217">
          <cell r="A217">
            <v>39662</v>
          </cell>
          <cell r="B217">
            <v>2.81</v>
          </cell>
          <cell r="C217">
            <v>2.8109999999999999</v>
          </cell>
        </row>
        <row r="218">
          <cell r="A218">
            <v>39663</v>
          </cell>
          <cell r="B218">
            <v>2.81</v>
          </cell>
          <cell r="C218">
            <v>2.8109999999999999</v>
          </cell>
        </row>
        <row r="219">
          <cell r="A219">
            <v>39664</v>
          </cell>
          <cell r="B219">
            <v>2.81</v>
          </cell>
          <cell r="C219">
            <v>2.8109999999999999</v>
          </cell>
        </row>
        <row r="220">
          <cell r="A220">
            <v>39665</v>
          </cell>
          <cell r="B220">
            <v>2.7749999999999999</v>
          </cell>
          <cell r="C220">
            <v>2.778</v>
          </cell>
        </row>
        <row r="221">
          <cell r="A221">
            <v>39666</v>
          </cell>
          <cell r="B221">
            <v>2.7829999999999999</v>
          </cell>
          <cell r="C221">
            <v>2.7850000000000001</v>
          </cell>
        </row>
        <row r="222">
          <cell r="A222">
            <v>39667</v>
          </cell>
          <cell r="B222">
            <v>2.7919999999999998</v>
          </cell>
          <cell r="C222">
            <v>2.7930000000000001</v>
          </cell>
        </row>
        <row r="223">
          <cell r="A223">
            <v>39668</v>
          </cell>
          <cell r="B223">
            <v>2.81</v>
          </cell>
          <cell r="C223">
            <v>2.8119999999999998</v>
          </cell>
        </row>
        <row r="224">
          <cell r="A224">
            <v>39669</v>
          </cell>
          <cell r="B224">
            <v>2.8460000000000001</v>
          </cell>
          <cell r="C224">
            <v>2.847</v>
          </cell>
        </row>
        <row r="225">
          <cell r="A225">
            <v>39670</v>
          </cell>
          <cell r="B225">
            <v>2.8460000000000001</v>
          </cell>
          <cell r="C225">
            <v>2.847</v>
          </cell>
        </row>
        <row r="226">
          <cell r="A226">
            <v>39671</v>
          </cell>
          <cell r="B226">
            <v>2.8460000000000001</v>
          </cell>
          <cell r="C226">
            <v>2.847</v>
          </cell>
        </row>
        <row r="227">
          <cell r="A227">
            <v>39672</v>
          </cell>
          <cell r="B227">
            <v>2.8860000000000001</v>
          </cell>
          <cell r="C227">
            <v>2.8860000000000001</v>
          </cell>
        </row>
        <row r="228">
          <cell r="A228">
            <v>39673</v>
          </cell>
          <cell r="B228">
            <v>2.9119999999999999</v>
          </cell>
          <cell r="C228">
            <v>2.9140000000000001</v>
          </cell>
        </row>
        <row r="229">
          <cell r="A229">
            <v>39674</v>
          </cell>
          <cell r="B229">
            <v>2.9369999999999998</v>
          </cell>
          <cell r="C229">
            <v>2.94</v>
          </cell>
        </row>
        <row r="230">
          <cell r="A230">
            <v>39675</v>
          </cell>
          <cell r="B230">
            <v>2.9279999999999999</v>
          </cell>
          <cell r="C230">
            <v>2.9289999999999998</v>
          </cell>
        </row>
        <row r="231">
          <cell r="A231">
            <v>39676</v>
          </cell>
          <cell r="B231">
            <v>2.944</v>
          </cell>
          <cell r="C231">
            <v>2.9460000000000002</v>
          </cell>
        </row>
        <row r="232">
          <cell r="A232">
            <v>39677</v>
          </cell>
          <cell r="B232">
            <v>2.944</v>
          </cell>
          <cell r="C232">
            <v>2.9460000000000002</v>
          </cell>
        </row>
        <row r="233">
          <cell r="A233">
            <v>39678</v>
          </cell>
          <cell r="B233">
            <v>2.944</v>
          </cell>
          <cell r="C233">
            <v>2.9460000000000002</v>
          </cell>
        </row>
        <row r="234">
          <cell r="A234">
            <v>39679</v>
          </cell>
          <cell r="B234">
            <v>2.9279999999999999</v>
          </cell>
          <cell r="C234">
            <v>2.93</v>
          </cell>
        </row>
        <row r="235">
          <cell r="A235">
            <v>39680</v>
          </cell>
          <cell r="B235">
            <v>2.9220000000000002</v>
          </cell>
          <cell r="C235">
            <v>2.9249999999999998</v>
          </cell>
        </row>
        <row r="236">
          <cell r="A236">
            <v>39681</v>
          </cell>
          <cell r="B236">
            <v>2.907</v>
          </cell>
          <cell r="C236">
            <v>2.911</v>
          </cell>
        </row>
        <row r="237">
          <cell r="A237">
            <v>39682</v>
          </cell>
          <cell r="B237">
            <v>2.8959999999999999</v>
          </cell>
          <cell r="C237">
            <v>2.899</v>
          </cell>
        </row>
        <row r="238">
          <cell r="A238">
            <v>39683</v>
          </cell>
          <cell r="B238">
            <v>2.9119999999999999</v>
          </cell>
          <cell r="C238">
            <v>2.9140000000000001</v>
          </cell>
        </row>
        <row r="239">
          <cell r="A239">
            <v>39684</v>
          </cell>
          <cell r="B239">
            <v>2.9119999999999999</v>
          </cell>
          <cell r="C239">
            <v>2.9140000000000001</v>
          </cell>
        </row>
        <row r="240">
          <cell r="A240">
            <v>39685</v>
          </cell>
          <cell r="B240">
            <v>2.9119999999999999</v>
          </cell>
          <cell r="C240">
            <v>2.9140000000000001</v>
          </cell>
        </row>
        <row r="241">
          <cell r="A241">
            <v>39686</v>
          </cell>
          <cell r="B241">
            <v>2.9279999999999999</v>
          </cell>
          <cell r="C241">
            <v>2.931</v>
          </cell>
        </row>
        <row r="242">
          <cell r="A242">
            <v>39687</v>
          </cell>
          <cell r="B242">
            <v>2.944</v>
          </cell>
          <cell r="C242">
            <v>2.9470000000000001</v>
          </cell>
        </row>
        <row r="243">
          <cell r="A243">
            <v>39688</v>
          </cell>
          <cell r="B243">
            <v>2.95</v>
          </cell>
          <cell r="C243">
            <v>2.9550000000000001</v>
          </cell>
        </row>
        <row r="244">
          <cell r="A244">
            <v>39689</v>
          </cell>
          <cell r="B244">
            <v>2.9540000000000002</v>
          </cell>
          <cell r="C244">
            <v>2.956</v>
          </cell>
        </row>
        <row r="245">
          <cell r="A245">
            <v>39690</v>
          </cell>
          <cell r="B245">
            <v>2.9510000000000001</v>
          </cell>
          <cell r="C245">
            <v>2.9529999999999998</v>
          </cell>
        </row>
        <row r="246">
          <cell r="A246">
            <v>39691</v>
          </cell>
          <cell r="B246">
            <v>2.9510000000000001</v>
          </cell>
          <cell r="C246">
            <v>2.9529999999999998</v>
          </cell>
        </row>
        <row r="247">
          <cell r="A247">
            <v>39692</v>
          </cell>
          <cell r="B247">
            <v>2.9510000000000001</v>
          </cell>
          <cell r="C247">
            <v>2.9529999999999998</v>
          </cell>
        </row>
        <row r="248">
          <cell r="A248">
            <v>39693</v>
          </cell>
          <cell r="B248">
            <v>2.956</v>
          </cell>
          <cell r="C248">
            <v>2.9569999999999999</v>
          </cell>
        </row>
        <row r="249">
          <cell r="A249">
            <v>39694</v>
          </cell>
          <cell r="B249">
            <v>2.9540000000000002</v>
          </cell>
          <cell r="C249">
            <v>2.9609999999999999</v>
          </cell>
        </row>
        <row r="250">
          <cell r="A250">
            <v>39695</v>
          </cell>
          <cell r="B250">
            <v>2.9649999999999999</v>
          </cell>
          <cell r="C250">
            <v>2.9660000000000002</v>
          </cell>
        </row>
        <row r="251">
          <cell r="A251">
            <v>39696</v>
          </cell>
          <cell r="B251">
            <v>2.9660000000000002</v>
          </cell>
          <cell r="C251">
            <v>2.968</v>
          </cell>
        </row>
        <row r="252">
          <cell r="A252">
            <v>39697</v>
          </cell>
          <cell r="B252">
            <v>2.968</v>
          </cell>
          <cell r="C252">
            <v>2.97</v>
          </cell>
        </row>
        <row r="253">
          <cell r="A253">
            <v>39698</v>
          </cell>
          <cell r="B253">
            <v>2.968</v>
          </cell>
          <cell r="C253">
            <v>2.97</v>
          </cell>
        </row>
        <row r="254">
          <cell r="A254">
            <v>39699</v>
          </cell>
          <cell r="B254">
            <v>2.968</v>
          </cell>
          <cell r="C254">
            <v>2.97</v>
          </cell>
        </row>
        <row r="255">
          <cell r="A255">
            <v>39700</v>
          </cell>
          <cell r="B255">
            <v>2.972</v>
          </cell>
          <cell r="C255">
            <v>2.9740000000000002</v>
          </cell>
        </row>
        <row r="256">
          <cell r="A256">
            <v>39701</v>
          </cell>
          <cell r="B256">
            <v>2.9740000000000002</v>
          </cell>
          <cell r="C256">
            <v>2.9750000000000001</v>
          </cell>
        </row>
        <row r="257">
          <cell r="A257">
            <v>39702</v>
          </cell>
          <cell r="B257">
            <v>2.972</v>
          </cell>
          <cell r="C257">
            <v>2.9729999999999999</v>
          </cell>
        </row>
        <row r="258">
          <cell r="A258">
            <v>39703</v>
          </cell>
          <cell r="B258">
            <v>2.9729999999999999</v>
          </cell>
          <cell r="C258">
            <v>2.9740000000000002</v>
          </cell>
        </row>
        <row r="259">
          <cell r="A259">
            <v>39704</v>
          </cell>
          <cell r="B259">
            <v>2.9620000000000002</v>
          </cell>
          <cell r="C259">
            <v>2.9630000000000001</v>
          </cell>
        </row>
        <row r="260">
          <cell r="A260">
            <v>39705</v>
          </cell>
          <cell r="B260">
            <v>2.9620000000000002</v>
          </cell>
          <cell r="C260">
            <v>2.9630000000000001</v>
          </cell>
        </row>
        <row r="261">
          <cell r="A261">
            <v>39706</v>
          </cell>
          <cell r="B261">
            <v>2.9620000000000002</v>
          </cell>
          <cell r="C261">
            <v>2.9630000000000001</v>
          </cell>
        </row>
        <row r="262">
          <cell r="A262">
            <v>39707</v>
          </cell>
          <cell r="B262">
            <v>2.972</v>
          </cell>
          <cell r="C262">
            <v>2.9740000000000002</v>
          </cell>
        </row>
        <row r="263">
          <cell r="A263">
            <v>39708</v>
          </cell>
          <cell r="B263">
            <v>2.9740000000000002</v>
          </cell>
          <cell r="C263">
            <v>2.976</v>
          </cell>
        </row>
        <row r="264">
          <cell r="A264">
            <v>39709</v>
          </cell>
          <cell r="B264">
            <v>2.9740000000000002</v>
          </cell>
          <cell r="C264">
            <v>2.976</v>
          </cell>
        </row>
        <row r="265">
          <cell r="A265">
            <v>39710</v>
          </cell>
          <cell r="B265">
            <v>2.972</v>
          </cell>
          <cell r="C265">
            <v>2.9740000000000002</v>
          </cell>
        </row>
        <row r="266">
          <cell r="A266">
            <v>39711</v>
          </cell>
          <cell r="B266">
            <v>2.95</v>
          </cell>
          <cell r="C266">
            <v>2.9510000000000001</v>
          </cell>
        </row>
        <row r="267">
          <cell r="A267">
            <v>39712</v>
          </cell>
          <cell r="B267">
            <v>2.95</v>
          </cell>
          <cell r="C267">
            <v>2.9510000000000001</v>
          </cell>
        </row>
        <row r="268">
          <cell r="A268">
            <v>39713</v>
          </cell>
          <cell r="B268">
            <v>2.95</v>
          </cell>
          <cell r="C268">
            <v>2.9510000000000001</v>
          </cell>
        </row>
        <row r="269">
          <cell r="A269">
            <v>39714</v>
          </cell>
          <cell r="B269">
            <v>2.9420000000000002</v>
          </cell>
          <cell r="C269">
            <v>2.944</v>
          </cell>
        </row>
        <row r="270">
          <cell r="A270">
            <v>39715</v>
          </cell>
          <cell r="B270">
            <v>2.944</v>
          </cell>
          <cell r="C270">
            <v>2.9449999999999998</v>
          </cell>
        </row>
        <row r="271">
          <cell r="A271">
            <v>39716</v>
          </cell>
          <cell r="B271">
            <v>2.9569999999999999</v>
          </cell>
          <cell r="C271">
            <v>2.9590000000000001</v>
          </cell>
        </row>
        <row r="272">
          <cell r="A272">
            <v>39717</v>
          </cell>
          <cell r="B272">
            <v>2.9580000000000002</v>
          </cell>
          <cell r="C272">
            <v>2.96</v>
          </cell>
        </row>
        <row r="273">
          <cell r="A273">
            <v>39718</v>
          </cell>
          <cell r="B273">
            <v>2.968</v>
          </cell>
          <cell r="C273">
            <v>2.9710000000000001</v>
          </cell>
        </row>
        <row r="274">
          <cell r="A274">
            <v>39719</v>
          </cell>
          <cell r="B274">
            <v>2.968</v>
          </cell>
          <cell r="C274">
            <v>2.9710000000000001</v>
          </cell>
        </row>
        <row r="275">
          <cell r="A275">
            <v>39720</v>
          </cell>
          <cell r="B275">
            <v>2.968</v>
          </cell>
          <cell r="C275">
            <v>2.9710000000000001</v>
          </cell>
        </row>
        <row r="276">
          <cell r="A276">
            <v>39721</v>
          </cell>
          <cell r="B276">
            <v>2.98</v>
          </cell>
          <cell r="C276">
            <v>2.9809999999999999</v>
          </cell>
        </row>
        <row r="277">
          <cell r="A277">
            <v>39722</v>
          </cell>
          <cell r="B277">
            <v>2.9750000000000001</v>
          </cell>
          <cell r="C277">
            <v>2.9769999999999999</v>
          </cell>
        </row>
        <row r="278">
          <cell r="A278">
            <v>39723</v>
          </cell>
          <cell r="B278">
            <v>2.9809999999999999</v>
          </cell>
          <cell r="C278">
            <v>2.9830000000000001</v>
          </cell>
        </row>
        <row r="279">
          <cell r="A279">
            <v>39724</v>
          </cell>
          <cell r="B279">
            <v>3.0030000000000001</v>
          </cell>
          <cell r="C279">
            <v>3.0030000000000001</v>
          </cell>
        </row>
        <row r="280">
          <cell r="A280">
            <v>39725</v>
          </cell>
          <cell r="B280">
            <v>3</v>
          </cell>
          <cell r="C280">
            <v>3.0030000000000001</v>
          </cell>
        </row>
        <row r="281">
          <cell r="A281">
            <v>39726</v>
          </cell>
          <cell r="B281">
            <v>3</v>
          </cell>
          <cell r="C281">
            <v>3.0030000000000001</v>
          </cell>
        </row>
        <row r="282">
          <cell r="A282">
            <v>39727</v>
          </cell>
          <cell r="B282">
            <v>3</v>
          </cell>
          <cell r="C282">
            <v>3.0030000000000001</v>
          </cell>
        </row>
        <row r="283">
          <cell r="A283">
            <v>39728</v>
          </cell>
          <cell r="B283">
            <v>3.0670000000000002</v>
          </cell>
          <cell r="C283">
            <v>3.0720000000000001</v>
          </cell>
        </row>
        <row r="284">
          <cell r="A284">
            <v>39729</v>
          </cell>
          <cell r="B284">
            <v>3.1019999999999999</v>
          </cell>
          <cell r="C284">
            <v>3.11</v>
          </cell>
        </row>
        <row r="285">
          <cell r="A285">
            <v>39730</v>
          </cell>
          <cell r="B285">
            <v>3.1019999999999999</v>
          </cell>
          <cell r="C285">
            <v>3.11</v>
          </cell>
        </row>
        <row r="286">
          <cell r="A286">
            <v>39731</v>
          </cell>
          <cell r="B286">
            <v>3.1539999999999999</v>
          </cell>
          <cell r="C286">
            <v>3.16</v>
          </cell>
        </row>
        <row r="287">
          <cell r="A287">
            <v>39732</v>
          </cell>
          <cell r="B287">
            <v>3.117</v>
          </cell>
          <cell r="C287">
            <v>3.117</v>
          </cell>
        </row>
        <row r="288">
          <cell r="A288">
            <v>39733</v>
          </cell>
          <cell r="B288">
            <v>3.117</v>
          </cell>
          <cell r="C288">
            <v>3.117</v>
          </cell>
        </row>
        <row r="289">
          <cell r="A289">
            <v>39734</v>
          </cell>
          <cell r="B289">
            <v>3.117</v>
          </cell>
          <cell r="C289">
            <v>3.117</v>
          </cell>
        </row>
        <row r="290">
          <cell r="A290">
            <v>39735</v>
          </cell>
          <cell r="B290">
            <v>3.0459999999999998</v>
          </cell>
          <cell r="C290">
            <v>3.0630000000000002</v>
          </cell>
        </row>
        <row r="291">
          <cell r="A291">
            <v>39736</v>
          </cell>
          <cell r="B291">
            <v>3.04</v>
          </cell>
          <cell r="C291">
            <v>3.0449999999999999</v>
          </cell>
        </row>
        <row r="292">
          <cell r="A292">
            <v>39737</v>
          </cell>
          <cell r="B292">
            <v>3.07</v>
          </cell>
          <cell r="C292">
            <v>3.073</v>
          </cell>
        </row>
        <row r="293">
          <cell r="A293">
            <v>39738</v>
          </cell>
          <cell r="B293">
            <v>3.07</v>
          </cell>
          <cell r="C293">
            <v>3.0710000000000002</v>
          </cell>
        </row>
        <row r="294">
          <cell r="A294">
            <v>39739</v>
          </cell>
          <cell r="B294">
            <v>3.0619999999999998</v>
          </cell>
          <cell r="C294">
            <v>3.0649999999999999</v>
          </cell>
        </row>
        <row r="295">
          <cell r="A295">
            <v>39740</v>
          </cell>
          <cell r="B295">
            <v>3.0619999999999998</v>
          </cell>
          <cell r="C295">
            <v>3.0649999999999999</v>
          </cell>
        </row>
        <row r="296">
          <cell r="A296">
            <v>39741</v>
          </cell>
          <cell r="B296">
            <v>3.0619999999999998</v>
          </cell>
          <cell r="C296">
            <v>3.0649999999999999</v>
          </cell>
        </row>
        <row r="297">
          <cell r="A297">
            <v>39742</v>
          </cell>
          <cell r="B297">
            <v>3.0539999999999998</v>
          </cell>
          <cell r="C297">
            <v>3.0579999999999998</v>
          </cell>
        </row>
        <row r="298">
          <cell r="A298">
            <v>39743</v>
          </cell>
          <cell r="B298">
            <v>3.0720000000000001</v>
          </cell>
          <cell r="C298">
            <v>3.0760000000000001</v>
          </cell>
        </row>
        <row r="299">
          <cell r="A299">
            <v>39744</v>
          </cell>
          <cell r="B299">
            <v>3.105</v>
          </cell>
          <cell r="C299">
            <v>3.1070000000000002</v>
          </cell>
        </row>
        <row r="300">
          <cell r="A300">
            <v>39745</v>
          </cell>
          <cell r="B300">
            <v>3.0960000000000001</v>
          </cell>
          <cell r="C300">
            <v>3.0979999999999999</v>
          </cell>
        </row>
        <row r="301">
          <cell r="A301">
            <v>39746</v>
          </cell>
          <cell r="B301">
            <v>3.1019999999999999</v>
          </cell>
          <cell r="C301">
            <v>3.1059999999999999</v>
          </cell>
        </row>
        <row r="302">
          <cell r="A302">
            <v>39747</v>
          </cell>
          <cell r="B302">
            <v>3.1019999999999999</v>
          </cell>
          <cell r="C302">
            <v>3.1059999999999999</v>
          </cell>
        </row>
        <row r="303">
          <cell r="A303">
            <v>39748</v>
          </cell>
          <cell r="B303">
            <v>3.1019999999999999</v>
          </cell>
          <cell r="C303">
            <v>3.1059999999999999</v>
          </cell>
        </row>
        <row r="304">
          <cell r="A304">
            <v>39749</v>
          </cell>
          <cell r="B304">
            <v>3.1030000000000002</v>
          </cell>
          <cell r="C304">
            <v>3.1080000000000001</v>
          </cell>
        </row>
        <row r="305">
          <cell r="A305">
            <v>39750</v>
          </cell>
          <cell r="B305">
            <v>3.1019999999999999</v>
          </cell>
          <cell r="C305">
            <v>3.1040000000000001</v>
          </cell>
        </row>
        <row r="306">
          <cell r="A306">
            <v>39751</v>
          </cell>
          <cell r="B306">
            <v>3.0910000000000002</v>
          </cell>
          <cell r="C306">
            <v>3.093</v>
          </cell>
        </row>
        <row r="307">
          <cell r="A307">
            <v>39752</v>
          </cell>
          <cell r="B307">
            <v>3.0870000000000002</v>
          </cell>
          <cell r="C307">
            <v>3.0920000000000001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DJJ"/>
      <sheetName val="DDJJA"/>
      <sheetName val="Hoja de Trab"/>
      <sheetName val="Prueba"/>
      <sheetName val="Mayor IVA Débito 10%"/>
      <sheetName val="Mayor IVA Débito 5%"/>
      <sheetName val="Clientes Exentos"/>
      <sheetName val="Mayor IVA Crédito"/>
      <sheetName val="Mayor IVA absorbido Agosto"/>
      <sheetName val="Mayor Retencion IVA Crédito"/>
      <sheetName val="BG Armado"/>
      <sheetName val="BG y ER"/>
      <sheetName val="Conciliación Ingresos"/>
      <sheetName val="Ingresos Diferidos"/>
      <sheetName val="Interconex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TV Cidade"/>
      <sheetName val="Qtrly Inc St.(Template)"/>
      <sheetName val="Revenue 2002(R$ e US$)v.Sep11"/>
      <sheetName val="IS-MonthOverMonth2002"/>
      <sheetName val="Exch Rates Proj"/>
      <sheetName val="IS 2002-03-04 - Summary (R$)"/>
      <sheetName val="IS 2002-03-04 - Summary (US$)"/>
      <sheetName val="Qtrly Inc St.Brazil"/>
      <sheetName val="Assumptions"/>
      <sheetName val="Outputs"/>
      <sheetName val="Charts"/>
      <sheetName val="Auxiliar"/>
      <sheetName val="P&amp;L HVLC"/>
      <sheetName val="P&amp;L LVHC"/>
      <sheetName val="P&amp;L FM HVLC"/>
      <sheetName val="P&amp;L FM LVHC"/>
      <sheetName val="P&amp;L Consolidated"/>
      <sheetName val="CashFlow"/>
      <sheetName val="CAPEX"/>
      <sheetName val="Facility"/>
      <sheetName val="Details HVLC"/>
      <sheetName val="Details LVHC"/>
      <sheetName val="Details FM HVLC"/>
      <sheetName val="Details FM LVH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
          <cell r="G9">
            <v>350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Hub"/>
    </sheetNames>
    <sheetDataSet>
      <sheetData sheetId="0"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RTHAM REGION"/>
      <sheetName val="Interface Hub"/>
      <sheetName val="OILSEEDS PLATFORM"/>
      <sheetName val="COTTON PLATFORM"/>
      <sheetName val="CITRUS PLATFORM"/>
      <sheetName val="SUGAR PLATFORM"/>
      <sheetName val="FREIGHT PLATFORM"/>
      <sheetName val="GRAIN PLATFORM"/>
      <sheetName val="FINANCE PLATFORM"/>
      <sheetName val="COFFEE PLATFORM"/>
      <sheetName val="METALS PLATFORM"/>
      <sheetName val="RICE PLATFORM"/>
      <sheetName val="Summary Results"/>
      <sheetName val="Daily Detail"/>
      <sheetName val="MTD Detail"/>
      <sheetName val="YTD Detail"/>
      <sheetName val="Notes"/>
      <sheetName val="Est MTD-2"/>
      <sheetName val="Est MTD-1"/>
      <sheetName val="YTD ACTUALS"/>
      <sheetName val="EVP UPLOAD"/>
      <sheetName val="Sheet1"/>
      <sheetName val="DATA"/>
      <sheetName val="UPLOAD"/>
      <sheetName val="Email Distribution"/>
      <sheetName val="Feuil1"/>
      <sheetName val="Risk Summary"/>
      <sheetName val="Financials by profit cent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D&amp;FI_M"/>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ERO"/>
    </sheetNames>
    <sheetDataSet>
      <sheetData sheetId="0"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s>
    <sheetDataSet>
      <sheetData sheetId="0"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a"/>
      <sheetName val="analisis"/>
      <sheetName val="Exposicion"/>
      <sheetName val="EOAF"/>
      <sheetName val="ESP 311201"/>
      <sheetName val="EPN 1201"/>
      <sheetName val="VARIACIONES"/>
      <sheetName val="Asientos"/>
      <sheetName val="ESP"/>
      <sheetName val="AXI"/>
      <sheetName val="EPN"/>
      <sheetName val="Anexo E"/>
      <sheetName val="Anexo A"/>
      <sheetName val="DeudaBancaria"/>
      <sheetName val="Cred y Pas. Operat"/>
      <sheetName val="Res Fin y RE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CIONES"/>
    </sheetNames>
    <sheetDataSet>
      <sheetData sheetId="0"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iro completo"/>
      <sheetName val="listado para prorrateos"/>
      <sheetName val="100107065 asiento fichas enero"/>
    </sheetNames>
    <sheetDataSet>
      <sheetData sheetId="0"/>
      <sheetData sheetId="1"/>
      <sheetData sheetId="2"/>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completo"/>
      <sheetName val="listado para prorrateos"/>
      <sheetName val="100109186"/>
    </sheetNames>
    <sheetDataSet>
      <sheetData sheetId="0"/>
      <sheetData sheetId="1"/>
      <sheetData sheetId="2"/>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heetNames>
    <sheetDataSet>
      <sheetData sheetId="0"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resultados"/>
    </sheetNames>
    <sheetDataSet>
      <sheetData sheetId="0"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AF"/>
      <sheetName val="N2"/>
      <sheetName val="VPP"/>
    </sheetNames>
    <sheetDataSet>
      <sheetData sheetId="0" refreshError="1"/>
      <sheetData sheetId="1" refreshError="1"/>
      <sheetData sheetId="2"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 (2)"/>
      <sheetName val="Datos"/>
      <sheetName val="bce 2012"/>
      <sheetName val="Balances"/>
      <sheetName val="BG"/>
      <sheetName val="ER"/>
      <sheetName val="EEPN"/>
      <sheetName val="EFE"/>
      <sheetName val="EFE."/>
      <sheetName val="BU OK"/>
      <sheetName val="AUXILIAR BU"/>
      <sheetName val="BU"/>
      <sheetName val="1"/>
      <sheetName val="2"/>
      <sheetName val="3"/>
      <sheetName val="4 y 5"/>
      <sheetName val="6"/>
      <sheetName val="7"/>
      <sheetName val="8"/>
      <sheetName val="9"/>
      <sheetName val="10"/>
      <sheetName val="11"/>
      <sheetName val="12"/>
      <sheetName val="ID"/>
      <sheetName val="mayor 12"/>
      <sheetName val="IR 1"/>
      <sheetName val="IR 2"/>
      <sheetName val="Aux. Flujo Efect"/>
      <sheetName val="Auxiliar IR 11"/>
    </sheetNames>
    <sheetDataSet>
      <sheetData sheetId="0"/>
      <sheetData sheetId="1">
        <row r="19">
          <cell r="C19" t="str">
            <v>Estados Financieros al 31 de diciembre de 2012</v>
          </cell>
        </row>
      </sheetData>
      <sheetData sheetId="2"/>
      <sheetData sheetId="3"/>
      <sheetData sheetId="4">
        <row r="1">
          <cell r="A1" t="str">
            <v>Huawei Technologies Paraguay S.A.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allSamp"/>
      <sheetName val="Check_Spell"/>
      <sheetName val="Accept Reject-1"/>
      <sheetName val="Targeted Testing"/>
      <sheetName val="Non-Statistical Sampling"/>
      <sheetName val="Accept Reject"/>
      <sheetName val="AR Drop Downs"/>
      <sheetName val="ARLU"/>
      <sheetName val="Instructions"/>
      <sheetName val="First Sample Results"/>
      <sheetName val="DropDown"/>
      <sheetName val="Currency"/>
    </sheetNames>
    <sheetDataSet>
      <sheetData sheetId="0"/>
      <sheetData sheetId="1"/>
      <sheetData sheetId="2"/>
      <sheetData sheetId="3"/>
      <sheetData sheetId="4">
        <row r="5">
          <cell r="AR5" t="b">
            <v>0</v>
          </cell>
        </row>
        <row r="6">
          <cell r="AR6" t="b">
            <v>0</v>
          </cell>
        </row>
        <row r="12">
          <cell r="AR12">
            <v>0</v>
          </cell>
        </row>
        <row r="13">
          <cell r="AJ13">
            <v>0</v>
          </cell>
        </row>
        <row r="15">
          <cell r="AK15">
            <v>0</v>
          </cell>
        </row>
        <row r="20">
          <cell r="Y20">
            <v>0</v>
          </cell>
        </row>
        <row r="26">
          <cell r="F26">
            <v>0</v>
          </cell>
          <cell r="Y26">
            <v>0</v>
          </cell>
        </row>
      </sheetData>
      <sheetData sheetId="5"/>
      <sheetData sheetId="6">
        <row r="5">
          <cell r="A5">
            <v>0</v>
          </cell>
        </row>
      </sheetData>
      <sheetData sheetId="7">
        <row r="12">
          <cell r="D12" t="str">
            <v>&gt;= 200Low0</v>
          </cell>
        </row>
      </sheetData>
      <sheetData sheetId="8"/>
      <sheetData sheetId="9"/>
      <sheetData sheetId="10">
        <row r="1">
          <cell r="B1" t="str">
            <v>?</v>
          </cell>
          <cell r="D1" t="str">
            <v>?</v>
          </cell>
          <cell r="H1" t="str">
            <v>Ratio Estimation</v>
          </cell>
        </row>
        <row r="2">
          <cell r="B2" t="str">
            <v>Low</v>
          </cell>
          <cell r="D2" t="str">
            <v>Haphazard</v>
          </cell>
          <cell r="H2" t="str">
            <v>Difference Estimation</v>
          </cell>
        </row>
        <row r="3">
          <cell r="B3" t="str">
            <v>Moderate</v>
          </cell>
          <cell r="D3" t="str">
            <v>Random</v>
          </cell>
        </row>
        <row r="4">
          <cell r="B4" t="str">
            <v>High</v>
          </cell>
          <cell r="D4" t="str">
            <v>Systematic</v>
          </cell>
        </row>
      </sheetData>
      <sheetData sheetId="11">
        <row r="3">
          <cell r="C3" t="str">
            <v>US$</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sheetNames>
    <sheetDataSet>
      <sheetData sheetId="0"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da A"/>
      <sheetName val="banda B- acertar"/>
      <sheetName val="PARAM-22-12-1999"/>
      <sheetName val="mtclp000221"/>
      <sheetName val="strsp000221"/>
      <sheetName val="Emissão.C.03.12.1999.wjo."/>
      <sheetName val="Sercomtel-22.12.1999"/>
      <sheetName val="Sctl-canais-22.12.1999"/>
      <sheetName val="SERGIO TESSARO"/>
      <sheetName val="Telepar-01.11.1999"/>
      <sheetName val="AUX-diagrama hexagonos"/>
      <sheetName val="CANAL DE CONTROLE"/>
      <sheetName val="DADOS  DA APF 03-12-1999"/>
      <sheetName val="SitesCoordenadas"/>
      <sheetName val="BG Armado"/>
    </sheetNames>
    <sheetDataSet>
      <sheetData sheetId="0" refreshError="1"/>
      <sheetData sheetId="1" refreshError="1"/>
      <sheetData sheetId="2" refreshError="1">
        <row r="6">
          <cell r="A6" t="str">
            <v>CÉLULA</v>
          </cell>
          <cell r="B6" t="str">
            <v>MC2</v>
          </cell>
          <cell r="C6" t="str">
            <v>SMO-01</v>
          </cell>
          <cell r="D6" t="str">
            <v>SLZ-01</v>
          </cell>
          <cell r="E6" t="str">
            <v>MC8</v>
          </cell>
          <cell r="F6" t="str">
            <v>TRP-01</v>
          </cell>
          <cell r="H6" t="str">
            <v>CPP2-03</v>
          </cell>
          <cell r="I6" t="str">
            <v>CAS-01</v>
          </cell>
          <cell r="J6" t="str">
            <v>PIO-01</v>
          </cell>
          <cell r="K6" t="str">
            <v>SFR-01</v>
          </cell>
          <cell r="L6" t="str">
            <v>CP1</v>
          </cell>
          <cell r="M6" t="str">
            <v>CAB2-03</v>
          </cell>
          <cell r="N6" t="str">
            <v>APS2-02</v>
          </cell>
          <cell r="O6" t="str">
            <v>JGS-01</v>
          </cell>
          <cell r="P6" t="str">
            <v>MC11</v>
          </cell>
          <cell r="Q6" t="str">
            <v>SJO-01</v>
          </cell>
          <cell r="S6" t="str">
            <v>CPP1-03</v>
          </cell>
          <cell r="T6" t="str">
            <v>RLA-02</v>
          </cell>
          <cell r="U6" t="str">
            <v>APU2-3</v>
          </cell>
          <cell r="V6" t="str">
            <v>JCD-01</v>
          </cell>
          <cell r="X6" t="str">
            <v>OBR-01</v>
          </cell>
          <cell r="Y6" t="str">
            <v>VIZ-01</v>
          </cell>
          <cell r="Z6" t="str">
            <v>RCL-01</v>
          </cell>
          <cell r="AA6" t="str">
            <v>APS1-02</v>
          </cell>
          <cell r="AB6" t="str">
            <v>BAH-01</v>
          </cell>
          <cell r="AD6" t="str">
            <v>PET-01</v>
          </cell>
          <cell r="AE6" t="str">
            <v>APU1-01</v>
          </cell>
          <cell r="AF6" t="str">
            <v>CAB1-02</v>
          </cell>
          <cell r="AG6" t="str">
            <v>IOR-02</v>
          </cell>
          <cell r="AH6" t="str">
            <v>ALP-01</v>
          </cell>
          <cell r="AI6" t="str">
            <v>MC7</v>
          </cell>
          <cell r="AJ6" t="str">
            <v>NWC-01</v>
          </cell>
          <cell r="AK6" t="str">
            <v>PQR-01</v>
          </cell>
          <cell r="AL6" t="str">
            <v>TVT-01</v>
          </cell>
          <cell r="AN6" t="str">
            <v>SAN-01</v>
          </cell>
          <cell r="AO6" t="str">
            <v>SNV-01</v>
          </cell>
          <cell r="AP6" t="str">
            <v>MC4</v>
          </cell>
          <cell r="AQ6" t="str">
            <v>CAB2-02</v>
          </cell>
          <cell r="AS6" t="str">
            <v>MC9</v>
          </cell>
          <cell r="AT6" t="str">
            <v>SMO-03</v>
          </cell>
          <cell r="AU6" t="str">
            <v>TRP-02</v>
          </cell>
          <cell r="AW6" t="str">
            <v>CPP2-02</v>
          </cell>
          <cell r="AY6" t="str">
            <v>CAS-02</v>
          </cell>
          <cell r="AZ6" t="str">
            <v>LRV-01</v>
          </cell>
          <cell r="BA6" t="str">
            <v>MC1</v>
          </cell>
          <cell r="BB6" t="str">
            <v>PIO-02</v>
          </cell>
          <cell r="BC6" t="str">
            <v>SFR-02</v>
          </cell>
          <cell r="BD6" t="str">
            <v>APS2-01</v>
          </cell>
          <cell r="BE6" t="str">
            <v>JGS-02</v>
          </cell>
          <cell r="BF6" t="str">
            <v>SJO-02</v>
          </cell>
          <cell r="BG6" t="str">
            <v>CAB2-01</v>
          </cell>
          <cell r="BH6" t="str">
            <v>CPP1-02</v>
          </cell>
          <cell r="BI6" t="str">
            <v>APU2-02</v>
          </cell>
          <cell r="BJ6" t="str">
            <v>JCD-02</v>
          </cell>
          <cell r="BK6" t="str">
            <v>OBR-02</v>
          </cell>
          <cell r="BL6" t="str">
            <v>TVT-03</v>
          </cell>
          <cell r="BM6" t="str">
            <v>VIZ-02</v>
          </cell>
          <cell r="BN6" t="str">
            <v>WAR-02</v>
          </cell>
          <cell r="BO6" t="str">
            <v>BAH-02</v>
          </cell>
          <cell r="BP6" t="str">
            <v>PET-02</v>
          </cell>
          <cell r="BQ6" t="str">
            <v>MC6</v>
          </cell>
          <cell r="BR6" t="str">
            <v>APU1-02</v>
          </cell>
          <cell r="BT6" t="str">
            <v>CAB1-01</v>
          </cell>
          <cell r="BU6" t="str">
            <v>ALP-02</v>
          </cell>
          <cell r="BV6" t="str">
            <v>NWC-02</v>
          </cell>
          <cell r="BW6" t="str">
            <v>MC13</v>
          </cell>
          <cell r="BX6" t="str">
            <v>TVT-02</v>
          </cell>
          <cell r="BY6" t="str">
            <v>RLA-03</v>
          </cell>
          <cell r="BZ6" t="str">
            <v>SAN-02</v>
          </cell>
          <cell r="CA6" t="str">
            <v>SNV-02</v>
          </cell>
          <cell r="CE6" t="str">
            <v>MC12</v>
          </cell>
          <cell r="CF6" t="str">
            <v>SMO-02</v>
          </cell>
          <cell r="CG6" t="str">
            <v>TRP-03</v>
          </cell>
          <cell r="CH6" t="str">
            <v>CPP2-01</v>
          </cell>
          <cell r="CK6" t="str">
            <v>CAS-03</v>
          </cell>
          <cell r="CL6" t="str">
            <v>MC10</v>
          </cell>
          <cell r="CM6" t="str">
            <v>PIO-03</v>
          </cell>
          <cell r="CN6" t="str">
            <v>SFR-03</v>
          </cell>
          <cell r="CO6" t="str">
            <v>NWC-01</v>
          </cell>
          <cell r="CP6" t="str">
            <v>APS2-03</v>
          </cell>
          <cell r="CQ6" t="str">
            <v>JGS-03</v>
          </cell>
          <cell r="CR6" t="str">
            <v>MC3</v>
          </cell>
          <cell r="CS6" t="str">
            <v>SJO-03</v>
          </cell>
          <cell r="CT6" t="str">
            <v>CPP1-01</v>
          </cell>
          <cell r="CU6" t="str">
            <v>APU2-1</v>
          </cell>
          <cell r="CV6" t="str">
            <v>JCD-03</v>
          </cell>
          <cell r="CW6" t="str">
            <v>OBR-03</v>
          </cell>
          <cell r="CX6" t="str">
            <v>VIZ-03</v>
          </cell>
          <cell r="CY6" t="str">
            <v>APS1-01</v>
          </cell>
          <cell r="CZ6" t="str">
            <v>BAH-03</v>
          </cell>
          <cell r="DA6" t="str">
            <v>PET-03</v>
          </cell>
          <cell r="DB6" t="str">
            <v>IOR-01</v>
          </cell>
          <cell r="DC6" t="str">
            <v>APU1-03</v>
          </cell>
          <cell r="DD6" t="str">
            <v>CAB1-03</v>
          </cell>
          <cell r="DE6" t="str">
            <v>ALP-03</v>
          </cell>
          <cell r="DG6" t="str">
            <v>NWC-03</v>
          </cell>
          <cell r="DH6" t="str">
            <v>LRV-01</v>
          </cell>
          <cell r="DI6" t="str">
            <v>APS1-03</v>
          </cell>
          <cell r="DJ6" t="str">
            <v>RLA-01</v>
          </cell>
          <cell r="DK6" t="str">
            <v>SAN-03</v>
          </cell>
          <cell r="DL6" t="str">
            <v>SNV-03</v>
          </cell>
          <cell r="DO6" t="str">
            <v>IOR-03</v>
          </cell>
        </row>
        <row r="7">
          <cell r="A7" t="str">
            <v>OPERADORA CELULAR</v>
          </cell>
          <cell r="B7" t="str">
            <v>SCTL</v>
          </cell>
          <cell r="C7" t="str">
            <v>SCTL</v>
          </cell>
          <cell r="D7" t="str">
            <v>SCTL</v>
          </cell>
          <cell r="E7" t="str">
            <v>SCTL</v>
          </cell>
          <cell r="F7" t="str">
            <v>SCTL</v>
          </cell>
          <cell r="H7" t="str">
            <v>TIM</v>
          </cell>
          <cell r="I7" t="str">
            <v>SCTL</v>
          </cell>
          <cell r="J7" t="str">
            <v>SCTL</v>
          </cell>
          <cell r="K7" t="str">
            <v>SCTL</v>
          </cell>
          <cell r="L7" t="str">
            <v>SCTL</v>
          </cell>
          <cell r="M7" t="str">
            <v>TIM</v>
          </cell>
          <cell r="N7" t="str">
            <v>TIM</v>
          </cell>
          <cell r="O7" t="str">
            <v>SCTL</v>
          </cell>
          <cell r="P7" t="str">
            <v>SCTL</v>
          </cell>
          <cell r="Q7" t="str">
            <v>SCTL</v>
          </cell>
          <cell r="S7" t="str">
            <v>TIM</v>
          </cell>
          <cell r="T7" t="str">
            <v>TIM</v>
          </cell>
          <cell r="U7" t="str">
            <v>TIM</v>
          </cell>
          <cell r="V7" t="str">
            <v>SCTL</v>
          </cell>
          <cell r="X7" t="str">
            <v>SCTL</v>
          </cell>
          <cell r="Y7" t="str">
            <v>SCTL</v>
          </cell>
          <cell r="Z7" t="str">
            <v>SCTL</v>
          </cell>
          <cell r="AA7" t="str">
            <v>TIM</v>
          </cell>
          <cell r="AB7" t="str">
            <v>SCTL</v>
          </cell>
          <cell r="AD7" t="str">
            <v>SCTL</v>
          </cell>
          <cell r="AE7" t="str">
            <v>TIM</v>
          </cell>
          <cell r="AF7" t="str">
            <v>TIM</v>
          </cell>
          <cell r="AG7" t="str">
            <v>TIM</v>
          </cell>
          <cell r="AH7" t="str">
            <v>SCTL</v>
          </cell>
          <cell r="AI7" t="str">
            <v>SCTL</v>
          </cell>
          <cell r="AJ7" t="str">
            <v>SCTL</v>
          </cell>
          <cell r="AK7" t="str">
            <v>SCTL</v>
          </cell>
          <cell r="AL7" t="str">
            <v>SCTL</v>
          </cell>
          <cell r="AN7" t="str">
            <v>SCTL</v>
          </cell>
          <cell r="AO7" t="str">
            <v>SCTL</v>
          </cell>
          <cell r="AP7" t="str">
            <v>SCTL</v>
          </cell>
          <cell r="AQ7" t="str">
            <v>TIM</v>
          </cell>
          <cell r="AS7" t="str">
            <v>SCTL</v>
          </cell>
          <cell r="AT7" t="str">
            <v>SCTL</v>
          </cell>
          <cell r="AU7" t="str">
            <v>SCTL</v>
          </cell>
          <cell r="AW7" t="str">
            <v>TIM</v>
          </cell>
          <cell r="AY7" t="str">
            <v>SCTL</v>
          </cell>
          <cell r="AZ7" t="str">
            <v>SCTL</v>
          </cell>
          <cell r="BA7" t="str">
            <v>SCTL</v>
          </cell>
          <cell r="BB7" t="str">
            <v>SCTL</v>
          </cell>
          <cell r="BC7" t="str">
            <v>SCTL</v>
          </cell>
          <cell r="BD7" t="str">
            <v>TIM</v>
          </cell>
          <cell r="BE7" t="str">
            <v>SCTL</v>
          </cell>
          <cell r="BF7" t="str">
            <v>SCTL</v>
          </cell>
          <cell r="BG7" t="str">
            <v>TIM</v>
          </cell>
          <cell r="BH7" t="str">
            <v>TIM</v>
          </cell>
          <cell r="BI7" t="str">
            <v>TIM</v>
          </cell>
          <cell r="BJ7" t="str">
            <v>SCTL</v>
          </cell>
          <cell r="BK7" t="str">
            <v>SCTL</v>
          </cell>
          <cell r="BL7" t="str">
            <v>SCTL</v>
          </cell>
          <cell r="BM7" t="str">
            <v>SCTL</v>
          </cell>
          <cell r="BN7" t="str">
            <v>SCTL</v>
          </cell>
          <cell r="BO7" t="str">
            <v>SCTL</v>
          </cell>
          <cell r="BP7" t="str">
            <v>SCTL</v>
          </cell>
          <cell r="BR7" t="str">
            <v>TIM</v>
          </cell>
          <cell r="BT7" t="str">
            <v>TIM</v>
          </cell>
          <cell r="BU7" t="str">
            <v>SCTL</v>
          </cell>
          <cell r="BV7" t="str">
            <v>SCTL</v>
          </cell>
          <cell r="BX7" t="str">
            <v>SCTL</v>
          </cell>
          <cell r="BY7" t="str">
            <v>TIM</v>
          </cell>
          <cell r="BZ7" t="str">
            <v>SCTL</v>
          </cell>
          <cell r="CA7" t="str">
            <v>SCTL</v>
          </cell>
          <cell r="CE7" t="str">
            <v>SCTL</v>
          </cell>
          <cell r="CF7" t="str">
            <v>SCTL</v>
          </cell>
          <cell r="CG7" t="str">
            <v>SCTL</v>
          </cell>
          <cell r="CH7" t="str">
            <v>TIM</v>
          </cell>
          <cell r="CK7" t="str">
            <v>SCTL</v>
          </cell>
          <cell r="CL7" t="str">
            <v>SCTL</v>
          </cell>
          <cell r="CM7" t="str">
            <v>SCTL</v>
          </cell>
          <cell r="CN7" t="str">
            <v>SCTL</v>
          </cell>
          <cell r="CP7" t="str">
            <v>TIM</v>
          </cell>
          <cell r="CQ7" t="str">
            <v>SCTL</v>
          </cell>
          <cell r="CR7" t="str">
            <v>SCTL</v>
          </cell>
          <cell r="CS7" t="str">
            <v>SCTL</v>
          </cell>
          <cell r="CT7" t="str">
            <v>TIM</v>
          </cell>
          <cell r="CU7" t="str">
            <v>TIM</v>
          </cell>
          <cell r="CV7" t="str">
            <v>SCTL</v>
          </cell>
          <cell r="CW7" t="str">
            <v>SCTL</v>
          </cell>
          <cell r="CX7" t="str">
            <v>SCTL</v>
          </cell>
          <cell r="CY7" t="str">
            <v>TIM</v>
          </cell>
          <cell r="CZ7" t="str">
            <v>SCTL</v>
          </cell>
          <cell r="DA7" t="str">
            <v>SCTL</v>
          </cell>
          <cell r="DB7" t="str">
            <v>TIM</v>
          </cell>
          <cell r="DC7" t="str">
            <v>TIM</v>
          </cell>
          <cell r="DD7" t="str">
            <v>TIM</v>
          </cell>
          <cell r="DE7" t="str">
            <v>SCTL</v>
          </cell>
          <cell r="DG7" t="str">
            <v>SCTL</v>
          </cell>
          <cell r="DH7" t="str">
            <v>SCTL</v>
          </cell>
          <cell r="DI7" t="str">
            <v>TIM</v>
          </cell>
          <cell r="DJ7" t="str">
            <v>TIM</v>
          </cell>
          <cell r="DK7" t="str">
            <v>SCTL</v>
          </cell>
          <cell r="DL7" t="str">
            <v>SCTL</v>
          </cell>
          <cell r="DO7" t="str">
            <v>TIM</v>
          </cell>
        </row>
        <row r="8">
          <cell r="A8" t="str">
            <v>TIPO DE ERB ERICSSON</v>
          </cell>
          <cell r="B8" t="str">
            <v>884m</v>
          </cell>
          <cell r="C8" t="str">
            <v>882M</v>
          </cell>
          <cell r="D8" t="str">
            <v>882M</v>
          </cell>
          <cell r="E8" t="str">
            <v>884m</v>
          </cell>
          <cell r="F8" t="str">
            <v>882M</v>
          </cell>
          <cell r="H8" t="str">
            <v>884M</v>
          </cell>
          <cell r="I8" t="str">
            <v>882M</v>
          </cell>
          <cell r="J8" t="str">
            <v>882M</v>
          </cell>
          <cell r="K8" t="str">
            <v>882M</v>
          </cell>
          <cell r="L8" t="str">
            <v>884C</v>
          </cell>
          <cell r="M8" t="str">
            <v>884M</v>
          </cell>
          <cell r="N8" t="str">
            <v>884M</v>
          </cell>
          <cell r="O8" t="str">
            <v>882M</v>
          </cell>
          <cell r="P8" t="str">
            <v>884m</v>
          </cell>
          <cell r="Q8" t="str">
            <v>882M</v>
          </cell>
          <cell r="S8" t="str">
            <v>884M</v>
          </cell>
          <cell r="T8" t="str">
            <v>884M</v>
          </cell>
          <cell r="U8" t="str">
            <v>884M</v>
          </cell>
          <cell r="V8" t="str">
            <v>882M</v>
          </cell>
          <cell r="X8" t="str">
            <v>882M</v>
          </cell>
          <cell r="Y8" t="str">
            <v>882M</v>
          </cell>
          <cell r="Z8" t="str">
            <v>882M</v>
          </cell>
          <cell r="AA8" t="str">
            <v>884M</v>
          </cell>
          <cell r="AB8" t="str">
            <v>882M</v>
          </cell>
          <cell r="AD8" t="str">
            <v>882M</v>
          </cell>
          <cell r="AE8" t="str">
            <v>884M</v>
          </cell>
          <cell r="AF8" t="str">
            <v>884M</v>
          </cell>
          <cell r="AG8" t="str">
            <v>884M</v>
          </cell>
          <cell r="AH8" t="str">
            <v>882M</v>
          </cell>
          <cell r="AI8" t="str">
            <v>884m</v>
          </cell>
          <cell r="AJ8" t="str">
            <v>882M</v>
          </cell>
          <cell r="AK8" t="str">
            <v>882M</v>
          </cell>
          <cell r="AL8" t="str">
            <v>882M</v>
          </cell>
          <cell r="AN8" t="str">
            <v>882M</v>
          </cell>
          <cell r="AO8" t="str">
            <v>882M</v>
          </cell>
          <cell r="AP8" t="str">
            <v>884m</v>
          </cell>
          <cell r="AQ8" t="str">
            <v>884M</v>
          </cell>
          <cell r="AS8" t="str">
            <v>884m</v>
          </cell>
          <cell r="AT8" t="str">
            <v>882M</v>
          </cell>
          <cell r="AU8" t="str">
            <v>882M</v>
          </cell>
          <cell r="AW8" t="str">
            <v>884M</v>
          </cell>
          <cell r="AY8" t="str">
            <v>882M</v>
          </cell>
          <cell r="AZ8" t="str">
            <v>882M</v>
          </cell>
          <cell r="BA8" t="str">
            <v>884m</v>
          </cell>
          <cell r="BB8" t="str">
            <v>882M</v>
          </cell>
          <cell r="BC8" t="str">
            <v>882M</v>
          </cell>
          <cell r="BD8" t="str">
            <v>884M</v>
          </cell>
          <cell r="BE8" t="str">
            <v>882M</v>
          </cell>
          <cell r="BF8" t="str">
            <v>882M</v>
          </cell>
          <cell r="BG8" t="str">
            <v>884M</v>
          </cell>
          <cell r="BH8" t="str">
            <v>884M</v>
          </cell>
          <cell r="BI8" t="str">
            <v>884M</v>
          </cell>
          <cell r="BJ8" t="str">
            <v>882M</v>
          </cell>
          <cell r="BK8" t="str">
            <v>882M</v>
          </cell>
          <cell r="BL8" t="str">
            <v>882M</v>
          </cell>
          <cell r="BM8" t="str">
            <v>882M</v>
          </cell>
          <cell r="BN8" t="str">
            <v>882M</v>
          </cell>
          <cell r="BO8" t="str">
            <v>882M</v>
          </cell>
          <cell r="BP8" t="str">
            <v>882M</v>
          </cell>
          <cell r="BR8" t="str">
            <v>884M</v>
          </cell>
          <cell r="BT8" t="str">
            <v>884M</v>
          </cell>
          <cell r="BU8" t="str">
            <v>882M</v>
          </cell>
          <cell r="BV8" t="str">
            <v>882M</v>
          </cell>
          <cell r="BX8" t="str">
            <v>882M</v>
          </cell>
          <cell r="BY8" t="str">
            <v>884M</v>
          </cell>
          <cell r="BZ8" t="str">
            <v>882M</v>
          </cell>
          <cell r="CA8" t="str">
            <v>882M</v>
          </cell>
          <cell r="CE8" t="str">
            <v>884m</v>
          </cell>
          <cell r="CF8" t="str">
            <v>882M</v>
          </cell>
          <cell r="CG8" t="str">
            <v>882M</v>
          </cell>
          <cell r="CH8" t="str">
            <v>884M</v>
          </cell>
          <cell r="CK8" t="str">
            <v>882M</v>
          </cell>
          <cell r="CL8" t="str">
            <v>884m</v>
          </cell>
          <cell r="CM8" t="str">
            <v>882M</v>
          </cell>
          <cell r="CN8" t="str">
            <v>882M</v>
          </cell>
          <cell r="CP8" t="str">
            <v>884M</v>
          </cell>
          <cell r="CQ8" t="str">
            <v>882M</v>
          </cell>
          <cell r="CR8" t="str">
            <v>884m</v>
          </cell>
          <cell r="CS8" t="str">
            <v>882M</v>
          </cell>
          <cell r="CT8" t="str">
            <v>884M</v>
          </cell>
          <cell r="CU8" t="str">
            <v>884M</v>
          </cell>
          <cell r="CV8" t="str">
            <v>882M</v>
          </cell>
          <cell r="CW8" t="str">
            <v>882M</v>
          </cell>
          <cell r="CX8" t="str">
            <v>882M</v>
          </cell>
          <cell r="CY8" t="str">
            <v>884M</v>
          </cell>
          <cell r="CZ8" t="str">
            <v>882M</v>
          </cell>
          <cell r="DA8" t="str">
            <v>882M</v>
          </cell>
          <cell r="DB8" t="str">
            <v>884M</v>
          </cell>
          <cell r="DC8" t="str">
            <v>884M</v>
          </cell>
          <cell r="DD8" t="str">
            <v>884M</v>
          </cell>
          <cell r="DE8" t="str">
            <v>882M</v>
          </cell>
          <cell r="DG8" t="str">
            <v>882M</v>
          </cell>
          <cell r="DH8" t="str">
            <v>882M</v>
          </cell>
          <cell r="DI8" t="str">
            <v>884M</v>
          </cell>
          <cell r="DJ8" t="str">
            <v>884M</v>
          </cell>
          <cell r="DK8" t="str">
            <v>882M</v>
          </cell>
          <cell r="DL8" t="str">
            <v>882M</v>
          </cell>
          <cell r="DO8" t="str">
            <v>884M</v>
          </cell>
        </row>
        <row r="9">
          <cell r="A9" t="str">
            <v>TOT.CAN.TRÁF. ANA. + DIG.</v>
          </cell>
          <cell r="B9" t="str">
            <v>11 + 11</v>
          </cell>
          <cell r="C9" t="str">
            <v>9 + 5</v>
          </cell>
          <cell r="D9" t="str">
            <v>11 + --</v>
          </cell>
          <cell r="E9" t="str">
            <v>8 + 20</v>
          </cell>
          <cell r="F9" t="str">
            <v>11 + 11</v>
          </cell>
          <cell r="G9" t="str">
            <v xml:space="preserve">0 + </v>
          </cell>
          <cell r="H9" t="str">
            <v>6 + 8</v>
          </cell>
          <cell r="I9" t="str">
            <v>7 + 8</v>
          </cell>
          <cell r="J9" t="str">
            <v>11 + 17</v>
          </cell>
          <cell r="K9" t="str">
            <v>9 + 5</v>
          </cell>
          <cell r="L9" t="str">
            <v>4 + 8</v>
          </cell>
          <cell r="M9" t="str">
            <v>13 + 8</v>
          </cell>
          <cell r="N9" t="str">
            <v>15 + 8</v>
          </cell>
          <cell r="O9" t="str">
            <v>11 + 11</v>
          </cell>
          <cell r="P9" t="str">
            <v>11 + 11</v>
          </cell>
          <cell r="Q9" t="str">
            <v>11 + 8</v>
          </cell>
          <cell r="R9" t="str">
            <v>0 + --</v>
          </cell>
          <cell r="S9" t="str">
            <v>6 + 8</v>
          </cell>
          <cell r="T9" t="str">
            <v>10 + 8</v>
          </cell>
          <cell r="U9" t="str">
            <v>16 + 8</v>
          </cell>
          <cell r="V9" t="str">
            <v>11 + 14</v>
          </cell>
          <cell r="W9" t="str">
            <v xml:space="preserve">0 + </v>
          </cell>
          <cell r="X9" t="str">
            <v>11 + 11</v>
          </cell>
          <cell r="Y9" t="str">
            <v>4 + 5</v>
          </cell>
          <cell r="Z9" t="str">
            <v>7 + --</v>
          </cell>
          <cell r="AA9" t="str">
            <v>15 + 8</v>
          </cell>
          <cell r="AB9" t="str">
            <v>11 + 8</v>
          </cell>
          <cell r="AC9" t="str">
            <v xml:space="preserve">0 + </v>
          </cell>
          <cell r="AD9" t="str">
            <v>11 + 11</v>
          </cell>
          <cell r="AE9" t="str">
            <v>16 + 8</v>
          </cell>
          <cell r="AF9" t="str">
            <v>15 + 8</v>
          </cell>
          <cell r="AG9" t="str">
            <v>11 + 8</v>
          </cell>
          <cell r="AH9" t="str">
            <v>5 + 2</v>
          </cell>
          <cell r="AI9" t="str">
            <v>8 + 20</v>
          </cell>
          <cell r="AJ9" t="str">
            <v>12 + 20</v>
          </cell>
          <cell r="AK9" t="str">
            <v>13 + --</v>
          </cell>
          <cell r="AL9" t="str">
            <v>11 + 8</v>
          </cell>
          <cell r="AM9" t="str">
            <v xml:space="preserve">0 + </v>
          </cell>
          <cell r="AN9" t="str">
            <v>4 + 5</v>
          </cell>
          <cell r="AO9" t="str">
            <v>11 + 11</v>
          </cell>
          <cell r="AP9" t="str">
            <v>9 + 17</v>
          </cell>
          <cell r="AQ9" t="str">
            <v>13 + 8</v>
          </cell>
          <cell r="AR9" t="str">
            <v xml:space="preserve">0 + </v>
          </cell>
          <cell r="AS9" t="str">
            <v>9 + 17</v>
          </cell>
          <cell r="AT9" t="str">
            <v>11 + 11</v>
          </cell>
          <cell r="AU9" t="str">
            <v>11 + 8</v>
          </cell>
          <cell r="AV9" t="str">
            <v xml:space="preserve">0 + </v>
          </cell>
          <cell r="AW9" t="str">
            <v>4 + 8</v>
          </cell>
          <cell r="AX9" t="str">
            <v xml:space="preserve">0 + </v>
          </cell>
          <cell r="AY9" t="str">
            <v>7 + 5</v>
          </cell>
          <cell r="AZ9" t="str">
            <v>17 + --</v>
          </cell>
          <cell r="BA9" t="str">
            <v>4 + 8</v>
          </cell>
          <cell r="BB9" t="str">
            <v>11 + 17</v>
          </cell>
          <cell r="BC9" t="str">
            <v>11 + 14</v>
          </cell>
          <cell r="BD9" t="str">
            <v>15 + 8</v>
          </cell>
          <cell r="BE9" t="str">
            <v>13 + 17</v>
          </cell>
          <cell r="BF9" t="str">
            <v>11 + 11</v>
          </cell>
          <cell r="BG9" t="str">
            <v>13 + 8</v>
          </cell>
          <cell r="BH9" t="str">
            <v>7 + 8</v>
          </cell>
          <cell r="BI9" t="str">
            <v>16 + 8</v>
          </cell>
          <cell r="BJ9" t="str">
            <v>11 + 11</v>
          </cell>
          <cell r="BK9" t="str">
            <v>11 + 5</v>
          </cell>
          <cell r="BL9" t="str">
            <v>11 + 11</v>
          </cell>
          <cell r="BM9" t="str">
            <v>11 + 5</v>
          </cell>
          <cell r="BN9" t="str">
            <v>11 + 5</v>
          </cell>
          <cell r="BO9" t="str">
            <v>11 + 8</v>
          </cell>
          <cell r="BP9" t="str">
            <v>11 + 8</v>
          </cell>
          <cell r="BQ9" t="str">
            <v>11 + 11</v>
          </cell>
          <cell r="BR9" t="str">
            <v>15 + 8</v>
          </cell>
          <cell r="BS9" t="str">
            <v xml:space="preserve">0 + </v>
          </cell>
          <cell r="BT9" t="str">
            <v>15 + 8</v>
          </cell>
          <cell r="BU9" t="str">
            <v>8 + 8</v>
          </cell>
          <cell r="BV9" t="str">
            <v>12 + 20</v>
          </cell>
          <cell r="BW9" t="str">
            <v>11 + 11</v>
          </cell>
          <cell r="BX9" t="str">
            <v>11 + 11</v>
          </cell>
          <cell r="BY9" t="str">
            <v>16 + 8</v>
          </cell>
          <cell r="BZ9" t="str">
            <v>11 + 11</v>
          </cell>
          <cell r="CA9" t="str">
            <v>11 + 17</v>
          </cell>
          <cell r="CB9" t="str">
            <v xml:space="preserve">0 + </v>
          </cell>
          <cell r="CC9" t="str">
            <v xml:space="preserve">0 + </v>
          </cell>
          <cell r="CD9" t="str">
            <v xml:space="preserve">0 + </v>
          </cell>
          <cell r="CE9" t="str">
            <v>11 + 11</v>
          </cell>
          <cell r="CF9" t="str">
            <v>11 + 8</v>
          </cell>
          <cell r="CG9" t="str">
            <v>5 + 5</v>
          </cell>
          <cell r="CH9" t="str">
            <v>5 + 8</v>
          </cell>
          <cell r="CI9" t="str">
            <v xml:space="preserve">0 + </v>
          </cell>
          <cell r="CJ9" t="str">
            <v xml:space="preserve">0 + </v>
          </cell>
          <cell r="CK9" t="str">
            <v>11 + 11</v>
          </cell>
          <cell r="CL9" t="str">
            <v>4 + 8</v>
          </cell>
          <cell r="CM9" t="str">
            <v>11 + 17</v>
          </cell>
          <cell r="CN9" t="str">
            <v>11 + 5</v>
          </cell>
          <cell r="CO9" t="str">
            <v>19 + 11</v>
          </cell>
          <cell r="CP9" t="str">
            <v>15 + 8</v>
          </cell>
          <cell r="CQ9" t="str">
            <v>13 + 17</v>
          </cell>
          <cell r="CR9" t="str">
            <v>4 + 8</v>
          </cell>
          <cell r="CS9" t="str">
            <v>11 + 11</v>
          </cell>
          <cell r="CT9" t="str">
            <v>9 + 8</v>
          </cell>
          <cell r="CU9" t="str">
            <v>16 + 8</v>
          </cell>
          <cell r="CV9" t="str">
            <v>11 + 14</v>
          </cell>
          <cell r="CW9" t="str">
            <v>11 + 5</v>
          </cell>
          <cell r="CX9" t="str">
            <v>11 + 8</v>
          </cell>
          <cell r="CY9" t="str">
            <v>15 + 8</v>
          </cell>
          <cell r="CZ9" t="str">
            <v>11 + 11</v>
          </cell>
          <cell r="DA9" t="str">
            <v>11 + 5</v>
          </cell>
          <cell r="DB9" t="str">
            <v>11 + 8</v>
          </cell>
          <cell r="DC9" t="str">
            <v>15 + 8</v>
          </cell>
          <cell r="DD9" t="str">
            <v>15 + 8</v>
          </cell>
          <cell r="DE9" t="str">
            <v>8 + 8</v>
          </cell>
          <cell r="DF9" t="str">
            <v xml:space="preserve">0 + </v>
          </cell>
          <cell r="DG9" t="str">
            <v>11 + 20</v>
          </cell>
          <cell r="DH9" t="str">
            <v>17 + --</v>
          </cell>
          <cell r="DI9" t="str">
            <v>15 + 8</v>
          </cell>
          <cell r="DJ9" t="str">
            <v>10 + 8</v>
          </cell>
          <cell r="DK9" t="str">
            <v>7 + 5</v>
          </cell>
          <cell r="DL9" t="str">
            <v>10 + 17</v>
          </cell>
          <cell r="DM9" t="str">
            <v xml:space="preserve">0 + </v>
          </cell>
          <cell r="DN9" t="str">
            <v xml:space="preserve">0 + </v>
          </cell>
          <cell r="DO9" t="str">
            <v>11 + 8</v>
          </cell>
        </row>
        <row r="10">
          <cell r="A10" t="str">
            <v>TOT.CV.ANA.1</v>
          </cell>
          <cell r="B10">
            <v>11</v>
          </cell>
          <cell r="C10">
            <v>9</v>
          </cell>
          <cell r="D10">
            <v>11</v>
          </cell>
          <cell r="E10">
            <v>8</v>
          </cell>
          <cell r="F10">
            <v>11</v>
          </cell>
          <cell r="H10">
            <v>6</v>
          </cell>
          <cell r="I10">
            <v>7</v>
          </cell>
          <cell r="J10">
            <v>11</v>
          </cell>
          <cell r="K10">
            <v>9</v>
          </cell>
          <cell r="L10">
            <v>4</v>
          </cell>
          <cell r="M10">
            <v>13</v>
          </cell>
          <cell r="N10">
            <v>15</v>
          </cell>
          <cell r="O10">
            <v>11</v>
          </cell>
          <cell r="P10">
            <v>11</v>
          </cell>
          <cell r="Q10">
            <v>11</v>
          </cell>
          <cell r="S10">
            <v>6</v>
          </cell>
          <cell r="T10">
            <v>10</v>
          </cell>
          <cell r="U10">
            <v>16</v>
          </cell>
          <cell r="V10">
            <v>11</v>
          </cell>
          <cell r="X10">
            <v>11</v>
          </cell>
          <cell r="Y10">
            <v>4</v>
          </cell>
          <cell r="Z10">
            <v>7</v>
          </cell>
          <cell r="AA10">
            <v>15</v>
          </cell>
          <cell r="AB10">
            <v>11</v>
          </cell>
          <cell r="AD10">
            <v>11</v>
          </cell>
          <cell r="AE10">
            <v>16</v>
          </cell>
          <cell r="AF10">
            <v>15</v>
          </cell>
          <cell r="AG10">
            <v>11</v>
          </cell>
          <cell r="AH10">
            <v>5</v>
          </cell>
          <cell r="AI10">
            <v>8</v>
          </cell>
          <cell r="AJ10">
            <v>12</v>
          </cell>
          <cell r="AK10">
            <v>13</v>
          </cell>
          <cell r="AL10">
            <v>11</v>
          </cell>
          <cell r="AN10">
            <v>4</v>
          </cell>
          <cell r="AO10">
            <v>11</v>
          </cell>
          <cell r="AP10">
            <v>9</v>
          </cell>
          <cell r="AQ10">
            <v>13</v>
          </cell>
          <cell r="AS10">
            <v>9</v>
          </cell>
          <cell r="AT10">
            <v>11</v>
          </cell>
          <cell r="AU10">
            <v>11</v>
          </cell>
          <cell r="AW10">
            <v>4</v>
          </cell>
          <cell r="AY10">
            <v>7</v>
          </cell>
          <cell r="AZ10">
            <v>15</v>
          </cell>
          <cell r="BA10">
            <v>4</v>
          </cell>
          <cell r="BB10">
            <v>11</v>
          </cell>
          <cell r="BC10">
            <v>11</v>
          </cell>
          <cell r="BD10">
            <v>15</v>
          </cell>
          <cell r="BE10">
            <v>13</v>
          </cell>
          <cell r="BF10">
            <v>11</v>
          </cell>
          <cell r="BG10">
            <v>13</v>
          </cell>
          <cell r="BH10">
            <v>7</v>
          </cell>
          <cell r="BI10">
            <v>16</v>
          </cell>
          <cell r="BJ10">
            <v>11</v>
          </cell>
          <cell r="BK10">
            <v>11</v>
          </cell>
          <cell r="BL10">
            <v>11</v>
          </cell>
          <cell r="BM10">
            <v>11</v>
          </cell>
          <cell r="BN10">
            <v>11</v>
          </cell>
          <cell r="BO10">
            <v>11</v>
          </cell>
          <cell r="BP10">
            <v>11</v>
          </cell>
          <cell r="BQ10">
            <v>11</v>
          </cell>
          <cell r="BR10">
            <v>15</v>
          </cell>
          <cell r="BT10">
            <v>15</v>
          </cell>
          <cell r="BU10">
            <v>8</v>
          </cell>
          <cell r="BV10">
            <v>12</v>
          </cell>
          <cell r="BW10">
            <v>11</v>
          </cell>
          <cell r="BX10">
            <v>11</v>
          </cell>
          <cell r="BY10">
            <v>16</v>
          </cell>
          <cell r="BZ10">
            <v>11</v>
          </cell>
          <cell r="CA10">
            <v>11</v>
          </cell>
          <cell r="CE10">
            <v>11</v>
          </cell>
          <cell r="CF10">
            <v>11</v>
          </cell>
          <cell r="CG10">
            <v>5</v>
          </cell>
          <cell r="CH10">
            <v>5</v>
          </cell>
          <cell r="CK10">
            <v>11</v>
          </cell>
          <cell r="CL10">
            <v>4</v>
          </cell>
          <cell r="CM10">
            <v>11</v>
          </cell>
          <cell r="CN10">
            <v>11</v>
          </cell>
          <cell r="CO10">
            <v>4</v>
          </cell>
          <cell r="CP10">
            <v>15</v>
          </cell>
          <cell r="CQ10">
            <v>13</v>
          </cell>
          <cell r="CR10">
            <v>4</v>
          </cell>
          <cell r="CS10">
            <v>11</v>
          </cell>
          <cell r="CT10">
            <v>9</v>
          </cell>
          <cell r="CU10">
            <v>16</v>
          </cell>
          <cell r="CV10">
            <v>11</v>
          </cell>
          <cell r="CW10">
            <v>11</v>
          </cell>
          <cell r="CX10">
            <v>11</v>
          </cell>
          <cell r="CY10">
            <v>15</v>
          </cell>
          <cell r="CZ10">
            <v>11</v>
          </cell>
          <cell r="DA10">
            <v>11</v>
          </cell>
          <cell r="DB10">
            <v>11</v>
          </cell>
          <cell r="DC10">
            <v>15</v>
          </cell>
          <cell r="DD10">
            <v>15</v>
          </cell>
          <cell r="DE10">
            <v>8</v>
          </cell>
          <cell r="DG10">
            <v>11</v>
          </cell>
          <cell r="DH10">
            <v>2</v>
          </cell>
          <cell r="DI10">
            <v>15</v>
          </cell>
          <cell r="DJ10">
            <v>10</v>
          </cell>
          <cell r="DK10">
            <v>7</v>
          </cell>
          <cell r="DL10">
            <v>10</v>
          </cell>
          <cell r="DO10">
            <v>11</v>
          </cell>
        </row>
        <row r="11">
          <cell r="A11" t="str">
            <v>DCC</v>
          </cell>
          <cell r="B11">
            <v>2</v>
          </cell>
          <cell r="C11">
            <v>3</v>
          </cell>
          <cell r="D11">
            <v>1</v>
          </cell>
          <cell r="E11">
            <v>1</v>
          </cell>
          <cell r="F11">
            <v>2</v>
          </cell>
          <cell r="H11">
            <v>1</v>
          </cell>
          <cell r="I11">
            <v>3</v>
          </cell>
          <cell r="J11">
            <v>2</v>
          </cell>
          <cell r="K11">
            <v>3</v>
          </cell>
          <cell r="L11">
            <v>0</v>
          </cell>
          <cell r="M11">
            <v>2</v>
          </cell>
          <cell r="N11">
            <v>2</v>
          </cell>
          <cell r="O11">
            <v>2</v>
          </cell>
          <cell r="P11">
            <v>0</v>
          </cell>
          <cell r="Q11">
            <v>1</v>
          </cell>
          <cell r="S11">
            <v>0</v>
          </cell>
          <cell r="T11">
            <v>3</v>
          </cell>
          <cell r="U11">
            <v>1</v>
          </cell>
          <cell r="V11">
            <v>2</v>
          </cell>
          <cell r="X11">
            <v>1</v>
          </cell>
          <cell r="Y11">
            <v>3</v>
          </cell>
          <cell r="Z11">
            <v>0</v>
          </cell>
          <cell r="AA11">
            <v>1</v>
          </cell>
          <cell r="AB11">
            <v>2</v>
          </cell>
          <cell r="AD11">
            <v>1</v>
          </cell>
          <cell r="AE11">
            <v>0</v>
          </cell>
          <cell r="AF11">
            <v>1</v>
          </cell>
          <cell r="AG11">
            <v>3</v>
          </cell>
          <cell r="AH11">
            <v>3</v>
          </cell>
          <cell r="AI11">
            <v>3</v>
          </cell>
          <cell r="AJ11">
            <v>2</v>
          </cell>
          <cell r="AK11">
            <v>1</v>
          </cell>
          <cell r="AL11">
            <v>0</v>
          </cell>
          <cell r="AN11">
            <v>3</v>
          </cell>
          <cell r="AO11">
            <v>1</v>
          </cell>
          <cell r="AP11">
            <v>2</v>
          </cell>
          <cell r="AQ11">
            <v>2</v>
          </cell>
          <cell r="AS11">
            <v>1</v>
          </cell>
          <cell r="AT11">
            <v>3</v>
          </cell>
          <cell r="AU11">
            <v>2</v>
          </cell>
          <cell r="AW11">
            <v>2</v>
          </cell>
          <cell r="AY11">
            <v>3</v>
          </cell>
          <cell r="AZ11">
            <v>0</v>
          </cell>
          <cell r="BA11">
            <v>1</v>
          </cell>
          <cell r="BB11">
            <v>2</v>
          </cell>
          <cell r="BC11">
            <v>1</v>
          </cell>
          <cell r="BD11">
            <v>2</v>
          </cell>
          <cell r="BE11">
            <v>2</v>
          </cell>
          <cell r="BF11">
            <v>1</v>
          </cell>
          <cell r="BG11">
            <v>2</v>
          </cell>
          <cell r="BH11">
            <v>0</v>
          </cell>
          <cell r="BI11">
            <v>1</v>
          </cell>
          <cell r="BJ11">
            <v>2</v>
          </cell>
          <cell r="BK11">
            <v>1</v>
          </cell>
          <cell r="BL11">
            <v>0</v>
          </cell>
          <cell r="BM11">
            <v>0</v>
          </cell>
          <cell r="BN11">
            <v>3</v>
          </cell>
          <cell r="BO11">
            <v>2</v>
          </cell>
          <cell r="BP11">
            <v>1</v>
          </cell>
          <cell r="BQ11">
            <v>1</v>
          </cell>
          <cell r="BR11">
            <v>0</v>
          </cell>
          <cell r="BT11">
            <v>1</v>
          </cell>
          <cell r="BU11">
            <v>1</v>
          </cell>
          <cell r="BV11">
            <v>2</v>
          </cell>
          <cell r="BW11">
            <v>2</v>
          </cell>
          <cell r="BX11">
            <v>0</v>
          </cell>
          <cell r="BY11">
            <v>3</v>
          </cell>
          <cell r="BZ11">
            <v>3</v>
          </cell>
          <cell r="CA11">
            <v>1</v>
          </cell>
          <cell r="CE11">
            <v>1</v>
          </cell>
          <cell r="CF11">
            <v>3</v>
          </cell>
          <cell r="CG11">
            <v>2</v>
          </cell>
          <cell r="CH11">
            <v>1</v>
          </cell>
          <cell r="CK11">
            <v>3</v>
          </cell>
          <cell r="CL11">
            <v>0</v>
          </cell>
          <cell r="CM11">
            <v>2</v>
          </cell>
          <cell r="CN11">
            <v>3</v>
          </cell>
          <cell r="CO11">
            <v>2</v>
          </cell>
          <cell r="CP11">
            <v>2</v>
          </cell>
          <cell r="CQ11">
            <v>2</v>
          </cell>
          <cell r="CR11">
            <v>0</v>
          </cell>
          <cell r="CS11">
            <v>1</v>
          </cell>
          <cell r="CT11">
            <v>0</v>
          </cell>
          <cell r="CU11">
            <v>1</v>
          </cell>
          <cell r="CV11">
            <v>2</v>
          </cell>
          <cell r="CW11">
            <v>1</v>
          </cell>
          <cell r="CX11">
            <v>3</v>
          </cell>
          <cell r="CY11">
            <v>1</v>
          </cell>
          <cell r="CZ11">
            <v>2</v>
          </cell>
          <cell r="DA11">
            <v>1</v>
          </cell>
          <cell r="DB11">
            <v>3</v>
          </cell>
          <cell r="DC11">
            <v>0</v>
          </cell>
          <cell r="DD11">
            <v>1</v>
          </cell>
          <cell r="DE11">
            <v>1</v>
          </cell>
          <cell r="DG11">
            <v>2</v>
          </cell>
          <cell r="DH11" t="str">
            <v>--</v>
          </cell>
          <cell r="DI11">
            <v>1</v>
          </cell>
          <cell r="DJ11">
            <v>3</v>
          </cell>
          <cell r="DK11">
            <v>0</v>
          </cell>
          <cell r="DL11">
            <v>1</v>
          </cell>
          <cell r="DO11">
            <v>3</v>
          </cell>
        </row>
        <row r="12">
          <cell r="A12" t="str">
            <v>SCOL (SD-x)</v>
          </cell>
          <cell r="B12" t="str">
            <v>--</v>
          </cell>
          <cell r="C12">
            <v>1</v>
          </cell>
          <cell r="D12">
            <v>0</v>
          </cell>
          <cell r="E12">
            <v>2</v>
          </cell>
          <cell r="F12">
            <v>0</v>
          </cell>
          <cell r="H12">
            <v>5</v>
          </cell>
          <cell r="I12">
            <v>0</v>
          </cell>
          <cell r="J12">
            <v>0</v>
          </cell>
          <cell r="K12">
            <v>1</v>
          </cell>
          <cell r="L12" t="str">
            <v>--</v>
          </cell>
          <cell r="M12" t="str">
            <v>--</v>
          </cell>
          <cell r="N12">
            <v>4</v>
          </cell>
          <cell r="O12">
            <v>0</v>
          </cell>
          <cell r="P12" t="str">
            <v>--</v>
          </cell>
          <cell r="Q12">
            <v>1</v>
          </cell>
          <cell r="S12">
            <v>11</v>
          </cell>
          <cell r="T12">
            <v>9</v>
          </cell>
          <cell r="U12" t="str">
            <v>--</v>
          </cell>
          <cell r="V12">
            <v>0</v>
          </cell>
          <cell r="X12">
            <v>0</v>
          </cell>
          <cell r="Y12" t="str">
            <v>--</v>
          </cell>
          <cell r="Z12" t="str">
            <v>--</v>
          </cell>
          <cell r="AA12">
            <v>11</v>
          </cell>
          <cell r="AB12">
            <v>0</v>
          </cell>
          <cell r="AD12">
            <v>0</v>
          </cell>
          <cell r="AE12">
            <v>9</v>
          </cell>
          <cell r="AF12">
            <v>10</v>
          </cell>
          <cell r="AG12">
            <v>13</v>
          </cell>
          <cell r="AH12" t="str">
            <v>--</v>
          </cell>
          <cell r="AI12">
            <v>3</v>
          </cell>
          <cell r="AJ12">
            <v>0</v>
          </cell>
          <cell r="AK12">
            <v>1</v>
          </cell>
          <cell r="AL12" t="str">
            <v>--</v>
          </cell>
          <cell r="AN12" t="str">
            <v>--</v>
          </cell>
          <cell r="AO12">
            <v>0</v>
          </cell>
          <cell r="AP12">
            <v>2</v>
          </cell>
          <cell r="AQ12" t="str">
            <v>--</v>
          </cell>
          <cell r="AS12">
            <v>2</v>
          </cell>
          <cell r="AT12">
            <v>1</v>
          </cell>
          <cell r="AU12">
            <v>0</v>
          </cell>
          <cell r="AW12">
            <v>7</v>
          </cell>
          <cell r="AY12">
            <v>0</v>
          </cell>
          <cell r="AZ12">
            <v>0</v>
          </cell>
          <cell r="BA12" t="str">
            <v>--</v>
          </cell>
          <cell r="BB12">
            <v>0</v>
          </cell>
          <cell r="BC12">
            <v>1</v>
          </cell>
          <cell r="BD12">
            <v>14</v>
          </cell>
          <cell r="BE12">
            <v>0</v>
          </cell>
          <cell r="BF12">
            <v>1</v>
          </cell>
          <cell r="BG12" t="str">
            <v>--</v>
          </cell>
          <cell r="BH12">
            <v>0</v>
          </cell>
          <cell r="BI12" t="str">
            <v>--</v>
          </cell>
          <cell r="BJ12">
            <v>0</v>
          </cell>
          <cell r="BK12">
            <v>0</v>
          </cell>
          <cell r="BL12" t="str">
            <v>--</v>
          </cell>
          <cell r="BM12" t="str">
            <v>--</v>
          </cell>
          <cell r="BN12">
            <v>1</v>
          </cell>
          <cell r="BO12">
            <v>0</v>
          </cell>
          <cell r="BP12">
            <v>0</v>
          </cell>
          <cell r="BQ12">
            <v>2</v>
          </cell>
          <cell r="BR12">
            <v>12</v>
          </cell>
          <cell r="BT12">
            <v>11</v>
          </cell>
          <cell r="BU12" t="str">
            <v>--</v>
          </cell>
          <cell r="BV12">
            <v>0</v>
          </cell>
          <cell r="BW12">
            <v>2</v>
          </cell>
          <cell r="BX12" t="str">
            <v>--</v>
          </cell>
          <cell r="BY12">
            <v>0</v>
          </cell>
          <cell r="BZ12" t="str">
            <v>--</v>
          </cell>
          <cell r="CA12">
            <v>0</v>
          </cell>
          <cell r="CE12" t="str">
            <v>--</v>
          </cell>
          <cell r="CF12">
            <v>1</v>
          </cell>
          <cell r="CG12">
            <v>0</v>
          </cell>
          <cell r="CH12">
            <v>5</v>
          </cell>
          <cell r="CK12">
            <v>0</v>
          </cell>
          <cell r="CL12" t="str">
            <v>--</v>
          </cell>
          <cell r="CM12">
            <v>0</v>
          </cell>
          <cell r="CN12">
            <v>1</v>
          </cell>
          <cell r="CO12">
            <v>0</v>
          </cell>
          <cell r="CP12">
            <v>3</v>
          </cell>
          <cell r="CQ12">
            <v>0</v>
          </cell>
          <cell r="CR12" t="str">
            <v>--</v>
          </cell>
          <cell r="CS12">
            <v>1</v>
          </cell>
          <cell r="CT12">
            <v>8</v>
          </cell>
          <cell r="CU12" t="str">
            <v>--</v>
          </cell>
          <cell r="CV12">
            <v>0</v>
          </cell>
          <cell r="CW12">
            <v>0</v>
          </cell>
          <cell r="CX12" t="str">
            <v>--</v>
          </cell>
          <cell r="CY12">
            <v>5</v>
          </cell>
          <cell r="CZ12">
            <v>0</v>
          </cell>
          <cell r="DA12">
            <v>0</v>
          </cell>
          <cell r="DB12">
            <v>6</v>
          </cell>
          <cell r="DC12">
            <v>12</v>
          </cell>
          <cell r="DD12">
            <v>10</v>
          </cell>
          <cell r="DE12" t="str">
            <v>--</v>
          </cell>
          <cell r="DG12">
            <v>0</v>
          </cell>
          <cell r="DH12" t="str">
            <v>--</v>
          </cell>
          <cell r="DI12">
            <v>1</v>
          </cell>
          <cell r="DJ12">
            <v>3</v>
          </cell>
          <cell r="DK12" t="str">
            <v>--</v>
          </cell>
          <cell r="DL12">
            <v>0</v>
          </cell>
          <cell r="DO12">
            <v>4</v>
          </cell>
        </row>
        <row r="13">
          <cell r="A13" t="str">
            <v>SAT1</v>
          </cell>
          <cell r="B13">
            <v>2</v>
          </cell>
          <cell r="C13">
            <v>0</v>
          </cell>
          <cell r="D13">
            <v>1</v>
          </cell>
          <cell r="E13">
            <v>1</v>
          </cell>
          <cell r="F13">
            <v>2</v>
          </cell>
          <cell r="H13">
            <v>1</v>
          </cell>
          <cell r="I13">
            <v>1</v>
          </cell>
          <cell r="J13">
            <v>2</v>
          </cell>
          <cell r="K13">
            <v>0</v>
          </cell>
          <cell r="L13">
            <v>0</v>
          </cell>
          <cell r="M13">
            <v>2</v>
          </cell>
          <cell r="N13">
            <v>2</v>
          </cell>
          <cell r="O13">
            <v>2</v>
          </cell>
          <cell r="P13">
            <v>0</v>
          </cell>
          <cell r="Q13">
            <v>1</v>
          </cell>
          <cell r="S13">
            <v>0</v>
          </cell>
          <cell r="T13">
            <v>2</v>
          </cell>
          <cell r="U13">
            <v>1</v>
          </cell>
          <cell r="V13">
            <v>2</v>
          </cell>
          <cell r="X13">
            <v>1</v>
          </cell>
          <cell r="Y13">
            <v>0</v>
          </cell>
          <cell r="Z13">
            <v>0</v>
          </cell>
          <cell r="AA13">
            <v>1</v>
          </cell>
          <cell r="AB13">
            <v>2</v>
          </cell>
          <cell r="AD13">
            <v>1</v>
          </cell>
          <cell r="AE13">
            <v>0</v>
          </cell>
          <cell r="AF13">
            <v>1</v>
          </cell>
          <cell r="AG13">
            <v>1</v>
          </cell>
          <cell r="AH13">
            <v>0</v>
          </cell>
          <cell r="AI13">
            <v>0</v>
          </cell>
          <cell r="AJ13">
            <v>2</v>
          </cell>
          <cell r="AK13">
            <v>1</v>
          </cell>
          <cell r="AL13">
            <v>1</v>
          </cell>
          <cell r="AN13">
            <v>0</v>
          </cell>
          <cell r="AO13">
            <v>1</v>
          </cell>
          <cell r="AP13">
            <v>2</v>
          </cell>
          <cell r="AQ13">
            <v>2</v>
          </cell>
          <cell r="AS13">
            <v>1</v>
          </cell>
          <cell r="AT13">
            <v>0</v>
          </cell>
          <cell r="AU13">
            <v>2</v>
          </cell>
          <cell r="AW13">
            <v>1</v>
          </cell>
          <cell r="AY13">
            <v>1</v>
          </cell>
          <cell r="AZ13">
            <v>1</v>
          </cell>
          <cell r="BA13">
            <v>0</v>
          </cell>
          <cell r="BB13">
            <v>2</v>
          </cell>
          <cell r="BC13">
            <v>0</v>
          </cell>
          <cell r="BD13">
            <v>2</v>
          </cell>
          <cell r="BE13">
            <v>2</v>
          </cell>
          <cell r="BF13">
            <v>1</v>
          </cell>
          <cell r="BG13">
            <v>2</v>
          </cell>
          <cell r="BH13">
            <v>0</v>
          </cell>
          <cell r="BI13">
            <v>1</v>
          </cell>
          <cell r="BJ13">
            <v>2</v>
          </cell>
          <cell r="BK13">
            <v>1</v>
          </cell>
          <cell r="BL13">
            <v>1</v>
          </cell>
          <cell r="BM13">
            <v>0</v>
          </cell>
          <cell r="BN13">
            <v>0</v>
          </cell>
          <cell r="BO13">
            <v>2</v>
          </cell>
          <cell r="BP13">
            <v>1</v>
          </cell>
          <cell r="BQ13">
            <v>1</v>
          </cell>
          <cell r="BR13">
            <v>0</v>
          </cell>
          <cell r="BT13">
            <v>1</v>
          </cell>
          <cell r="BU13">
            <v>0</v>
          </cell>
          <cell r="BV13">
            <v>2</v>
          </cell>
          <cell r="BW13">
            <v>2</v>
          </cell>
          <cell r="BX13">
            <v>1</v>
          </cell>
          <cell r="BY13">
            <v>2</v>
          </cell>
          <cell r="BZ13">
            <v>0</v>
          </cell>
          <cell r="CA13">
            <v>1</v>
          </cell>
          <cell r="CE13">
            <v>1</v>
          </cell>
          <cell r="CF13">
            <v>0</v>
          </cell>
          <cell r="CG13">
            <v>2</v>
          </cell>
          <cell r="CH13">
            <v>1</v>
          </cell>
          <cell r="CK13">
            <v>2</v>
          </cell>
          <cell r="CL13">
            <v>0</v>
          </cell>
          <cell r="CM13">
            <v>2</v>
          </cell>
          <cell r="CN13">
            <v>0</v>
          </cell>
          <cell r="CO13">
            <v>0</v>
          </cell>
          <cell r="CP13">
            <v>2</v>
          </cell>
          <cell r="CQ13">
            <v>2</v>
          </cell>
          <cell r="CR13">
            <v>0</v>
          </cell>
          <cell r="CS13">
            <v>1</v>
          </cell>
          <cell r="CT13">
            <v>0</v>
          </cell>
          <cell r="CU13">
            <v>1</v>
          </cell>
          <cell r="CV13">
            <v>2</v>
          </cell>
          <cell r="CW13">
            <v>1</v>
          </cell>
          <cell r="CX13">
            <v>0</v>
          </cell>
          <cell r="CY13">
            <v>1</v>
          </cell>
          <cell r="CZ13">
            <v>2</v>
          </cell>
          <cell r="DA13">
            <v>1</v>
          </cell>
          <cell r="DB13">
            <v>1</v>
          </cell>
          <cell r="DC13">
            <v>0</v>
          </cell>
          <cell r="DD13">
            <v>1</v>
          </cell>
          <cell r="DE13">
            <v>0</v>
          </cell>
          <cell r="DG13">
            <v>2</v>
          </cell>
          <cell r="DH13" t="str">
            <v>--</v>
          </cell>
          <cell r="DI13">
            <v>1</v>
          </cell>
          <cell r="DJ13">
            <v>2</v>
          </cell>
          <cell r="DK13">
            <v>0</v>
          </cell>
          <cell r="DL13">
            <v>1</v>
          </cell>
          <cell r="DO13">
            <v>1</v>
          </cell>
        </row>
        <row r="14">
          <cell r="A14" t="str">
            <v>SAT2</v>
          </cell>
          <cell r="B14" t="str">
            <v>--</v>
          </cell>
          <cell r="C14" t="str">
            <v>--</v>
          </cell>
          <cell r="D14" t="str">
            <v>--</v>
          </cell>
          <cell r="E14" t="str">
            <v>--</v>
          </cell>
          <cell r="F14" t="str">
            <v>--</v>
          </cell>
          <cell r="H14" t="str">
            <v>--</v>
          </cell>
          <cell r="I14" t="str">
            <v>--</v>
          </cell>
          <cell r="J14" t="str">
            <v>--</v>
          </cell>
          <cell r="K14" t="str">
            <v>--</v>
          </cell>
          <cell r="L14" t="str">
            <v>--</v>
          </cell>
          <cell r="M14" t="str">
            <v>--</v>
          </cell>
          <cell r="N14" t="str">
            <v>--</v>
          </cell>
          <cell r="O14" t="str">
            <v>--</v>
          </cell>
          <cell r="P14" t="str">
            <v>--</v>
          </cell>
          <cell r="Q14" t="str">
            <v>--</v>
          </cell>
          <cell r="S14" t="str">
            <v>--</v>
          </cell>
          <cell r="T14" t="str">
            <v>--</v>
          </cell>
          <cell r="U14" t="str">
            <v>--</v>
          </cell>
          <cell r="V14" t="str">
            <v>--</v>
          </cell>
          <cell r="X14" t="str">
            <v>--</v>
          </cell>
          <cell r="Y14" t="str">
            <v>--</v>
          </cell>
          <cell r="Z14" t="str">
            <v>--</v>
          </cell>
          <cell r="AA14" t="str">
            <v>--</v>
          </cell>
          <cell r="AB14" t="str">
            <v>--</v>
          </cell>
          <cell r="AD14" t="str">
            <v>--</v>
          </cell>
          <cell r="AE14" t="str">
            <v>--</v>
          </cell>
          <cell r="AF14" t="str">
            <v>--</v>
          </cell>
          <cell r="AG14" t="str">
            <v>--</v>
          </cell>
          <cell r="AH14" t="str">
            <v>--</v>
          </cell>
          <cell r="AI14" t="str">
            <v>--</v>
          </cell>
          <cell r="AJ14" t="str">
            <v>--</v>
          </cell>
          <cell r="AK14" t="str">
            <v>--</v>
          </cell>
          <cell r="AL14" t="str">
            <v>--</v>
          </cell>
          <cell r="AN14" t="str">
            <v>--</v>
          </cell>
          <cell r="AO14" t="str">
            <v>--</v>
          </cell>
          <cell r="AP14" t="str">
            <v>--</v>
          </cell>
          <cell r="AQ14" t="str">
            <v>--</v>
          </cell>
          <cell r="AS14" t="str">
            <v>--</v>
          </cell>
          <cell r="AT14" t="str">
            <v>--</v>
          </cell>
          <cell r="AU14" t="str">
            <v>--</v>
          </cell>
          <cell r="AW14" t="str">
            <v>--</v>
          </cell>
          <cell r="AY14" t="str">
            <v>--</v>
          </cell>
          <cell r="AZ14">
            <v>1</v>
          </cell>
          <cell r="BA14" t="str">
            <v>--</v>
          </cell>
          <cell r="BB14" t="str">
            <v>--</v>
          </cell>
          <cell r="BC14" t="str">
            <v>--</v>
          </cell>
          <cell r="BD14" t="str">
            <v>--</v>
          </cell>
          <cell r="BE14" t="str">
            <v>--</v>
          </cell>
          <cell r="BF14" t="str">
            <v>--</v>
          </cell>
          <cell r="BG14" t="str">
            <v>--</v>
          </cell>
          <cell r="BH14" t="str">
            <v>--</v>
          </cell>
          <cell r="BI14" t="str">
            <v>--</v>
          </cell>
          <cell r="BJ14" t="str">
            <v>--</v>
          </cell>
          <cell r="BK14" t="str">
            <v>--</v>
          </cell>
          <cell r="BL14" t="str">
            <v>--</v>
          </cell>
          <cell r="BM14" t="str">
            <v>--</v>
          </cell>
          <cell r="BN14" t="str">
            <v>--</v>
          </cell>
          <cell r="BO14" t="str">
            <v>--</v>
          </cell>
          <cell r="BP14" t="str">
            <v>--</v>
          </cell>
          <cell r="BQ14" t="str">
            <v>--</v>
          </cell>
          <cell r="BR14" t="str">
            <v>--</v>
          </cell>
          <cell r="BT14" t="str">
            <v>--</v>
          </cell>
          <cell r="BU14" t="str">
            <v>--</v>
          </cell>
          <cell r="BV14" t="str">
            <v>--</v>
          </cell>
          <cell r="BW14" t="str">
            <v>--</v>
          </cell>
          <cell r="BX14" t="str">
            <v>--</v>
          </cell>
          <cell r="BY14" t="str">
            <v>--</v>
          </cell>
          <cell r="BZ14" t="str">
            <v>--</v>
          </cell>
          <cell r="CA14" t="str">
            <v>--</v>
          </cell>
          <cell r="CE14" t="str">
            <v>--</v>
          </cell>
          <cell r="CF14" t="str">
            <v>--</v>
          </cell>
          <cell r="CG14" t="str">
            <v>--</v>
          </cell>
          <cell r="CH14" t="str">
            <v>--</v>
          </cell>
          <cell r="CK14" t="str">
            <v>--</v>
          </cell>
          <cell r="CL14" t="str">
            <v>--</v>
          </cell>
          <cell r="CM14" t="str">
            <v>--</v>
          </cell>
          <cell r="CN14" t="str">
            <v>--</v>
          </cell>
          <cell r="CO14">
            <v>2</v>
          </cell>
          <cell r="CP14" t="str">
            <v>--</v>
          </cell>
          <cell r="CQ14" t="str">
            <v>--</v>
          </cell>
          <cell r="CR14" t="str">
            <v>--</v>
          </cell>
          <cell r="CS14" t="str">
            <v>--</v>
          </cell>
          <cell r="CT14" t="str">
            <v>--</v>
          </cell>
          <cell r="CU14" t="str">
            <v>--</v>
          </cell>
          <cell r="CV14" t="str">
            <v>--</v>
          </cell>
          <cell r="CW14" t="str">
            <v>--</v>
          </cell>
          <cell r="CX14" t="str">
            <v>--</v>
          </cell>
          <cell r="CY14" t="str">
            <v>--</v>
          </cell>
          <cell r="CZ14" t="str">
            <v>--</v>
          </cell>
          <cell r="DA14" t="str">
            <v>--</v>
          </cell>
          <cell r="DB14" t="str">
            <v>--</v>
          </cell>
          <cell r="DC14" t="str">
            <v>--</v>
          </cell>
          <cell r="DD14" t="str">
            <v>--</v>
          </cell>
          <cell r="DE14" t="str">
            <v>--</v>
          </cell>
          <cell r="DG14" t="str">
            <v>--</v>
          </cell>
          <cell r="DH14">
            <v>1</v>
          </cell>
          <cell r="DI14" t="str">
            <v>--</v>
          </cell>
          <cell r="DJ14" t="str">
            <v>--</v>
          </cell>
          <cell r="DK14" t="str">
            <v>--</v>
          </cell>
          <cell r="DL14" t="str">
            <v>--</v>
          </cell>
          <cell r="DO14" t="str">
            <v>--</v>
          </cell>
        </row>
        <row r="15">
          <cell r="A15" t="str">
            <v>OUTRO GR. CV</v>
          </cell>
          <cell r="B15" t="str">
            <v>--</v>
          </cell>
          <cell r="C15" t="str">
            <v>--</v>
          </cell>
          <cell r="D15" t="str">
            <v>--</v>
          </cell>
          <cell r="E15" t="str">
            <v>--</v>
          </cell>
          <cell r="F15" t="str">
            <v>--</v>
          </cell>
          <cell r="H15" t="str">
            <v>--</v>
          </cell>
          <cell r="I15" t="str">
            <v>--</v>
          </cell>
          <cell r="J15" t="str">
            <v>--</v>
          </cell>
          <cell r="K15" t="str">
            <v>--</v>
          </cell>
          <cell r="L15" t="str">
            <v>--</v>
          </cell>
          <cell r="M15" t="str">
            <v>--</v>
          </cell>
          <cell r="N15" t="str">
            <v>--</v>
          </cell>
          <cell r="O15" t="str">
            <v>--</v>
          </cell>
          <cell r="P15" t="str">
            <v>--</v>
          </cell>
          <cell r="Q15" t="str">
            <v>--</v>
          </cell>
          <cell r="S15" t="str">
            <v>--</v>
          </cell>
          <cell r="T15" t="str">
            <v>--</v>
          </cell>
          <cell r="U15" t="str">
            <v>--</v>
          </cell>
          <cell r="V15" t="str">
            <v>--</v>
          </cell>
          <cell r="X15" t="str">
            <v>--</v>
          </cell>
          <cell r="Y15" t="str">
            <v>--</v>
          </cell>
          <cell r="Z15" t="str">
            <v>--</v>
          </cell>
          <cell r="AA15" t="str">
            <v>--</v>
          </cell>
          <cell r="AB15" t="str">
            <v>--</v>
          </cell>
          <cell r="AD15" t="str">
            <v>--</v>
          </cell>
          <cell r="AE15" t="str">
            <v>--</v>
          </cell>
          <cell r="AF15" t="str">
            <v>--</v>
          </cell>
          <cell r="AG15" t="str">
            <v>--</v>
          </cell>
          <cell r="AH15" t="str">
            <v>--</v>
          </cell>
          <cell r="AI15" t="str">
            <v>--</v>
          </cell>
          <cell r="AJ15" t="str">
            <v>--</v>
          </cell>
          <cell r="AK15" t="str">
            <v>--</v>
          </cell>
          <cell r="AL15" t="str">
            <v>--</v>
          </cell>
          <cell r="AN15" t="str">
            <v>--</v>
          </cell>
          <cell r="AO15" t="str">
            <v>--</v>
          </cell>
          <cell r="AP15" t="str">
            <v>--</v>
          </cell>
          <cell r="AQ15" t="str">
            <v>--</v>
          </cell>
          <cell r="AS15" t="str">
            <v>--</v>
          </cell>
          <cell r="AT15" t="str">
            <v>--</v>
          </cell>
          <cell r="AU15" t="str">
            <v>--</v>
          </cell>
          <cell r="AW15" t="str">
            <v>--</v>
          </cell>
          <cell r="AY15" t="str">
            <v>--</v>
          </cell>
          <cell r="AZ15" t="str">
            <v>F3</v>
          </cell>
          <cell r="BA15" t="str">
            <v>--</v>
          </cell>
          <cell r="BB15" t="str">
            <v>--</v>
          </cell>
          <cell r="BC15" t="str">
            <v>--</v>
          </cell>
          <cell r="BD15" t="str">
            <v>--</v>
          </cell>
          <cell r="BE15" t="str">
            <v>--</v>
          </cell>
          <cell r="BF15" t="str">
            <v>--</v>
          </cell>
          <cell r="BG15" t="str">
            <v>--</v>
          </cell>
          <cell r="BH15" t="str">
            <v>--</v>
          </cell>
          <cell r="BI15" t="str">
            <v>--</v>
          </cell>
          <cell r="BJ15" t="str">
            <v>--</v>
          </cell>
          <cell r="BK15" t="str">
            <v>--</v>
          </cell>
          <cell r="BL15" t="str">
            <v>--</v>
          </cell>
          <cell r="BM15" t="str">
            <v>--</v>
          </cell>
          <cell r="BN15" t="str">
            <v>--</v>
          </cell>
          <cell r="BO15" t="str">
            <v>--</v>
          </cell>
          <cell r="BP15" t="str">
            <v>--</v>
          </cell>
          <cell r="BQ15" t="str">
            <v>--</v>
          </cell>
          <cell r="BR15" t="str">
            <v>--</v>
          </cell>
          <cell r="BT15" t="str">
            <v>--</v>
          </cell>
          <cell r="BU15" t="str">
            <v>--</v>
          </cell>
          <cell r="BV15" t="str">
            <v>--</v>
          </cell>
          <cell r="BW15" t="str">
            <v>--</v>
          </cell>
          <cell r="BX15" t="str">
            <v>--</v>
          </cell>
          <cell r="BY15" t="str">
            <v>--</v>
          </cell>
          <cell r="BZ15" t="str">
            <v>--</v>
          </cell>
          <cell r="CA15" t="str">
            <v>--</v>
          </cell>
          <cell r="CE15" t="str">
            <v>--</v>
          </cell>
          <cell r="CF15" t="str">
            <v>--</v>
          </cell>
          <cell r="CG15" t="str">
            <v>--</v>
          </cell>
          <cell r="CH15" t="str">
            <v>--</v>
          </cell>
          <cell r="CK15" t="str">
            <v>--</v>
          </cell>
          <cell r="CL15" t="str">
            <v>--</v>
          </cell>
          <cell r="CM15" t="str">
            <v>--</v>
          </cell>
          <cell r="CN15" t="str">
            <v>--</v>
          </cell>
          <cell r="CO15" t="str">
            <v>F1</v>
          </cell>
          <cell r="CP15" t="str">
            <v>--</v>
          </cell>
          <cell r="CQ15" t="str">
            <v>--</v>
          </cell>
          <cell r="CR15" t="str">
            <v>--</v>
          </cell>
          <cell r="CS15" t="str">
            <v>--</v>
          </cell>
          <cell r="CT15" t="str">
            <v>--</v>
          </cell>
          <cell r="CU15" t="str">
            <v>--</v>
          </cell>
          <cell r="CV15" t="str">
            <v>--</v>
          </cell>
          <cell r="CW15" t="str">
            <v>--</v>
          </cell>
          <cell r="CX15" t="str">
            <v>--</v>
          </cell>
          <cell r="CY15" t="str">
            <v>--</v>
          </cell>
          <cell r="CZ15" t="str">
            <v>--</v>
          </cell>
          <cell r="DA15" t="str">
            <v>--</v>
          </cell>
          <cell r="DB15" t="str">
            <v>--</v>
          </cell>
          <cell r="DC15" t="str">
            <v>--</v>
          </cell>
          <cell r="DD15" t="str">
            <v>--</v>
          </cell>
          <cell r="DE15" t="str">
            <v>--</v>
          </cell>
          <cell r="DG15" t="str">
            <v>--</v>
          </cell>
          <cell r="DH15" t="str">
            <v>B2</v>
          </cell>
          <cell r="DI15" t="str">
            <v>--</v>
          </cell>
          <cell r="DJ15" t="str">
            <v>--</v>
          </cell>
          <cell r="DK15" t="str">
            <v>--</v>
          </cell>
          <cell r="DL15" t="str">
            <v>--</v>
          </cell>
          <cell r="DO15" t="str">
            <v>--</v>
          </cell>
        </row>
        <row r="16">
          <cell r="A16" t="str">
            <v>TOT.CV.ANA.2</v>
          </cell>
          <cell r="B16" t="str">
            <v>--</v>
          </cell>
          <cell r="C16" t="str">
            <v>--</v>
          </cell>
          <cell r="D16" t="str">
            <v>--</v>
          </cell>
          <cell r="E16" t="str">
            <v>--</v>
          </cell>
          <cell r="F16" t="str">
            <v>--</v>
          </cell>
          <cell r="H16" t="str">
            <v>--</v>
          </cell>
          <cell r="I16" t="str">
            <v>--</v>
          </cell>
          <cell r="J16" t="str">
            <v>--</v>
          </cell>
          <cell r="K16" t="str">
            <v>--</v>
          </cell>
          <cell r="L16" t="str">
            <v>--</v>
          </cell>
          <cell r="M16" t="str">
            <v>--</v>
          </cell>
          <cell r="N16" t="str">
            <v>--</v>
          </cell>
          <cell r="O16" t="str">
            <v>--</v>
          </cell>
          <cell r="P16" t="str">
            <v>--</v>
          </cell>
          <cell r="Q16" t="str">
            <v>--</v>
          </cell>
          <cell r="S16" t="str">
            <v>--</v>
          </cell>
          <cell r="T16" t="str">
            <v>--</v>
          </cell>
          <cell r="U16" t="str">
            <v>--</v>
          </cell>
          <cell r="V16" t="str">
            <v>--</v>
          </cell>
          <cell r="X16" t="str">
            <v>--</v>
          </cell>
          <cell r="Y16" t="str">
            <v>--</v>
          </cell>
          <cell r="Z16" t="str">
            <v>--</v>
          </cell>
          <cell r="AA16" t="str">
            <v>--</v>
          </cell>
          <cell r="AB16" t="str">
            <v>--</v>
          </cell>
          <cell r="AD16" t="str">
            <v>--</v>
          </cell>
          <cell r="AE16" t="str">
            <v>--</v>
          </cell>
          <cell r="AF16" t="str">
            <v>--</v>
          </cell>
          <cell r="AG16" t="str">
            <v>--</v>
          </cell>
          <cell r="AH16" t="str">
            <v>--</v>
          </cell>
          <cell r="AI16" t="str">
            <v>--</v>
          </cell>
          <cell r="AJ16" t="str">
            <v>--</v>
          </cell>
          <cell r="AK16" t="str">
            <v>--</v>
          </cell>
          <cell r="AL16" t="str">
            <v>--</v>
          </cell>
          <cell r="AN16" t="str">
            <v>--</v>
          </cell>
          <cell r="AO16" t="str">
            <v>--</v>
          </cell>
          <cell r="AP16" t="str">
            <v>--</v>
          </cell>
          <cell r="AQ16" t="str">
            <v>--</v>
          </cell>
          <cell r="AS16" t="str">
            <v>--</v>
          </cell>
          <cell r="AT16" t="str">
            <v>--</v>
          </cell>
          <cell r="AU16" t="str">
            <v>--</v>
          </cell>
          <cell r="AW16" t="str">
            <v>--</v>
          </cell>
          <cell r="AY16" t="str">
            <v>--</v>
          </cell>
          <cell r="AZ16">
            <v>2</v>
          </cell>
          <cell r="BA16" t="str">
            <v>--</v>
          </cell>
          <cell r="BB16" t="str">
            <v>--</v>
          </cell>
          <cell r="BC16" t="str">
            <v>--</v>
          </cell>
          <cell r="BD16" t="str">
            <v>--</v>
          </cell>
          <cell r="BE16" t="str">
            <v>--</v>
          </cell>
          <cell r="BF16" t="str">
            <v>--</v>
          </cell>
          <cell r="BG16" t="str">
            <v>--</v>
          </cell>
          <cell r="BH16" t="str">
            <v>--</v>
          </cell>
          <cell r="BI16" t="str">
            <v>--</v>
          </cell>
          <cell r="BJ16" t="str">
            <v>--</v>
          </cell>
          <cell r="BK16" t="str">
            <v>--</v>
          </cell>
          <cell r="BL16" t="str">
            <v>--</v>
          </cell>
          <cell r="BM16" t="str">
            <v>--</v>
          </cell>
          <cell r="BN16" t="str">
            <v>--</v>
          </cell>
          <cell r="BO16" t="str">
            <v>--</v>
          </cell>
          <cell r="BP16" t="str">
            <v>--</v>
          </cell>
          <cell r="BQ16" t="str">
            <v>--</v>
          </cell>
          <cell r="BR16" t="str">
            <v>--</v>
          </cell>
          <cell r="BT16" t="str">
            <v>--</v>
          </cell>
          <cell r="BU16" t="str">
            <v>--</v>
          </cell>
          <cell r="BV16" t="str">
            <v>--</v>
          </cell>
          <cell r="BW16" t="str">
            <v>--</v>
          </cell>
          <cell r="BX16" t="str">
            <v>--</v>
          </cell>
          <cell r="BY16" t="str">
            <v>--</v>
          </cell>
          <cell r="BZ16" t="str">
            <v>--</v>
          </cell>
          <cell r="CA16" t="str">
            <v>--</v>
          </cell>
          <cell r="CE16" t="str">
            <v>--</v>
          </cell>
          <cell r="CF16" t="str">
            <v>--</v>
          </cell>
          <cell r="CG16" t="str">
            <v>--</v>
          </cell>
          <cell r="CH16" t="str">
            <v>--</v>
          </cell>
          <cell r="CK16" t="str">
            <v>--</v>
          </cell>
          <cell r="CL16" t="str">
            <v>--</v>
          </cell>
          <cell r="CM16" t="str">
            <v>--</v>
          </cell>
          <cell r="CN16" t="str">
            <v>--</v>
          </cell>
          <cell r="CO16">
            <v>15</v>
          </cell>
          <cell r="CP16" t="str">
            <v>--</v>
          </cell>
          <cell r="CQ16" t="str">
            <v>--</v>
          </cell>
          <cell r="CR16" t="str">
            <v>--</v>
          </cell>
          <cell r="CS16" t="str">
            <v>--</v>
          </cell>
          <cell r="CT16" t="str">
            <v>--</v>
          </cell>
          <cell r="CU16" t="str">
            <v>--</v>
          </cell>
          <cell r="CV16" t="str">
            <v>--</v>
          </cell>
          <cell r="CW16" t="str">
            <v>--</v>
          </cell>
          <cell r="CX16" t="str">
            <v>--</v>
          </cell>
          <cell r="CY16" t="str">
            <v>--</v>
          </cell>
          <cell r="CZ16" t="str">
            <v>--</v>
          </cell>
          <cell r="DA16" t="str">
            <v>--</v>
          </cell>
          <cell r="DB16" t="str">
            <v>--</v>
          </cell>
          <cell r="DC16" t="str">
            <v>--</v>
          </cell>
          <cell r="DD16" t="str">
            <v>--</v>
          </cell>
          <cell r="DE16" t="str">
            <v>--</v>
          </cell>
          <cell r="DG16" t="str">
            <v>--</v>
          </cell>
          <cell r="DH16">
            <v>15</v>
          </cell>
          <cell r="DI16" t="str">
            <v>--</v>
          </cell>
          <cell r="DJ16" t="str">
            <v>--</v>
          </cell>
          <cell r="DK16" t="str">
            <v>--</v>
          </cell>
          <cell r="DL16" t="str">
            <v>--</v>
          </cell>
          <cell r="DO16" t="str">
            <v>--</v>
          </cell>
        </row>
        <row r="18">
          <cell r="A18" t="str">
            <v>TOT.ANA</v>
          </cell>
          <cell r="B18">
            <v>11</v>
          </cell>
          <cell r="C18">
            <v>9</v>
          </cell>
          <cell r="D18">
            <v>11</v>
          </cell>
          <cell r="E18">
            <v>8</v>
          </cell>
          <cell r="F18">
            <v>11</v>
          </cell>
          <cell r="G18">
            <v>0</v>
          </cell>
          <cell r="H18">
            <v>6</v>
          </cell>
          <cell r="I18">
            <v>7</v>
          </cell>
          <cell r="J18">
            <v>11</v>
          </cell>
          <cell r="K18">
            <v>9</v>
          </cell>
          <cell r="L18">
            <v>4</v>
          </cell>
          <cell r="M18">
            <v>13</v>
          </cell>
          <cell r="N18">
            <v>15</v>
          </cell>
          <cell r="O18">
            <v>11</v>
          </cell>
          <cell r="P18">
            <v>11</v>
          </cell>
          <cell r="Q18">
            <v>11</v>
          </cell>
          <cell r="R18">
            <v>0</v>
          </cell>
          <cell r="S18">
            <v>6</v>
          </cell>
          <cell r="T18">
            <v>10</v>
          </cell>
          <cell r="U18">
            <v>16</v>
          </cell>
          <cell r="V18">
            <v>11</v>
          </cell>
          <cell r="W18">
            <v>0</v>
          </cell>
          <cell r="X18">
            <v>11</v>
          </cell>
          <cell r="Y18">
            <v>4</v>
          </cell>
          <cell r="Z18">
            <v>7</v>
          </cell>
          <cell r="AA18">
            <v>15</v>
          </cell>
          <cell r="AB18">
            <v>11</v>
          </cell>
          <cell r="AC18">
            <v>0</v>
          </cell>
          <cell r="AD18">
            <v>11</v>
          </cell>
          <cell r="AE18">
            <v>16</v>
          </cell>
          <cell r="AF18">
            <v>15</v>
          </cell>
          <cell r="AG18">
            <v>11</v>
          </cell>
          <cell r="AH18">
            <v>5</v>
          </cell>
          <cell r="AI18">
            <v>8</v>
          </cell>
          <cell r="AJ18">
            <v>12</v>
          </cell>
          <cell r="AK18">
            <v>13</v>
          </cell>
          <cell r="AL18">
            <v>11</v>
          </cell>
          <cell r="AM18">
            <v>0</v>
          </cell>
          <cell r="AN18">
            <v>4</v>
          </cell>
          <cell r="AO18">
            <v>11</v>
          </cell>
          <cell r="AP18">
            <v>9</v>
          </cell>
          <cell r="AQ18">
            <v>13</v>
          </cell>
          <cell r="AR18">
            <v>0</v>
          </cell>
          <cell r="AS18">
            <v>9</v>
          </cell>
          <cell r="AT18">
            <v>11</v>
          </cell>
          <cell r="AU18">
            <v>11</v>
          </cell>
          <cell r="AV18">
            <v>0</v>
          </cell>
          <cell r="AW18">
            <v>4</v>
          </cell>
          <cell r="AX18">
            <v>0</v>
          </cell>
          <cell r="AY18">
            <v>7</v>
          </cell>
          <cell r="AZ18">
            <v>17</v>
          </cell>
          <cell r="BA18">
            <v>4</v>
          </cell>
          <cell r="BB18">
            <v>11</v>
          </cell>
          <cell r="BC18">
            <v>11</v>
          </cell>
          <cell r="BD18">
            <v>15</v>
          </cell>
          <cell r="BE18">
            <v>13</v>
          </cell>
          <cell r="BF18">
            <v>11</v>
          </cell>
          <cell r="BG18">
            <v>13</v>
          </cell>
          <cell r="BH18">
            <v>7</v>
          </cell>
          <cell r="BI18">
            <v>16</v>
          </cell>
          <cell r="BJ18">
            <v>11</v>
          </cell>
          <cell r="BK18">
            <v>11</v>
          </cell>
          <cell r="BL18">
            <v>11</v>
          </cell>
          <cell r="BM18">
            <v>11</v>
          </cell>
          <cell r="BN18">
            <v>11</v>
          </cell>
          <cell r="BO18">
            <v>11</v>
          </cell>
          <cell r="BP18">
            <v>11</v>
          </cell>
          <cell r="BQ18">
            <v>11</v>
          </cell>
          <cell r="BR18">
            <v>15</v>
          </cell>
          <cell r="BS18">
            <v>0</v>
          </cell>
          <cell r="BT18">
            <v>15</v>
          </cell>
          <cell r="BU18">
            <v>8</v>
          </cell>
          <cell r="BV18">
            <v>12</v>
          </cell>
          <cell r="BW18">
            <v>11</v>
          </cell>
          <cell r="BX18">
            <v>11</v>
          </cell>
          <cell r="BY18">
            <v>16</v>
          </cell>
          <cell r="BZ18">
            <v>11</v>
          </cell>
          <cell r="CA18">
            <v>11</v>
          </cell>
          <cell r="CB18">
            <v>0</v>
          </cell>
          <cell r="CC18">
            <v>0</v>
          </cell>
          <cell r="CD18">
            <v>0</v>
          </cell>
          <cell r="CE18">
            <v>11</v>
          </cell>
          <cell r="CF18">
            <v>11</v>
          </cell>
          <cell r="CG18">
            <v>5</v>
          </cell>
          <cell r="CH18">
            <v>5</v>
          </cell>
          <cell r="CI18">
            <v>0</v>
          </cell>
          <cell r="CJ18">
            <v>0</v>
          </cell>
          <cell r="CK18">
            <v>11</v>
          </cell>
          <cell r="CL18">
            <v>4</v>
          </cell>
          <cell r="CM18">
            <v>11</v>
          </cell>
          <cell r="CN18">
            <v>11</v>
          </cell>
          <cell r="CO18">
            <v>19</v>
          </cell>
          <cell r="CP18">
            <v>15</v>
          </cell>
          <cell r="CQ18">
            <v>13</v>
          </cell>
          <cell r="CR18">
            <v>4</v>
          </cell>
          <cell r="CS18">
            <v>11</v>
          </cell>
          <cell r="CT18">
            <v>9</v>
          </cell>
          <cell r="CU18">
            <v>16</v>
          </cell>
          <cell r="CV18">
            <v>11</v>
          </cell>
          <cell r="CW18">
            <v>11</v>
          </cell>
          <cell r="CX18">
            <v>11</v>
          </cell>
          <cell r="CY18">
            <v>15</v>
          </cell>
          <cell r="CZ18">
            <v>11</v>
          </cell>
          <cell r="DA18">
            <v>11</v>
          </cell>
          <cell r="DB18">
            <v>11</v>
          </cell>
          <cell r="DC18">
            <v>15</v>
          </cell>
          <cell r="DD18">
            <v>15</v>
          </cell>
          <cell r="DE18">
            <v>8</v>
          </cell>
          <cell r="DF18">
            <v>0</v>
          </cell>
          <cell r="DG18">
            <v>11</v>
          </cell>
          <cell r="DH18">
            <v>17</v>
          </cell>
          <cell r="DI18">
            <v>15</v>
          </cell>
          <cell r="DJ18">
            <v>10</v>
          </cell>
          <cell r="DK18">
            <v>7</v>
          </cell>
          <cell r="DL18">
            <v>10</v>
          </cell>
          <cell r="DM18">
            <v>0</v>
          </cell>
          <cell r="DN18">
            <v>0</v>
          </cell>
          <cell r="DO18">
            <v>11</v>
          </cell>
        </row>
        <row r="19">
          <cell r="A19" t="str">
            <v>Hardware A + D</v>
          </cell>
          <cell r="B19">
            <v>16</v>
          </cell>
          <cell r="C19">
            <v>12</v>
          </cell>
          <cell r="D19">
            <v>12</v>
          </cell>
          <cell r="E19">
            <v>16</v>
          </cell>
          <cell r="F19">
            <v>16</v>
          </cell>
          <cell r="G19">
            <v>0.33333333333333331</v>
          </cell>
          <cell r="H19">
            <v>10</v>
          </cell>
          <cell r="I19">
            <v>11</v>
          </cell>
          <cell r="J19">
            <v>18</v>
          </cell>
          <cell r="K19">
            <v>12</v>
          </cell>
          <cell r="L19">
            <v>8</v>
          </cell>
          <cell r="M19">
            <v>17</v>
          </cell>
          <cell r="N19">
            <v>19</v>
          </cell>
          <cell r="O19">
            <v>16</v>
          </cell>
          <cell r="P19">
            <v>16</v>
          </cell>
          <cell r="Q19">
            <v>15</v>
          </cell>
          <cell r="R19">
            <v>0</v>
          </cell>
          <cell r="S19">
            <v>10</v>
          </cell>
          <cell r="T19">
            <v>14</v>
          </cell>
          <cell r="U19">
            <v>20</v>
          </cell>
          <cell r="V19">
            <v>17</v>
          </cell>
          <cell r="W19">
            <v>0.33333333333333331</v>
          </cell>
          <cell r="X19">
            <v>16</v>
          </cell>
          <cell r="Y19">
            <v>7</v>
          </cell>
          <cell r="Z19">
            <v>8</v>
          </cell>
          <cell r="AA19">
            <v>19</v>
          </cell>
          <cell r="AB19">
            <v>15</v>
          </cell>
          <cell r="AC19">
            <v>0.33333333333333331</v>
          </cell>
          <cell r="AD19">
            <v>16</v>
          </cell>
          <cell r="AE19">
            <v>20</v>
          </cell>
          <cell r="AF19">
            <v>19</v>
          </cell>
          <cell r="AG19">
            <v>15</v>
          </cell>
          <cell r="AH19">
            <v>7</v>
          </cell>
          <cell r="AI19">
            <v>16</v>
          </cell>
          <cell r="AJ19">
            <v>20</v>
          </cell>
          <cell r="AK19">
            <v>14</v>
          </cell>
          <cell r="AL19">
            <v>15</v>
          </cell>
          <cell r="AM19">
            <v>0.33333333333333331</v>
          </cell>
          <cell r="AN19">
            <v>7</v>
          </cell>
          <cell r="AO19">
            <v>16</v>
          </cell>
          <cell r="AP19">
            <v>16</v>
          </cell>
          <cell r="AQ19">
            <v>17</v>
          </cell>
          <cell r="AR19">
            <v>0.33333333333333331</v>
          </cell>
          <cell r="AS19">
            <v>16</v>
          </cell>
          <cell r="AT19">
            <v>16</v>
          </cell>
          <cell r="AU19">
            <v>15</v>
          </cell>
          <cell r="AV19">
            <v>0.33333333333333331</v>
          </cell>
          <cell r="AW19">
            <v>8</v>
          </cell>
          <cell r="AX19">
            <v>0.33333333333333331</v>
          </cell>
          <cell r="AY19">
            <v>10</v>
          </cell>
          <cell r="AZ19">
            <v>18</v>
          </cell>
          <cell r="BA19">
            <v>8</v>
          </cell>
          <cell r="BB19">
            <v>18</v>
          </cell>
          <cell r="BC19">
            <v>17</v>
          </cell>
          <cell r="BD19">
            <v>19</v>
          </cell>
          <cell r="BE19">
            <v>20</v>
          </cell>
          <cell r="BF19">
            <v>16</v>
          </cell>
          <cell r="BG19">
            <v>17</v>
          </cell>
          <cell r="BH19">
            <v>11</v>
          </cell>
          <cell r="BI19">
            <v>20</v>
          </cell>
          <cell r="BJ19">
            <v>16</v>
          </cell>
          <cell r="BK19">
            <v>14</v>
          </cell>
          <cell r="BL19">
            <v>16</v>
          </cell>
          <cell r="BM19">
            <v>14</v>
          </cell>
          <cell r="BN19">
            <v>14</v>
          </cell>
          <cell r="BO19">
            <v>15</v>
          </cell>
          <cell r="BP19">
            <v>15</v>
          </cell>
          <cell r="BQ19">
            <v>16</v>
          </cell>
          <cell r="BR19">
            <v>19</v>
          </cell>
          <cell r="BS19">
            <v>0.33333333333333331</v>
          </cell>
          <cell r="BT19">
            <v>19</v>
          </cell>
          <cell r="BU19">
            <v>12</v>
          </cell>
          <cell r="BV19">
            <v>20</v>
          </cell>
          <cell r="BW19">
            <v>16</v>
          </cell>
          <cell r="BX19">
            <v>16</v>
          </cell>
          <cell r="BY19">
            <v>20</v>
          </cell>
          <cell r="BZ19">
            <v>16</v>
          </cell>
          <cell r="CA19">
            <v>18</v>
          </cell>
          <cell r="CB19">
            <v>0.33333333333333331</v>
          </cell>
          <cell r="CC19">
            <v>0.33333333333333331</v>
          </cell>
          <cell r="CD19">
            <v>0.33333333333333331</v>
          </cell>
          <cell r="CE19">
            <v>16</v>
          </cell>
          <cell r="CF19">
            <v>15</v>
          </cell>
          <cell r="CG19">
            <v>8</v>
          </cell>
          <cell r="CH19">
            <v>9</v>
          </cell>
          <cell r="CI19">
            <v>0.33333333333333331</v>
          </cell>
          <cell r="CJ19">
            <v>0.33333333333333331</v>
          </cell>
          <cell r="CK19">
            <v>16</v>
          </cell>
          <cell r="CL19">
            <v>8</v>
          </cell>
          <cell r="CM19">
            <v>18</v>
          </cell>
          <cell r="CN19">
            <v>14</v>
          </cell>
          <cell r="CO19">
            <v>24</v>
          </cell>
          <cell r="CP19">
            <v>19</v>
          </cell>
          <cell r="CQ19">
            <v>20</v>
          </cell>
          <cell r="CR19">
            <v>8</v>
          </cell>
          <cell r="CS19">
            <v>16</v>
          </cell>
          <cell r="CT19">
            <v>13</v>
          </cell>
          <cell r="CU19">
            <v>20</v>
          </cell>
          <cell r="CV19">
            <v>17</v>
          </cell>
          <cell r="CW19">
            <v>14</v>
          </cell>
          <cell r="CX19">
            <v>15</v>
          </cell>
          <cell r="CY19">
            <v>19</v>
          </cell>
          <cell r="CZ19">
            <v>16</v>
          </cell>
          <cell r="DA19">
            <v>14</v>
          </cell>
          <cell r="DB19">
            <v>15</v>
          </cell>
          <cell r="DC19">
            <v>19</v>
          </cell>
          <cell r="DD19">
            <v>19</v>
          </cell>
          <cell r="DE19">
            <v>12</v>
          </cell>
          <cell r="DF19">
            <v>0.33333333333333331</v>
          </cell>
          <cell r="DG19">
            <v>19</v>
          </cell>
          <cell r="DH19">
            <v>18</v>
          </cell>
          <cell r="DI19">
            <v>19</v>
          </cell>
          <cell r="DJ19">
            <v>14</v>
          </cell>
          <cell r="DK19">
            <v>10</v>
          </cell>
          <cell r="DL19">
            <v>17</v>
          </cell>
          <cell r="DM19">
            <v>0.33333333333333331</v>
          </cell>
          <cell r="DN19">
            <v>0.33333333333333331</v>
          </cell>
          <cell r="DO19">
            <v>15</v>
          </cell>
        </row>
        <row r="20">
          <cell r="A20" t="str">
            <v>Hardware Analóg.</v>
          </cell>
          <cell r="B20">
            <v>12</v>
          </cell>
          <cell r="C20">
            <v>10</v>
          </cell>
          <cell r="D20">
            <v>12</v>
          </cell>
          <cell r="E20">
            <v>9</v>
          </cell>
          <cell r="F20">
            <v>12</v>
          </cell>
          <cell r="G20">
            <v>0</v>
          </cell>
          <cell r="H20">
            <v>7</v>
          </cell>
          <cell r="I20">
            <v>8</v>
          </cell>
          <cell r="J20">
            <v>12</v>
          </cell>
          <cell r="K20">
            <v>10</v>
          </cell>
          <cell r="L20">
            <v>5</v>
          </cell>
          <cell r="M20">
            <v>14</v>
          </cell>
          <cell r="N20">
            <v>16</v>
          </cell>
          <cell r="O20">
            <v>12</v>
          </cell>
          <cell r="P20">
            <v>12</v>
          </cell>
          <cell r="Q20">
            <v>12</v>
          </cell>
          <cell r="R20">
            <v>0</v>
          </cell>
          <cell r="S20">
            <v>7</v>
          </cell>
          <cell r="T20">
            <v>11</v>
          </cell>
          <cell r="U20">
            <v>17</v>
          </cell>
          <cell r="V20">
            <v>12</v>
          </cell>
          <cell r="W20">
            <v>0</v>
          </cell>
          <cell r="X20">
            <v>12</v>
          </cell>
          <cell r="Y20">
            <v>5</v>
          </cell>
          <cell r="Z20">
            <v>8</v>
          </cell>
          <cell r="AA20">
            <v>16</v>
          </cell>
          <cell r="AB20">
            <v>12</v>
          </cell>
          <cell r="AC20">
            <v>0</v>
          </cell>
          <cell r="AD20">
            <v>12</v>
          </cell>
          <cell r="AE20">
            <v>17</v>
          </cell>
          <cell r="AF20">
            <v>16</v>
          </cell>
          <cell r="AG20">
            <v>12</v>
          </cell>
          <cell r="AH20">
            <v>6</v>
          </cell>
          <cell r="AI20">
            <v>9</v>
          </cell>
          <cell r="AJ20">
            <v>13</v>
          </cell>
          <cell r="AK20">
            <v>14</v>
          </cell>
          <cell r="AL20">
            <v>12</v>
          </cell>
          <cell r="AM20">
            <v>0</v>
          </cell>
          <cell r="AN20">
            <v>5</v>
          </cell>
          <cell r="AO20">
            <v>12</v>
          </cell>
          <cell r="AP20">
            <v>10</v>
          </cell>
          <cell r="AQ20">
            <v>14</v>
          </cell>
          <cell r="AR20">
            <v>0</v>
          </cell>
          <cell r="AS20">
            <v>10</v>
          </cell>
          <cell r="AT20">
            <v>12</v>
          </cell>
          <cell r="AU20">
            <v>12</v>
          </cell>
          <cell r="AV20">
            <v>0</v>
          </cell>
          <cell r="AW20">
            <v>5</v>
          </cell>
          <cell r="AX20">
            <v>0</v>
          </cell>
          <cell r="AY20">
            <v>8</v>
          </cell>
          <cell r="AZ20">
            <v>18</v>
          </cell>
          <cell r="BA20">
            <v>5</v>
          </cell>
          <cell r="BB20">
            <v>12</v>
          </cell>
          <cell r="BC20">
            <v>12</v>
          </cell>
          <cell r="BD20">
            <v>16</v>
          </cell>
          <cell r="BE20">
            <v>14</v>
          </cell>
          <cell r="BF20">
            <v>12</v>
          </cell>
          <cell r="BG20">
            <v>14</v>
          </cell>
          <cell r="BH20">
            <v>8</v>
          </cell>
          <cell r="BI20">
            <v>17</v>
          </cell>
          <cell r="BJ20">
            <v>12</v>
          </cell>
          <cell r="BK20">
            <v>12</v>
          </cell>
          <cell r="BL20">
            <v>12</v>
          </cell>
          <cell r="BM20">
            <v>12</v>
          </cell>
          <cell r="BN20">
            <v>12</v>
          </cell>
          <cell r="BO20">
            <v>12</v>
          </cell>
          <cell r="BP20">
            <v>12</v>
          </cell>
          <cell r="BQ20">
            <v>12</v>
          </cell>
          <cell r="BR20">
            <v>16</v>
          </cell>
          <cell r="BS20">
            <v>0</v>
          </cell>
          <cell r="BT20">
            <v>16</v>
          </cell>
          <cell r="BU20">
            <v>9</v>
          </cell>
          <cell r="BV20">
            <v>13</v>
          </cell>
          <cell r="BW20">
            <v>12</v>
          </cell>
          <cell r="BX20">
            <v>12</v>
          </cell>
          <cell r="BY20">
            <v>17</v>
          </cell>
          <cell r="BZ20">
            <v>12</v>
          </cell>
          <cell r="CA20">
            <v>12</v>
          </cell>
          <cell r="CB20">
            <v>0</v>
          </cell>
          <cell r="CC20">
            <v>0</v>
          </cell>
          <cell r="CD20">
            <v>0</v>
          </cell>
          <cell r="CE20">
            <v>12</v>
          </cell>
          <cell r="CF20">
            <v>12</v>
          </cell>
          <cell r="CG20">
            <v>6</v>
          </cell>
          <cell r="CH20">
            <v>6</v>
          </cell>
          <cell r="CI20">
            <v>0</v>
          </cell>
          <cell r="CJ20">
            <v>0</v>
          </cell>
          <cell r="CK20">
            <v>12</v>
          </cell>
          <cell r="CL20">
            <v>5</v>
          </cell>
          <cell r="CM20">
            <v>12</v>
          </cell>
          <cell r="CN20">
            <v>12</v>
          </cell>
          <cell r="CO20">
            <v>20</v>
          </cell>
          <cell r="CP20">
            <v>16</v>
          </cell>
          <cell r="CQ20">
            <v>14</v>
          </cell>
          <cell r="CR20">
            <v>5</v>
          </cell>
          <cell r="CS20">
            <v>12</v>
          </cell>
          <cell r="CT20">
            <v>10</v>
          </cell>
          <cell r="CU20">
            <v>17</v>
          </cell>
          <cell r="CV20">
            <v>12</v>
          </cell>
          <cell r="CW20">
            <v>12</v>
          </cell>
          <cell r="CX20">
            <v>12</v>
          </cell>
          <cell r="CY20">
            <v>16</v>
          </cell>
          <cell r="CZ20">
            <v>12</v>
          </cell>
          <cell r="DA20">
            <v>12</v>
          </cell>
          <cell r="DB20">
            <v>12</v>
          </cell>
          <cell r="DC20">
            <v>16</v>
          </cell>
          <cell r="DD20">
            <v>16</v>
          </cell>
          <cell r="DE20">
            <v>9</v>
          </cell>
          <cell r="DF20">
            <v>0</v>
          </cell>
          <cell r="DG20">
            <v>12</v>
          </cell>
          <cell r="DH20">
            <v>18</v>
          </cell>
          <cell r="DI20">
            <v>16</v>
          </cell>
          <cell r="DJ20">
            <v>11</v>
          </cell>
          <cell r="DK20">
            <v>8</v>
          </cell>
          <cell r="DL20">
            <v>11</v>
          </cell>
          <cell r="DM20">
            <v>0</v>
          </cell>
          <cell r="DN20">
            <v>0</v>
          </cell>
          <cell r="DO20">
            <v>12</v>
          </cell>
        </row>
        <row r="21">
          <cell r="A21" t="str">
            <v>Hardware Digital</v>
          </cell>
          <cell r="B21">
            <v>4</v>
          </cell>
          <cell r="C21">
            <v>2</v>
          </cell>
          <cell r="D21">
            <v>0</v>
          </cell>
          <cell r="E21">
            <v>7</v>
          </cell>
          <cell r="F21">
            <v>4</v>
          </cell>
          <cell r="G21">
            <v>0.33333333333333331</v>
          </cell>
          <cell r="H21">
            <v>3</v>
          </cell>
          <cell r="I21">
            <v>3</v>
          </cell>
          <cell r="J21">
            <v>6</v>
          </cell>
          <cell r="K21">
            <v>2</v>
          </cell>
          <cell r="L21">
            <v>3</v>
          </cell>
          <cell r="M21">
            <v>3</v>
          </cell>
          <cell r="N21">
            <v>3</v>
          </cell>
          <cell r="O21">
            <v>4</v>
          </cell>
          <cell r="P21">
            <v>4</v>
          </cell>
          <cell r="Q21">
            <v>3</v>
          </cell>
          <cell r="R21">
            <v>0</v>
          </cell>
          <cell r="S21">
            <v>3</v>
          </cell>
          <cell r="T21">
            <v>3</v>
          </cell>
          <cell r="U21">
            <v>3</v>
          </cell>
          <cell r="V21">
            <v>5</v>
          </cell>
          <cell r="W21">
            <v>0.33333333333333331</v>
          </cell>
          <cell r="X21">
            <v>4</v>
          </cell>
          <cell r="Y21">
            <v>2</v>
          </cell>
          <cell r="Z21">
            <v>0</v>
          </cell>
          <cell r="AA21">
            <v>3</v>
          </cell>
          <cell r="AB21">
            <v>3</v>
          </cell>
          <cell r="AC21">
            <v>0.33333333333333331</v>
          </cell>
          <cell r="AD21">
            <v>4</v>
          </cell>
          <cell r="AE21">
            <v>3</v>
          </cell>
          <cell r="AF21">
            <v>3</v>
          </cell>
          <cell r="AG21">
            <v>3</v>
          </cell>
          <cell r="AH21">
            <v>1</v>
          </cell>
          <cell r="AI21">
            <v>7</v>
          </cell>
          <cell r="AJ21">
            <v>7</v>
          </cell>
          <cell r="AK21">
            <v>0</v>
          </cell>
          <cell r="AL21">
            <v>3</v>
          </cell>
          <cell r="AM21">
            <v>0.33333333333333331</v>
          </cell>
          <cell r="AN21">
            <v>2</v>
          </cell>
          <cell r="AO21">
            <v>4</v>
          </cell>
          <cell r="AP21">
            <v>6</v>
          </cell>
          <cell r="AQ21">
            <v>3</v>
          </cell>
          <cell r="AR21">
            <v>0.33333333333333331</v>
          </cell>
          <cell r="AS21">
            <v>6</v>
          </cell>
          <cell r="AT21">
            <v>4</v>
          </cell>
          <cell r="AU21">
            <v>3</v>
          </cell>
          <cell r="AV21">
            <v>0.33333333333333331</v>
          </cell>
          <cell r="AW21">
            <v>3</v>
          </cell>
          <cell r="AX21">
            <v>0.33333333333333331</v>
          </cell>
          <cell r="AY21">
            <v>2</v>
          </cell>
          <cell r="AZ21">
            <v>0</v>
          </cell>
          <cell r="BA21">
            <v>3</v>
          </cell>
          <cell r="BB21">
            <v>6</v>
          </cell>
          <cell r="BC21">
            <v>5</v>
          </cell>
          <cell r="BD21">
            <v>3</v>
          </cell>
          <cell r="BE21">
            <v>6</v>
          </cell>
          <cell r="BF21">
            <v>4</v>
          </cell>
          <cell r="BG21">
            <v>3</v>
          </cell>
          <cell r="BH21">
            <v>3</v>
          </cell>
          <cell r="BI21">
            <v>3</v>
          </cell>
          <cell r="BJ21">
            <v>4</v>
          </cell>
          <cell r="BK21">
            <v>2</v>
          </cell>
          <cell r="BL21">
            <v>4</v>
          </cell>
          <cell r="BM21">
            <v>2</v>
          </cell>
          <cell r="BN21">
            <v>2</v>
          </cell>
          <cell r="BO21">
            <v>3</v>
          </cell>
          <cell r="BP21">
            <v>3</v>
          </cell>
          <cell r="BQ21">
            <v>4</v>
          </cell>
          <cell r="BR21">
            <v>3</v>
          </cell>
          <cell r="BS21">
            <v>0.33333333333333331</v>
          </cell>
          <cell r="BT21">
            <v>3</v>
          </cell>
          <cell r="BU21">
            <v>3</v>
          </cell>
          <cell r="BV21">
            <v>7</v>
          </cell>
          <cell r="BW21">
            <v>4</v>
          </cell>
          <cell r="BX21">
            <v>4</v>
          </cell>
          <cell r="BY21">
            <v>3</v>
          </cell>
          <cell r="BZ21">
            <v>4</v>
          </cell>
          <cell r="CA21">
            <v>6</v>
          </cell>
          <cell r="CB21">
            <v>0.33333333333333331</v>
          </cell>
          <cell r="CC21">
            <v>0.33333333333333331</v>
          </cell>
          <cell r="CD21">
            <v>0.33333333333333331</v>
          </cell>
          <cell r="CE21">
            <v>4</v>
          </cell>
          <cell r="CF21">
            <v>3</v>
          </cell>
          <cell r="CG21">
            <v>2</v>
          </cell>
          <cell r="CH21">
            <v>3</v>
          </cell>
          <cell r="CI21">
            <v>0.33333333333333331</v>
          </cell>
          <cell r="CJ21">
            <v>0.33333333333333331</v>
          </cell>
          <cell r="CK21">
            <v>4</v>
          </cell>
          <cell r="CL21">
            <v>3</v>
          </cell>
          <cell r="CM21">
            <v>6</v>
          </cell>
          <cell r="CN21">
            <v>2</v>
          </cell>
          <cell r="CO21">
            <v>4</v>
          </cell>
          <cell r="CP21">
            <v>3</v>
          </cell>
          <cell r="CQ21">
            <v>6</v>
          </cell>
          <cell r="CR21">
            <v>3</v>
          </cell>
          <cell r="CS21">
            <v>4</v>
          </cell>
          <cell r="CT21">
            <v>3</v>
          </cell>
          <cell r="CU21">
            <v>3</v>
          </cell>
          <cell r="CV21">
            <v>5</v>
          </cell>
          <cell r="CW21">
            <v>2</v>
          </cell>
          <cell r="CX21">
            <v>3</v>
          </cell>
          <cell r="CY21">
            <v>3</v>
          </cell>
          <cell r="CZ21">
            <v>4</v>
          </cell>
          <cell r="DA21">
            <v>2</v>
          </cell>
          <cell r="DB21">
            <v>3</v>
          </cell>
          <cell r="DC21">
            <v>3</v>
          </cell>
          <cell r="DD21">
            <v>3</v>
          </cell>
          <cell r="DE21">
            <v>3</v>
          </cell>
          <cell r="DF21">
            <v>0.33333333333333331</v>
          </cell>
          <cell r="DG21">
            <v>7</v>
          </cell>
          <cell r="DH21">
            <v>0</v>
          </cell>
          <cell r="DI21">
            <v>3</v>
          </cell>
          <cell r="DJ21">
            <v>3</v>
          </cell>
          <cell r="DK21">
            <v>2</v>
          </cell>
          <cell r="DL21">
            <v>6</v>
          </cell>
          <cell r="DM21">
            <v>0.33333333333333331</v>
          </cell>
          <cell r="DN21">
            <v>0.33333333333333331</v>
          </cell>
          <cell r="DO21">
            <v>3</v>
          </cell>
        </row>
        <row r="22">
          <cell r="A22" t="str">
            <v>TOT.CV.DIG.</v>
          </cell>
          <cell r="B22">
            <v>11</v>
          </cell>
          <cell r="C22">
            <v>5</v>
          </cell>
          <cell r="D22" t="str">
            <v>--</v>
          </cell>
          <cell r="E22">
            <v>20</v>
          </cell>
          <cell r="F22">
            <v>11</v>
          </cell>
          <cell r="H22">
            <v>8</v>
          </cell>
          <cell r="I22">
            <v>8</v>
          </cell>
          <cell r="J22">
            <v>17</v>
          </cell>
          <cell r="K22">
            <v>5</v>
          </cell>
          <cell r="L22">
            <v>8</v>
          </cell>
          <cell r="M22">
            <v>8</v>
          </cell>
          <cell r="N22">
            <v>8</v>
          </cell>
          <cell r="O22">
            <v>11</v>
          </cell>
          <cell r="P22">
            <v>11</v>
          </cell>
          <cell r="Q22">
            <v>8</v>
          </cell>
          <cell r="R22" t="str">
            <v>--</v>
          </cell>
          <cell r="S22">
            <v>8</v>
          </cell>
          <cell r="T22">
            <v>8</v>
          </cell>
          <cell r="U22">
            <v>8</v>
          </cell>
          <cell r="V22">
            <v>14</v>
          </cell>
          <cell r="X22">
            <v>11</v>
          </cell>
          <cell r="Y22">
            <v>5</v>
          </cell>
          <cell r="Z22" t="str">
            <v>--</v>
          </cell>
          <cell r="AA22">
            <v>8</v>
          </cell>
          <cell r="AB22">
            <v>8</v>
          </cell>
          <cell r="AD22">
            <v>11</v>
          </cell>
          <cell r="AE22">
            <v>8</v>
          </cell>
          <cell r="AF22">
            <v>8</v>
          </cell>
          <cell r="AG22">
            <v>8</v>
          </cell>
          <cell r="AH22">
            <v>2</v>
          </cell>
          <cell r="AI22">
            <v>20</v>
          </cell>
          <cell r="AJ22">
            <v>20</v>
          </cell>
          <cell r="AK22" t="str">
            <v>--</v>
          </cell>
          <cell r="AL22">
            <v>8</v>
          </cell>
          <cell r="AN22">
            <v>5</v>
          </cell>
          <cell r="AO22">
            <v>11</v>
          </cell>
          <cell r="AP22">
            <v>17</v>
          </cell>
          <cell r="AQ22">
            <v>8</v>
          </cell>
          <cell r="AS22">
            <v>17</v>
          </cell>
          <cell r="AT22">
            <v>11</v>
          </cell>
          <cell r="AU22">
            <v>8</v>
          </cell>
          <cell r="AW22">
            <v>8</v>
          </cell>
          <cell r="AY22">
            <v>5</v>
          </cell>
          <cell r="AZ22" t="str">
            <v>--</v>
          </cell>
          <cell r="BA22">
            <v>8</v>
          </cell>
          <cell r="BB22">
            <v>17</v>
          </cell>
          <cell r="BC22">
            <v>14</v>
          </cell>
          <cell r="BD22">
            <v>8</v>
          </cell>
          <cell r="BE22">
            <v>17</v>
          </cell>
          <cell r="BF22">
            <v>11</v>
          </cell>
          <cell r="BG22">
            <v>8</v>
          </cell>
          <cell r="BH22">
            <v>8</v>
          </cell>
          <cell r="BI22">
            <v>8</v>
          </cell>
          <cell r="BJ22">
            <v>11</v>
          </cell>
          <cell r="BK22">
            <v>5</v>
          </cell>
          <cell r="BL22">
            <v>11</v>
          </cell>
          <cell r="BM22">
            <v>5</v>
          </cell>
          <cell r="BN22">
            <v>5</v>
          </cell>
          <cell r="BO22">
            <v>8</v>
          </cell>
          <cell r="BP22">
            <v>8</v>
          </cell>
          <cell r="BQ22">
            <v>11</v>
          </cell>
          <cell r="BR22">
            <v>8</v>
          </cell>
          <cell r="BT22">
            <v>8</v>
          </cell>
          <cell r="BU22">
            <v>8</v>
          </cell>
          <cell r="BV22">
            <v>20</v>
          </cell>
          <cell r="BW22">
            <v>11</v>
          </cell>
          <cell r="BX22">
            <v>11</v>
          </cell>
          <cell r="BY22">
            <v>8</v>
          </cell>
          <cell r="BZ22">
            <v>11</v>
          </cell>
          <cell r="CA22">
            <v>17</v>
          </cell>
          <cell r="CE22">
            <v>11</v>
          </cell>
          <cell r="CF22">
            <v>8</v>
          </cell>
          <cell r="CG22">
            <v>5</v>
          </cell>
          <cell r="CH22">
            <v>8</v>
          </cell>
          <cell r="CK22">
            <v>11</v>
          </cell>
          <cell r="CL22">
            <v>8</v>
          </cell>
          <cell r="CM22">
            <v>17</v>
          </cell>
          <cell r="CN22">
            <v>5</v>
          </cell>
          <cell r="CO22">
            <v>11</v>
          </cell>
          <cell r="CP22">
            <v>8</v>
          </cell>
          <cell r="CQ22">
            <v>17</v>
          </cell>
          <cell r="CR22">
            <v>8</v>
          </cell>
          <cell r="CS22">
            <v>11</v>
          </cell>
          <cell r="CT22">
            <v>8</v>
          </cell>
          <cell r="CU22">
            <v>8</v>
          </cell>
          <cell r="CV22">
            <v>14</v>
          </cell>
          <cell r="CW22">
            <v>5</v>
          </cell>
          <cell r="CX22">
            <v>8</v>
          </cell>
          <cell r="CY22">
            <v>8</v>
          </cell>
          <cell r="CZ22">
            <v>11</v>
          </cell>
          <cell r="DA22">
            <v>5</v>
          </cell>
          <cell r="DB22">
            <v>8</v>
          </cell>
          <cell r="DC22">
            <v>8</v>
          </cell>
          <cell r="DD22">
            <v>8</v>
          </cell>
          <cell r="DE22">
            <v>8</v>
          </cell>
          <cell r="DG22">
            <v>20</v>
          </cell>
          <cell r="DH22" t="str">
            <v>--</v>
          </cell>
          <cell r="DI22">
            <v>8</v>
          </cell>
          <cell r="DJ22">
            <v>8</v>
          </cell>
          <cell r="DK22">
            <v>5</v>
          </cell>
          <cell r="DL22">
            <v>17</v>
          </cell>
          <cell r="DO22">
            <v>8</v>
          </cell>
        </row>
        <row r="23">
          <cell r="A23" t="str">
            <v>DVCC</v>
          </cell>
          <cell r="B23">
            <v>7</v>
          </cell>
          <cell r="C23">
            <v>5</v>
          </cell>
          <cell r="D23" t="str">
            <v>--</v>
          </cell>
          <cell r="E23">
            <v>50</v>
          </cell>
          <cell r="F23">
            <v>14</v>
          </cell>
          <cell r="H23">
            <v>32</v>
          </cell>
          <cell r="I23">
            <v>68</v>
          </cell>
          <cell r="J23">
            <v>16</v>
          </cell>
          <cell r="K23">
            <v>8</v>
          </cell>
          <cell r="L23">
            <v>18</v>
          </cell>
          <cell r="M23">
            <v>61</v>
          </cell>
          <cell r="N23">
            <v>241</v>
          </cell>
          <cell r="O23">
            <v>3</v>
          </cell>
          <cell r="P23">
            <v>33</v>
          </cell>
          <cell r="Q23">
            <v>4</v>
          </cell>
          <cell r="R23" t="str">
            <v>--</v>
          </cell>
          <cell r="S23">
            <v>31</v>
          </cell>
          <cell r="T23">
            <v>38</v>
          </cell>
          <cell r="U23">
            <v>25</v>
          </cell>
          <cell r="V23">
            <v>2</v>
          </cell>
          <cell r="X23">
            <v>1</v>
          </cell>
          <cell r="Y23">
            <v>70</v>
          </cell>
          <cell r="Z23" t="str">
            <v>--</v>
          </cell>
          <cell r="AA23">
            <v>240</v>
          </cell>
          <cell r="AB23">
            <v>23</v>
          </cell>
          <cell r="AD23">
            <v>9</v>
          </cell>
          <cell r="AE23">
            <v>24</v>
          </cell>
          <cell r="AF23">
            <v>28</v>
          </cell>
          <cell r="AG23">
            <v>34</v>
          </cell>
          <cell r="AH23">
            <v>60</v>
          </cell>
          <cell r="AI23">
            <v>21</v>
          </cell>
          <cell r="AJ23">
            <v>13</v>
          </cell>
          <cell r="AK23" t="str">
            <v>--</v>
          </cell>
          <cell r="AL23">
            <v>20</v>
          </cell>
          <cell r="AN23">
            <v>64</v>
          </cell>
          <cell r="AO23">
            <v>11</v>
          </cell>
          <cell r="AP23">
            <v>25</v>
          </cell>
          <cell r="AQ23">
            <v>61</v>
          </cell>
          <cell r="AS23">
            <v>36</v>
          </cell>
          <cell r="AT23">
            <v>5</v>
          </cell>
          <cell r="AU23">
            <v>14</v>
          </cell>
          <cell r="AW23">
            <v>32</v>
          </cell>
          <cell r="AY23">
            <v>68</v>
          </cell>
          <cell r="AZ23" t="str">
            <v>--</v>
          </cell>
          <cell r="BA23">
            <v>22</v>
          </cell>
          <cell r="BB23">
            <v>16</v>
          </cell>
          <cell r="BC23">
            <v>8</v>
          </cell>
          <cell r="BD23">
            <v>241</v>
          </cell>
          <cell r="BE23">
            <v>3</v>
          </cell>
          <cell r="BF23">
            <v>4</v>
          </cell>
          <cell r="BG23">
            <v>61</v>
          </cell>
          <cell r="BH23">
            <v>31</v>
          </cell>
          <cell r="BI23">
            <v>25</v>
          </cell>
          <cell r="BJ23">
            <v>2</v>
          </cell>
          <cell r="BK23">
            <v>1</v>
          </cell>
          <cell r="BL23">
            <v>20</v>
          </cell>
          <cell r="BM23">
            <v>70</v>
          </cell>
          <cell r="BN23">
            <v>51</v>
          </cell>
          <cell r="BO23">
            <v>23</v>
          </cell>
          <cell r="BP23">
            <v>9</v>
          </cell>
          <cell r="BQ23">
            <v>15</v>
          </cell>
          <cell r="BR23">
            <v>24</v>
          </cell>
          <cell r="BT23">
            <v>28</v>
          </cell>
          <cell r="BU23">
            <v>60</v>
          </cell>
          <cell r="BV23">
            <v>13</v>
          </cell>
          <cell r="BW23">
            <v>12</v>
          </cell>
          <cell r="BX23">
            <v>20</v>
          </cell>
          <cell r="BY23">
            <v>38</v>
          </cell>
          <cell r="BZ23">
            <v>64</v>
          </cell>
          <cell r="CA23">
            <v>11</v>
          </cell>
          <cell r="CE23">
            <v>6</v>
          </cell>
          <cell r="CF23">
            <v>5</v>
          </cell>
          <cell r="CG23">
            <v>14</v>
          </cell>
          <cell r="CH23">
            <v>32</v>
          </cell>
          <cell r="CK23">
            <v>68</v>
          </cell>
          <cell r="CL23">
            <v>17</v>
          </cell>
          <cell r="CM23">
            <v>16</v>
          </cell>
          <cell r="CN23">
            <v>8</v>
          </cell>
          <cell r="CO23">
            <v>13</v>
          </cell>
          <cell r="CP23">
            <v>241</v>
          </cell>
          <cell r="CQ23">
            <v>3</v>
          </cell>
          <cell r="CR23">
            <v>10</v>
          </cell>
          <cell r="CS23">
            <v>4</v>
          </cell>
          <cell r="CT23">
            <v>31</v>
          </cell>
          <cell r="CU23">
            <v>25</v>
          </cell>
          <cell r="CV23">
            <v>2</v>
          </cell>
          <cell r="CW23">
            <v>1</v>
          </cell>
          <cell r="CX23">
            <v>70</v>
          </cell>
          <cell r="CY23">
            <v>240</v>
          </cell>
          <cell r="CZ23">
            <v>23</v>
          </cell>
          <cell r="DA23">
            <v>9</v>
          </cell>
          <cell r="DB23">
            <v>34</v>
          </cell>
          <cell r="DC23">
            <v>24</v>
          </cell>
          <cell r="DD23">
            <v>28</v>
          </cell>
          <cell r="DE23">
            <v>60</v>
          </cell>
          <cell r="DG23">
            <v>13</v>
          </cell>
          <cell r="DH23" t="str">
            <v>--</v>
          </cell>
          <cell r="DI23">
            <v>240</v>
          </cell>
          <cell r="DJ23">
            <v>38</v>
          </cell>
          <cell r="DK23">
            <v>64</v>
          </cell>
          <cell r="DL23">
            <v>11</v>
          </cell>
          <cell r="DO23">
            <v>34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as"/>
      <sheetName val="ESP"/>
      <sheetName val="EERR"/>
      <sheetName val="Anexo de ME"/>
      <sheetName val="Cuadro de gastos"/>
      <sheetName val="Tickmarks"/>
      <sheetName val="PUC"/>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ftware"/>
    </sheetNames>
    <sheetDataSet>
      <sheetData sheetId="0" refreshError="1"/>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Flujo de Efectivo"/>
    </sheetNames>
    <sheetDataSet>
      <sheetData sheetId="0" refreshError="1"/>
      <sheetData sheetId="1" refreshError="1"/>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03"/>
      <sheetName val="agos-03"/>
      <sheetName val="sept-03"/>
      <sheetName val="sept-03 final"/>
    </sheetNames>
    <sheetDataSet>
      <sheetData sheetId="0">
        <row r="7">
          <cell r="A7" t="str">
            <v>FECHA</v>
          </cell>
          <cell r="B7" t="str">
            <v>DESCRIPCION</v>
          </cell>
          <cell r="C7" t="str">
            <v>Monto VEB</v>
          </cell>
          <cell r="D7" t="str">
            <v>Monto EUR</v>
          </cell>
          <cell r="E7" t="str">
            <v>Monto USD</v>
          </cell>
        </row>
      </sheetData>
      <sheetData sheetId="1"/>
      <sheetData sheetId="2"/>
      <sheetData sheetId="3"/>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Mapping Junio"/>
      <sheetName val="Mapping Junio.xlsx"/>
      <sheetName val="[Mapping Junio.xlsx]__benitez_2"/>
      <sheetName val="Mapping%20Junio.xlsx"/>
    </sheetNames>
    <definedNames>
      <definedName name="Exit_Graphs"/>
      <definedName name="pass"/>
    </defined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P_L"/>
      <sheetName val="DBK ESPAÑA"/>
      <sheetName val="datos balanç"/>
      <sheetName val="datos P&amp;L"/>
      <sheetName val="INICIO"/>
      <sheetName val="DBK INDUSTRIAL"/>
      <sheetName val="FENIX"/>
      <sheetName val="DBK AIR TECHNOLOGIES"/>
      <sheetName val="CONSOLIDADO"/>
      <sheetName val="IC-0"/>
      <sheetName val="IC-1"/>
      <sheetName val="IC-2"/>
      <sheetName val="IC-3"/>
      <sheetName val="IC-4"/>
      <sheetName val="IC-9"/>
      <sheetName val="IC-11"/>
      <sheetName val="IC-13"/>
      <sheetName val="IC-21"/>
      <sheetName val="Ac.IC-1"/>
      <sheetName val="Ac.IC-3"/>
      <sheetName val="Ac.IC-4"/>
      <sheetName val="Ac.IC-9"/>
      <sheetName val="Ac.IC-11"/>
      <sheetName val="Ac.IC-21"/>
      <sheetName val="Datos"/>
      <sheetName val="BALANCE"/>
    </sheetNames>
    <sheetDataSet>
      <sheetData sheetId="0"/>
      <sheetData sheetId="1" refreshError="1">
        <row r="5">
          <cell r="K5" t="str">
            <v>SEP-2000</v>
          </cell>
        </row>
      </sheetData>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del Balance"/>
      <sheetName val="Información"/>
      <sheetName val="controles"/>
      <sheetName val="Bce básico Resumido AIF "/>
      <sheetName val="Bce Conso Resumido AIF"/>
      <sheetName val="Bce Patrim"/>
      <sheetName val="Nota numérica"/>
      <sheetName val="Eliminaciones VPP"/>
      <sheetName val="EE.RR"/>
      <sheetName val="q. Resultado por tenencia"/>
      <sheetName val="r. Resultados financieros"/>
      <sheetName val="s. Otros ingresos y egresos"/>
      <sheetName val="Reseña cuadros"/>
    </sheetNames>
    <sheetDataSet>
      <sheetData sheetId="0" refreshError="1">
        <row r="7">
          <cell r="B7">
            <v>40724</v>
          </cell>
          <cell r="C7" t="str">
            <v>30 de junio de 2011</v>
          </cell>
        </row>
        <row r="8">
          <cell r="B8">
            <v>40268</v>
          </cell>
        </row>
        <row r="9">
          <cell r="B9">
            <v>40359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del Balance"/>
      <sheetName val="Información"/>
      <sheetName val="Bce Resumido AIF"/>
      <sheetName val="controles"/>
      <sheetName val="SyS SAP"/>
      <sheetName val="Bce Patrim"/>
      <sheetName val="EEPN"/>
      <sheetName val="nota numérica"/>
      <sheetName val="Edo Rdos"/>
      <sheetName val="Detalle Interco"/>
      <sheetName val="EOAF"/>
      <sheetName val="ANEXO C"/>
      <sheetName val="Nota Op Interco"/>
      <sheetName val="Nota Rdos interco"/>
      <sheetName val="ANEXO A"/>
      <sheetName val="ANEXO B"/>
      <sheetName val="ANEXO E"/>
      <sheetName val="ANEXO F (Vta)"/>
      <sheetName val="ANEXO F RT 22 (Producc)"/>
      <sheetName val="ANEXO G"/>
      <sheetName val="ANEXO H"/>
      <sheetName val="rt12 activos"/>
      <sheetName val="PT Inf adic+RT12- activos"/>
      <sheetName val="rt12 pasivos"/>
      <sheetName val="Inform adicional"/>
      <sheetName val="PT Inf adic+RT12-pasivos"/>
      <sheetName val="Hoja2"/>
    </sheetNames>
    <sheetDataSet>
      <sheetData sheetId="0" refreshError="1">
        <row r="9">
          <cell r="C9" t="str">
            <v>30 de junio de 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sheetName val="J-PORT"/>
      <sheetName val="J"/>
      <sheetName val="JCF2-1"/>
      <sheetName val="JJ-1 JJ-2"/>
      <sheetName val="JCF-2"/>
      <sheetName val="J-1"/>
      <sheetName val="JR"/>
      <sheetName val="JR-1"/>
      <sheetName val="JR-MEMO"/>
      <sheetName val="JR-2"/>
      <sheetName val="REAJUSTE PLANT (2)"/>
      <sheetName val="IAE"/>
      <sheetName val="CALCULOISLR"/>
      <sheetName val="PORTADA"/>
      <sheetName val="MEMO SIT FISCAL"/>
      <sheetName val="PDAS"/>
      <sheetName val="PART CONC"/>
      <sheetName val="CUENTA T"/>
      <sheetName val="PATRIMONIO"/>
      <sheetName val="memo"/>
      <sheetName val="REAJUSTE PLANT"/>
      <sheetName val="Conciliación Diciembre O1"/>
      <sheetName val="MEMO_SIT_FISCAL"/>
      <sheetName val="JJ-1_JJ-2"/>
      <sheetName val="PART_CONC"/>
      <sheetName val="CUENTA_T"/>
      <sheetName val="REAJUSTE_PLANT"/>
      <sheetName val="REAJUSTE_PLANT_(2)"/>
      <sheetName val="Conciliación_Diciembre_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riados"/>
    </sheetNames>
    <sheetDataSet>
      <sheetData sheetId="0" refreshError="1"/>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_comisiones"/>
    </sheetNames>
    <sheetDataSet>
      <sheetData sheetId="0" refreshError="1"/>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Org"/>
    </sheetNames>
    <sheetDataSet>
      <sheetData sheetId="0" refreshError="1"/>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CON04"/>
    </sheetNames>
    <definedNames>
      <definedName name="novaanalise"/>
    </definedNames>
    <sheetDataSet>
      <sheetData sheetId="0" refreshError="1"/>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s>
    <sheetDataSet>
      <sheetData sheetId="0" refreshError="1"/>
      <sheetData sheetId="1" refreshError="1"/>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completo"/>
      <sheetName val="emp mzo04"/>
      <sheetName val="100108026"/>
    </sheetNames>
    <sheetDataSet>
      <sheetData sheetId="0"/>
      <sheetData sheetId="1"/>
      <sheetData sheetId="2"/>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Tables"/>
    </sheetNames>
    <sheetDataSet>
      <sheetData sheetId="0" refreshError="1"/>
      <sheetData sheetId="1" refreshError="1"/>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BI Input"/>
    </sheetNames>
    <sheetDataSet>
      <sheetData sheetId="0" refreshError="1"/>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
      <sheetName val="Notas "/>
      <sheetName val="Nota 15"/>
      <sheetName val="Control"/>
      <sheetName val="Tables"/>
    </sheetNames>
    <sheetDataSet>
      <sheetData sheetId="0" refreshError="1"/>
      <sheetData sheetId="1"/>
      <sheetData sheetId="2"/>
      <sheetData sheetId="3" refreshError="1"/>
      <sheetData sheetId="4" refreshError="1"/>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3-9|1"/>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1984"/>
      <sheetName val="Diario"/>
      <sheetName val="Menu"/>
      <sheetName val="$FinMes"/>
      <sheetName val="$Promd"/>
      <sheetName val="Euro"/>
      <sheetName val="$83-91"/>
      <sheetName val="IPC 1997"/>
      <sheetName val="T.Interes"/>
      <sheetName val="Proyecciones"/>
      <sheetName val="Grafica"/>
      <sheetName val="Posición financiera "/>
      <sheetName val="Conciliación Diciembre O1"/>
      <sheetName val="IPC_1984"/>
      <sheetName val="IPC_1997"/>
      <sheetName val="T_Interes"/>
      <sheetName val="Base DIC 2007 100"/>
      <sheetName val="ipc"/>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refreshError="1"/>
      <sheetData sheetId="12" refreshError="1"/>
      <sheetData sheetId="13"/>
      <sheetData sheetId="14"/>
      <sheetData sheetId="15"/>
      <sheetData sheetId="16" refreshError="1"/>
      <sheetData sheetId="17" refreshError="1"/>
    </sheetDataSet>
  </externalBook>
</externalLink>
</file>

<file path=xl/externalLinks/externalLink1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sario"/>
      <sheetName val="UTES ARG"/>
      <sheetName val="2001 03 Sur SS"/>
      <sheetName val="Period. Sur"/>
      <sheetName val="Rtado 12-00"/>
      <sheetName val="Taym"/>
      <sheetName val="IUSA"/>
      <sheetName val="Trieco, Ext."/>
      <sheetName val="Ejecutado"/>
      <sheetName val="Ajustes presupuesto"/>
      <sheetName val="H3_P"/>
      <sheetName val="Final"/>
      <sheetName val="AGBAR 11-01"/>
      <sheetName val="REC. EXP."/>
      <sheetName val="PPTO 12-01"/>
      <sheetName val="AGBAR 12-01"/>
      <sheetName val="Patrimonial"/>
      <sheetName val="713-9|1"/>
    </sheetNames>
    <sheetDataSet>
      <sheetData sheetId="0" refreshError="1">
        <row r="1">
          <cell r="B1">
            <v>2</v>
          </cell>
        </row>
        <row r="2">
          <cell r="A2" t="str">
            <v>Cuenta</v>
          </cell>
          <cell r="B2">
            <v>32</v>
          </cell>
        </row>
        <row r="3">
          <cell r="A3" t="str">
            <v>ute</v>
          </cell>
          <cell r="B3" t="str">
            <v>CLIBA ROSARIO S.A.</v>
          </cell>
        </row>
        <row r="4">
          <cell r="A4">
            <v>1</v>
          </cell>
          <cell r="B4">
            <v>863999.25</v>
          </cell>
        </row>
        <row r="5">
          <cell r="A5">
            <v>11</v>
          </cell>
          <cell r="B5">
            <v>56.56</v>
          </cell>
        </row>
        <row r="6">
          <cell r="A6">
            <v>1101</v>
          </cell>
          <cell r="B6">
            <v>0</v>
          </cell>
        </row>
        <row r="7">
          <cell r="A7">
            <v>110101</v>
          </cell>
          <cell r="B7">
            <v>0</v>
          </cell>
        </row>
        <row r="8">
          <cell r="A8">
            <v>1102</v>
          </cell>
          <cell r="B8">
            <v>56.56</v>
          </cell>
        </row>
        <row r="9">
          <cell r="A9">
            <v>110201</v>
          </cell>
          <cell r="B9">
            <v>56.56</v>
          </cell>
        </row>
        <row r="10">
          <cell r="A10">
            <v>14</v>
          </cell>
          <cell r="B10">
            <v>818488.28</v>
          </cell>
        </row>
        <row r="11">
          <cell r="A11">
            <v>1401</v>
          </cell>
          <cell r="B11">
            <v>750000</v>
          </cell>
        </row>
        <row r="12">
          <cell r="A12">
            <v>140101</v>
          </cell>
          <cell r="B12">
            <v>750000</v>
          </cell>
        </row>
        <row r="13">
          <cell r="A13">
            <v>1402</v>
          </cell>
          <cell r="B13">
            <v>35623.47</v>
          </cell>
        </row>
        <row r="14">
          <cell r="A14">
            <v>140202</v>
          </cell>
          <cell r="B14">
            <v>505.2</v>
          </cell>
        </row>
        <row r="15">
          <cell r="A15">
            <v>140204</v>
          </cell>
          <cell r="B15">
            <v>11160.5</v>
          </cell>
        </row>
        <row r="16">
          <cell r="A16">
            <v>140211</v>
          </cell>
          <cell r="B16">
            <v>20796.2</v>
          </cell>
        </row>
        <row r="17">
          <cell r="A17">
            <v>140212</v>
          </cell>
          <cell r="B17">
            <v>3161.57</v>
          </cell>
        </row>
        <row r="18">
          <cell r="A18">
            <v>1404</v>
          </cell>
          <cell r="B18">
            <v>32864.81</v>
          </cell>
        </row>
        <row r="19">
          <cell r="A19">
            <v>140404</v>
          </cell>
          <cell r="B19">
            <v>32864.81</v>
          </cell>
        </row>
        <row r="20">
          <cell r="A20">
            <v>17</v>
          </cell>
          <cell r="B20">
            <v>45454.41</v>
          </cell>
        </row>
        <row r="21">
          <cell r="A21">
            <v>1701</v>
          </cell>
          <cell r="B21">
            <v>48495.15</v>
          </cell>
        </row>
        <row r="22">
          <cell r="A22">
            <v>170101</v>
          </cell>
          <cell r="B22">
            <v>150</v>
          </cell>
        </row>
        <row r="23">
          <cell r="A23">
            <v>170103</v>
          </cell>
          <cell r="B23">
            <v>48280.66</v>
          </cell>
        </row>
        <row r="24">
          <cell r="A24">
            <v>170106</v>
          </cell>
          <cell r="B24">
            <v>64.489999999999995</v>
          </cell>
        </row>
        <row r="25">
          <cell r="A25">
            <v>1702</v>
          </cell>
          <cell r="B25">
            <v>-3040.74</v>
          </cell>
        </row>
        <row r="26">
          <cell r="A26">
            <v>170201</v>
          </cell>
          <cell r="B26">
            <v>-12.48</v>
          </cell>
        </row>
        <row r="27">
          <cell r="A27">
            <v>170203</v>
          </cell>
          <cell r="B27">
            <v>-3017.52</v>
          </cell>
        </row>
        <row r="28">
          <cell r="A28">
            <v>170206</v>
          </cell>
          <cell r="B28">
            <v>-10.74</v>
          </cell>
        </row>
        <row r="29">
          <cell r="A29">
            <v>2</v>
          </cell>
          <cell r="B29">
            <v>-12252.9</v>
          </cell>
        </row>
        <row r="30">
          <cell r="A30">
            <v>21</v>
          </cell>
          <cell r="B30">
            <v>-1265.06</v>
          </cell>
        </row>
        <row r="31">
          <cell r="A31">
            <v>2101</v>
          </cell>
          <cell r="B31">
            <v>-1265.06</v>
          </cell>
        </row>
        <row r="32">
          <cell r="A32">
            <v>210101</v>
          </cell>
          <cell r="B32">
            <v>-1265.06</v>
          </cell>
        </row>
        <row r="33">
          <cell r="A33">
            <v>26</v>
          </cell>
          <cell r="B33">
            <v>-10987.84</v>
          </cell>
        </row>
        <row r="34">
          <cell r="A34">
            <v>2601</v>
          </cell>
          <cell r="B34">
            <v>-10987.84</v>
          </cell>
        </row>
        <row r="35">
          <cell r="A35">
            <v>260106</v>
          </cell>
          <cell r="B35">
            <v>-2150</v>
          </cell>
        </row>
        <row r="36">
          <cell r="A36">
            <v>260112</v>
          </cell>
          <cell r="B36">
            <v>-8837.84</v>
          </cell>
        </row>
        <row r="37">
          <cell r="A37">
            <v>3</v>
          </cell>
          <cell r="B37">
            <v>-1000000</v>
          </cell>
        </row>
        <row r="38">
          <cell r="A38">
            <v>31</v>
          </cell>
          <cell r="B38">
            <v>-1000000</v>
          </cell>
        </row>
        <row r="39">
          <cell r="A39">
            <v>3101</v>
          </cell>
          <cell r="B39">
            <v>-1000000</v>
          </cell>
        </row>
        <row r="40">
          <cell r="A40">
            <v>310101</v>
          </cell>
          <cell r="B40">
            <v>-1000000</v>
          </cell>
        </row>
        <row r="41">
          <cell r="A41">
            <v>5</v>
          </cell>
          <cell r="B41">
            <v>148253.65</v>
          </cell>
        </row>
        <row r="42">
          <cell r="A42">
            <v>52</v>
          </cell>
          <cell r="B42">
            <v>2033.34</v>
          </cell>
        </row>
        <row r="43">
          <cell r="A43">
            <v>5200</v>
          </cell>
          <cell r="B43">
            <v>2033.34</v>
          </cell>
        </row>
        <row r="44">
          <cell r="A44">
            <v>520001</v>
          </cell>
          <cell r="B44">
            <v>2033.34</v>
          </cell>
        </row>
        <row r="45">
          <cell r="A45">
            <v>53</v>
          </cell>
          <cell r="B45">
            <v>18087.79</v>
          </cell>
        </row>
        <row r="46">
          <cell r="A46">
            <v>5303</v>
          </cell>
          <cell r="B46">
            <v>16000</v>
          </cell>
        </row>
        <row r="47">
          <cell r="A47">
            <v>530301</v>
          </cell>
          <cell r="B47">
            <v>16000</v>
          </cell>
        </row>
        <row r="48">
          <cell r="A48">
            <v>5304</v>
          </cell>
          <cell r="B48">
            <v>2087.79</v>
          </cell>
        </row>
        <row r="49">
          <cell r="A49">
            <v>530401</v>
          </cell>
          <cell r="B49">
            <v>278.74</v>
          </cell>
        </row>
        <row r="50">
          <cell r="A50">
            <v>530403</v>
          </cell>
          <cell r="B50">
            <v>44.84</v>
          </cell>
        </row>
        <row r="51">
          <cell r="A51">
            <v>530405</v>
          </cell>
          <cell r="B51">
            <v>1764.21</v>
          </cell>
        </row>
        <row r="52">
          <cell r="A52">
            <v>54</v>
          </cell>
          <cell r="B52">
            <v>124834.19</v>
          </cell>
        </row>
        <row r="53">
          <cell r="A53">
            <v>5401</v>
          </cell>
          <cell r="B53">
            <v>4039.83</v>
          </cell>
        </row>
        <row r="54">
          <cell r="A54">
            <v>540101</v>
          </cell>
          <cell r="B54">
            <v>4039.83</v>
          </cell>
        </row>
        <row r="55">
          <cell r="A55">
            <v>5402</v>
          </cell>
          <cell r="B55">
            <v>7614.85</v>
          </cell>
        </row>
        <row r="56">
          <cell r="A56">
            <v>540201</v>
          </cell>
          <cell r="B56">
            <v>7614.85</v>
          </cell>
        </row>
        <row r="57">
          <cell r="A57">
            <v>5403</v>
          </cell>
          <cell r="B57">
            <v>109452.85</v>
          </cell>
        </row>
        <row r="58">
          <cell r="A58">
            <v>540301</v>
          </cell>
          <cell r="B58">
            <v>109452.85</v>
          </cell>
        </row>
        <row r="59">
          <cell r="A59">
            <v>5404</v>
          </cell>
          <cell r="B59">
            <v>3726.66</v>
          </cell>
        </row>
        <row r="60">
          <cell r="A60">
            <v>540401</v>
          </cell>
          <cell r="B60">
            <v>3726.66</v>
          </cell>
        </row>
        <row r="61">
          <cell r="A61">
            <v>55</v>
          </cell>
          <cell r="B61">
            <v>3040.74</v>
          </cell>
        </row>
        <row r="62">
          <cell r="A62">
            <v>5502</v>
          </cell>
          <cell r="B62">
            <v>3040.74</v>
          </cell>
        </row>
        <row r="63">
          <cell r="A63">
            <v>550201</v>
          </cell>
          <cell r="B63">
            <v>3040.74</v>
          </cell>
        </row>
        <row r="64">
          <cell r="A64">
            <v>56</v>
          </cell>
          <cell r="B64">
            <v>257.58999999999997</v>
          </cell>
        </row>
        <row r="65">
          <cell r="A65">
            <v>5601</v>
          </cell>
          <cell r="B65">
            <v>257.58999999999997</v>
          </cell>
        </row>
        <row r="66">
          <cell r="A66">
            <v>560101</v>
          </cell>
          <cell r="B66">
            <v>257.58999999999997</v>
          </cell>
        </row>
        <row r="67">
          <cell r="A67" t="str">
            <v>Total</v>
          </cell>
          <cell r="B67">
            <v>9.3461949290940538E-10</v>
          </cell>
        </row>
      </sheetData>
      <sheetData sheetId="1" refreshError="1">
        <row r="2">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row>
        <row r="3">
          <cell r="A3" t="str">
            <v>Cuenta</v>
          </cell>
          <cell r="B3">
            <v>10</v>
          </cell>
          <cell r="C3">
            <v>11</v>
          </cell>
          <cell r="D3">
            <v>12</v>
          </cell>
          <cell r="E3">
            <v>13</v>
          </cell>
          <cell r="F3">
            <v>15</v>
          </cell>
          <cell r="G3">
            <v>16</v>
          </cell>
          <cell r="H3">
            <v>17</v>
          </cell>
          <cell r="I3">
            <v>19</v>
          </cell>
          <cell r="J3">
            <v>20</v>
          </cell>
          <cell r="K3">
            <v>21</v>
          </cell>
          <cell r="L3">
            <v>22</v>
          </cell>
          <cell r="M3">
            <v>24</v>
          </cell>
          <cell r="N3">
            <v>28</v>
          </cell>
          <cell r="O3">
            <v>29</v>
          </cell>
          <cell r="P3">
            <v>31</v>
          </cell>
          <cell r="Q3">
            <v>33</v>
          </cell>
          <cell r="R3">
            <v>34</v>
          </cell>
          <cell r="S3">
            <v>251</v>
          </cell>
          <cell r="T3">
            <v>253</v>
          </cell>
          <cell r="U3">
            <v>254</v>
          </cell>
          <cell r="V3">
            <v>255</v>
          </cell>
          <cell r="W3">
            <v>257</v>
          </cell>
          <cell r="X3">
            <v>258</v>
          </cell>
          <cell r="Y3">
            <v>50</v>
          </cell>
        </row>
        <row r="4">
          <cell r="A4" t="str">
            <v>ute</v>
          </cell>
          <cell r="B4" t="str">
            <v>Ayres</v>
          </cell>
          <cell r="C4" t="str">
            <v>Clifer</v>
          </cell>
          <cell r="D4" t="str">
            <v>Climer</v>
          </cell>
          <cell r="E4" t="str">
            <v>Tecsan</v>
          </cell>
          <cell r="F4" t="str">
            <v>Taym Ituz</v>
          </cell>
          <cell r="G4" t="str">
            <v>Climar</v>
          </cell>
          <cell r="H4" t="str">
            <v>Femesa</v>
          </cell>
          <cell r="I4" t="str">
            <v>S.Isidro</v>
          </cell>
          <cell r="J4" t="str">
            <v>Bahía Residual</v>
          </cell>
          <cell r="K4" t="str">
            <v>Tres Febrero</v>
          </cell>
          <cell r="L4" t="str">
            <v>Morón</v>
          </cell>
          <cell r="M4" t="str">
            <v>Serveco</v>
          </cell>
          <cell r="N4" t="str">
            <v>Merc. Central</v>
          </cell>
          <cell r="O4" t="str">
            <v>Neuquén</v>
          </cell>
          <cell r="P4" t="str">
            <v>Bahía Nueva</v>
          </cell>
          <cell r="Q4" t="str">
            <v>A.C.E.</v>
          </cell>
          <cell r="R4" t="str">
            <v>Ute Rosario</v>
          </cell>
          <cell r="S4" t="str">
            <v>Clima</v>
          </cell>
          <cell r="T4" t="str">
            <v>Carlos Paz</v>
          </cell>
          <cell r="U4" t="str">
            <v>Sta. Fé</v>
          </cell>
          <cell r="V4" t="str">
            <v>Bariloche</v>
          </cell>
          <cell r="W4" t="str">
            <v>Córdoba</v>
          </cell>
          <cell r="X4" t="str">
            <v>Río IV</v>
          </cell>
          <cell r="Y4" t="str">
            <v>ECOESTE</v>
          </cell>
        </row>
        <row r="5">
          <cell r="A5">
            <v>1</v>
          </cell>
          <cell r="B5">
            <v>5182.51</v>
          </cell>
          <cell r="C5">
            <v>403135.76</v>
          </cell>
          <cell r="D5">
            <v>2981899.8</v>
          </cell>
          <cell r="E5">
            <v>18114277.23</v>
          </cell>
          <cell r="F5">
            <v>4088706.72</v>
          </cell>
          <cell r="G5">
            <v>1750127.08</v>
          </cell>
          <cell r="H5">
            <v>257851.1</v>
          </cell>
          <cell r="I5">
            <v>9633642.9000000004</v>
          </cell>
          <cell r="J5">
            <v>260778.81</v>
          </cell>
          <cell r="K5">
            <v>6613967.3799999999</v>
          </cell>
          <cell r="L5">
            <v>1008872.54</v>
          </cell>
          <cell r="M5">
            <v>612234.07999999996</v>
          </cell>
          <cell r="N5">
            <v>2415996.04</v>
          </cell>
          <cell r="O5">
            <v>5766917.7599999998</v>
          </cell>
          <cell r="P5">
            <v>4876498.18</v>
          </cell>
          <cell r="Q5">
            <v>18615486.84</v>
          </cell>
          <cell r="R5">
            <v>4821767.09</v>
          </cell>
          <cell r="S5">
            <v>1145465.3600000001</v>
          </cell>
          <cell r="T5">
            <v>2104817.9</v>
          </cell>
          <cell r="U5">
            <v>2448793.6800000002</v>
          </cell>
          <cell r="V5">
            <v>2159213.79</v>
          </cell>
          <cell r="W5">
            <v>39164206.109999999</v>
          </cell>
          <cell r="X5">
            <v>1990697.63</v>
          </cell>
          <cell r="Y5">
            <v>2413095.41</v>
          </cell>
          <cell r="Z5">
            <v>133653631.70000002</v>
          </cell>
        </row>
        <row r="6">
          <cell r="A6">
            <v>11</v>
          </cell>
          <cell r="B6">
            <v>171.55</v>
          </cell>
          <cell r="C6">
            <v>204.3</v>
          </cell>
          <cell r="D6">
            <v>3548.23</v>
          </cell>
          <cell r="E6">
            <v>3979.62</v>
          </cell>
          <cell r="F6">
            <v>1132</v>
          </cell>
          <cell r="G6">
            <v>319.20999999999998</v>
          </cell>
          <cell r="H6">
            <v>303.33</v>
          </cell>
          <cell r="I6">
            <v>490898.31</v>
          </cell>
          <cell r="J6">
            <v>8073.28</v>
          </cell>
          <cell r="K6">
            <v>91869.29</v>
          </cell>
          <cell r="L6">
            <v>3048.19</v>
          </cell>
          <cell r="M6">
            <v>359.1</v>
          </cell>
          <cell r="N6">
            <v>5437.83</v>
          </cell>
          <cell r="O6">
            <v>19815.77</v>
          </cell>
          <cell r="P6">
            <v>4023.41</v>
          </cell>
          <cell r="Q6">
            <v>161083.89000000001</v>
          </cell>
          <cell r="R6">
            <v>4865.7299999999996</v>
          </cell>
          <cell r="S6">
            <v>0</v>
          </cell>
          <cell r="T6">
            <v>500.04</v>
          </cell>
          <cell r="U6">
            <v>1500</v>
          </cell>
          <cell r="V6">
            <v>2746.82</v>
          </cell>
          <cell r="W6">
            <v>586791.72</v>
          </cell>
          <cell r="X6">
            <v>4526.71</v>
          </cell>
          <cell r="Y6">
            <v>265814.62</v>
          </cell>
          <cell r="Z6">
            <v>1661012.9499999997</v>
          </cell>
        </row>
        <row r="7">
          <cell r="A7">
            <v>1101</v>
          </cell>
          <cell r="B7">
            <v>0</v>
          </cell>
          <cell r="C7">
            <v>0</v>
          </cell>
          <cell r="D7">
            <v>3400</v>
          </cell>
          <cell r="E7">
            <v>3600</v>
          </cell>
          <cell r="F7">
            <v>800</v>
          </cell>
          <cell r="G7">
            <v>0</v>
          </cell>
          <cell r="H7">
            <v>0</v>
          </cell>
          <cell r="I7">
            <v>6300</v>
          </cell>
          <cell r="J7">
            <v>0</v>
          </cell>
          <cell r="K7">
            <v>90955.06</v>
          </cell>
          <cell r="L7">
            <v>2943.25</v>
          </cell>
          <cell r="M7">
            <v>0</v>
          </cell>
          <cell r="N7">
            <v>3798.45</v>
          </cell>
          <cell r="O7">
            <v>4700</v>
          </cell>
          <cell r="P7">
            <v>2125.9</v>
          </cell>
          <cell r="Q7">
            <v>77998.990000000005</v>
          </cell>
          <cell r="R7">
            <v>4500</v>
          </cell>
          <cell r="S7">
            <v>0</v>
          </cell>
          <cell r="T7">
            <v>500.04</v>
          </cell>
          <cell r="U7">
            <v>1500</v>
          </cell>
          <cell r="V7">
            <v>1295.45</v>
          </cell>
          <cell r="W7">
            <v>8755.16</v>
          </cell>
          <cell r="X7">
            <v>4526.71</v>
          </cell>
          <cell r="Y7">
            <v>3000</v>
          </cell>
          <cell r="Z7">
            <v>220699.01</v>
          </cell>
        </row>
        <row r="8">
          <cell r="A8">
            <v>110101</v>
          </cell>
          <cell r="B8">
            <v>0</v>
          </cell>
          <cell r="C8">
            <v>0</v>
          </cell>
          <cell r="D8">
            <v>0</v>
          </cell>
          <cell r="E8">
            <v>0</v>
          </cell>
          <cell r="F8">
            <v>0</v>
          </cell>
          <cell r="G8">
            <v>0</v>
          </cell>
          <cell r="H8">
            <v>0</v>
          </cell>
          <cell r="I8">
            <v>0</v>
          </cell>
          <cell r="J8">
            <v>0</v>
          </cell>
          <cell r="K8">
            <v>0</v>
          </cell>
          <cell r="L8">
            <v>443.25</v>
          </cell>
          <cell r="M8">
            <v>0</v>
          </cell>
          <cell r="N8">
            <v>2298.4499999999998</v>
          </cell>
          <cell r="O8">
            <v>0</v>
          </cell>
          <cell r="P8">
            <v>0</v>
          </cell>
          <cell r="Q8">
            <v>0</v>
          </cell>
          <cell r="R8">
            <v>0</v>
          </cell>
          <cell r="S8">
            <v>0</v>
          </cell>
          <cell r="T8">
            <v>0.04</v>
          </cell>
          <cell r="U8">
            <v>0</v>
          </cell>
          <cell r="V8">
            <v>995.45</v>
          </cell>
          <cell r="W8">
            <v>-48.07</v>
          </cell>
          <cell r="X8">
            <v>864.03</v>
          </cell>
          <cell r="Y8">
            <v>0</v>
          </cell>
          <cell r="Z8">
            <v>4553.1499999999996</v>
          </cell>
        </row>
        <row r="9">
          <cell r="A9">
            <v>110102</v>
          </cell>
          <cell r="B9">
            <v>0</v>
          </cell>
          <cell r="C9">
            <v>0</v>
          </cell>
          <cell r="D9">
            <v>3400</v>
          </cell>
          <cell r="E9">
            <v>3600</v>
          </cell>
          <cell r="F9">
            <v>800</v>
          </cell>
          <cell r="G9">
            <v>0</v>
          </cell>
          <cell r="H9">
            <v>0</v>
          </cell>
          <cell r="I9">
            <v>6300</v>
          </cell>
          <cell r="J9">
            <v>0</v>
          </cell>
          <cell r="K9">
            <v>3500</v>
          </cell>
          <cell r="L9">
            <v>2500</v>
          </cell>
          <cell r="M9">
            <v>0</v>
          </cell>
          <cell r="N9">
            <v>1500</v>
          </cell>
          <cell r="O9">
            <v>4700</v>
          </cell>
          <cell r="P9">
            <v>1950</v>
          </cell>
          <cell r="Q9">
            <v>5000</v>
          </cell>
          <cell r="R9">
            <v>4500</v>
          </cell>
          <cell r="S9">
            <v>0</v>
          </cell>
          <cell r="T9">
            <v>500</v>
          </cell>
          <cell r="U9">
            <v>1500</v>
          </cell>
          <cell r="V9">
            <v>300</v>
          </cell>
          <cell r="W9">
            <v>8850.02</v>
          </cell>
          <cell r="X9">
            <v>1003.92</v>
          </cell>
          <cell r="Y9">
            <v>3000</v>
          </cell>
          <cell r="Z9">
            <v>52903.94</v>
          </cell>
        </row>
        <row r="10">
          <cell r="A10">
            <v>110103</v>
          </cell>
          <cell r="B10">
            <v>0</v>
          </cell>
          <cell r="C10">
            <v>0</v>
          </cell>
          <cell r="D10">
            <v>0</v>
          </cell>
          <cell r="E10">
            <v>0</v>
          </cell>
          <cell r="F10">
            <v>0</v>
          </cell>
          <cell r="G10">
            <v>0</v>
          </cell>
          <cell r="H10">
            <v>0</v>
          </cell>
          <cell r="I10">
            <v>0</v>
          </cell>
          <cell r="J10">
            <v>0</v>
          </cell>
          <cell r="K10">
            <v>87455.06</v>
          </cell>
          <cell r="L10">
            <v>0</v>
          </cell>
          <cell r="M10">
            <v>0</v>
          </cell>
          <cell r="N10">
            <v>0</v>
          </cell>
          <cell r="O10">
            <v>0</v>
          </cell>
          <cell r="P10">
            <v>175.9</v>
          </cell>
          <cell r="Q10">
            <v>72998.990000000005</v>
          </cell>
          <cell r="R10">
            <v>0</v>
          </cell>
          <cell r="S10">
            <v>0</v>
          </cell>
          <cell r="T10">
            <v>0</v>
          </cell>
          <cell r="U10">
            <v>0</v>
          </cell>
          <cell r="V10">
            <v>0</v>
          </cell>
          <cell r="W10">
            <v>-46.79</v>
          </cell>
          <cell r="X10">
            <v>2658.76</v>
          </cell>
          <cell r="Y10">
            <v>0</v>
          </cell>
          <cell r="Z10">
            <v>163241.92000000001</v>
          </cell>
        </row>
        <row r="11">
          <cell r="A11">
            <v>1102</v>
          </cell>
          <cell r="B11">
            <v>171.55</v>
          </cell>
          <cell r="C11">
            <v>204.3</v>
          </cell>
          <cell r="D11">
            <v>148.22999999999999</v>
          </cell>
          <cell r="E11">
            <v>379.62</v>
          </cell>
          <cell r="F11">
            <v>332</v>
          </cell>
          <cell r="G11">
            <v>319.20999999999998</v>
          </cell>
          <cell r="H11">
            <v>303.33</v>
          </cell>
          <cell r="I11">
            <v>484598.31</v>
          </cell>
          <cell r="J11">
            <v>8073.28</v>
          </cell>
          <cell r="K11">
            <v>914.23</v>
          </cell>
          <cell r="L11">
            <v>104.94</v>
          </cell>
          <cell r="M11">
            <v>359.1</v>
          </cell>
          <cell r="N11">
            <v>1639.38</v>
          </cell>
          <cell r="O11">
            <v>15115.77</v>
          </cell>
          <cell r="P11">
            <v>1897.51</v>
          </cell>
          <cell r="Q11">
            <v>83084.899999999994</v>
          </cell>
          <cell r="R11">
            <v>365.73</v>
          </cell>
          <cell r="S11">
            <v>0</v>
          </cell>
          <cell r="T11">
            <v>0</v>
          </cell>
          <cell r="U11">
            <v>0</v>
          </cell>
          <cell r="V11">
            <v>1451.37</v>
          </cell>
          <cell r="W11">
            <v>578036.56000000006</v>
          </cell>
          <cell r="X11">
            <v>0</v>
          </cell>
          <cell r="Y11">
            <v>262814.62</v>
          </cell>
          <cell r="Z11">
            <v>1440313.94</v>
          </cell>
        </row>
        <row r="12">
          <cell r="A12">
            <v>110201</v>
          </cell>
          <cell r="B12">
            <v>171.55</v>
          </cell>
          <cell r="C12">
            <v>204.3</v>
          </cell>
          <cell r="D12">
            <v>148.22999999999999</v>
          </cell>
          <cell r="E12">
            <v>379.62</v>
          </cell>
          <cell r="F12">
            <v>332</v>
          </cell>
          <cell r="G12">
            <v>319.20999999999998</v>
          </cell>
          <cell r="H12">
            <v>303.33</v>
          </cell>
          <cell r="I12">
            <v>484598.31</v>
          </cell>
          <cell r="J12">
            <v>8073.28</v>
          </cell>
          <cell r="K12">
            <v>914.23</v>
          </cell>
          <cell r="L12">
            <v>104.94</v>
          </cell>
          <cell r="M12">
            <v>359.1</v>
          </cell>
          <cell r="N12">
            <v>1639.38</v>
          </cell>
          <cell r="O12">
            <v>15115.77</v>
          </cell>
          <cell r="P12">
            <v>1897.51</v>
          </cell>
          <cell r="Q12">
            <v>83084.899999999994</v>
          </cell>
          <cell r="R12">
            <v>365.73</v>
          </cell>
          <cell r="S12">
            <v>0</v>
          </cell>
          <cell r="T12">
            <v>0</v>
          </cell>
          <cell r="U12">
            <v>0</v>
          </cell>
          <cell r="V12">
            <v>1451.37</v>
          </cell>
          <cell r="W12">
            <v>578036.56000000006</v>
          </cell>
          <cell r="X12">
            <v>0</v>
          </cell>
          <cell r="Y12">
            <v>262814.62</v>
          </cell>
          <cell r="Z12">
            <v>1440313.94</v>
          </cell>
        </row>
        <row r="13">
          <cell r="A13">
            <v>12</v>
          </cell>
          <cell r="B13">
            <v>0</v>
          </cell>
          <cell r="C13">
            <v>0</v>
          </cell>
          <cell r="D13">
            <v>57310.39</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57310.39</v>
          </cell>
        </row>
        <row r="14">
          <cell r="A14">
            <v>1201</v>
          </cell>
          <cell r="B14">
            <v>0</v>
          </cell>
          <cell r="C14">
            <v>0</v>
          </cell>
          <cell r="D14">
            <v>57310.39</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57310.39</v>
          </cell>
        </row>
        <row r="15">
          <cell r="A15">
            <v>120103</v>
          </cell>
          <cell r="B15">
            <v>0</v>
          </cell>
          <cell r="C15">
            <v>0</v>
          </cell>
          <cell r="D15">
            <v>57310.39</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57310.39</v>
          </cell>
        </row>
        <row r="16">
          <cell r="A16">
            <v>13</v>
          </cell>
          <cell r="B16">
            <v>0</v>
          </cell>
          <cell r="C16">
            <v>105423.76</v>
          </cell>
          <cell r="D16">
            <v>2422955.4700000002</v>
          </cell>
          <cell r="E16">
            <v>3287595.53</v>
          </cell>
          <cell r="F16">
            <v>1616432</v>
          </cell>
          <cell r="G16">
            <v>556397.98</v>
          </cell>
          <cell r="H16">
            <v>0</v>
          </cell>
          <cell r="I16">
            <v>2816221.35</v>
          </cell>
          <cell r="J16">
            <v>5418.8</v>
          </cell>
          <cell r="K16">
            <v>2504419.7599999998</v>
          </cell>
          <cell r="L16">
            <v>378580.64</v>
          </cell>
          <cell r="M16">
            <v>0</v>
          </cell>
          <cell r="N16">
            <v>937780.82</v>
          </cell>
          <cell r="O16">
            <v>1461057.5</v>
          </cell>
          <cell r="P16">
            <v>2586212.9300000002</v>
          </cell>
          <cell r="Q16">
            <v>0</v>
          </cell>
          <cell r="R16">
            <v>2353851.42</v>
          </cell>
          <cell r="S16">
            <v>171734.62</v>
          </cell>
          <cell r="T16">
            <v>624153.64</v>
          </cell>
          <cell r="U16">
            <v>656755.17000000004</v>
          </cell>
          <cell r="V16">
            <v>1713142.38</v>
          </cell>
          <cell r="W16">
            <v>13760571.82</v>
          </cell>
          <cell r="X16">
            <v>772960.05</v>
          </cell>
          <cell r="Y16">
            <v>2066120.75</v>
          </cell>
          <cell r="Z16">
            <v>40797786.390000001</v>
          </cell>
        </row>
        <row r="17">
          <cell r="A17">
            <v>1301</v>
          </cell>
          <cell r="B17">
            <v>0</v>
          </cell>
          <cell r="C17">
            <v>105423.76</v>
          </cell>
          <cell r="D17">
            <v>2422955.4700000002</v>
          </cell>
          <cell r="E17">
            <v>3287595.53</v>
          </cell>
          <cell r="F17">
            <v>1616432</v>
          </cell>
          <cell r="G17">
            <v>556397.98</v>
          </cell>
          <cell r="H17">
            <v>0</v>
          </cell>
          <cell r="I17">
            <v>2816221.35</v>
          </cell>
          <cell r="J17">
            <v>5418.8</v>
          </cell>
          <cell r="K17">
            <v>2504419.7599999998</v>
          </cell>
          <cell r="L17">
            <v>378580.64</v>
          </cell>
          <cell r="M17">
            <v>0</v>
          </cell>
          <cell r="N17">
            <v>937780.82</v>
          </cell>
          <cell r="O17">
            <v>1461057.5</v>
          </cell>
          <cell r="P17">
            <v>2586212.9300000002</v>
          </cell>
          <cell r="Q17">
            <v>0</v>
          </cell>
          <cell r="R17">
            <v>2353851.42</v>
          </cell>
          <cell r="S17">
            <v>171734.62</v>
          </cell>
          <cell r="T17">
            <v>624153.64</v>
          </cell>
          <cell r="U17">
            <v>656755.17000000004</v>
          </cell>
          <cell r="V17">
            <v>1713142.38</v>
          </cell>
          <cell r="W17">
            <v>13760571.82</v>
          </cell>
          <cell r="X17">
            <v>772960.05</v>
          </cell>
          <cell r="Y17">
            <v>2066120.75</v>
          </cell>
          <cell r="Z17">
            <v>40797786.390000001</v>
          </cell>
        </row>
        <row r="18">
          <cell r="A18">
            <v>130101</v>
          </cell>
          <cell r="B18">
            <v>0</v>
          </cell>
          <cell r="C18">
            <v>0</v>
          </cell>
          <cell r="D18">
            <v>2273202.9700000002</v>
          </cell>
          <cell r="E18">
            <v>2501094.25</v>
          </cell>
          <cell r="F18">
            <v>1598081.85</v>
          </cell>
          <cell r="G18">
            <v>44592.58</v>
          </cell>
          <cell r="H18">
            <v>0</v>
          </cell>
          <cell r="I18">
            <v>2754131.5</v>
          </cell>
          <cell r="J18">
            <v>7466.8</v>
          </cell>
          <cell r="K18">
            <v>2504419.7599999998</v>
          </cell>
          <cell r="L18">
            <v>378580.64</v>
          </cell>
          <cell r="M18">
            <v>0</v>
          </cell>
          <cell r="N18">
            <v>726422.2</v>
          </cell>
          <cell r="O18">
            <v>934599.76</v>
          </cell>
          <cell r="P18">
            <v>1979094.62</v>
          </cell>
          <cell r="Q18">
            <v>0</v>
          </cell>
          <cell r="R18">
            <v>2344327.31</v>
          </cell>
          <cell r="S18">
            <v>341750.68</v>
          </cell>
          <cell r="T18">
            <v>402300.79</v>
          </cell>
          <cell r="U18">
            <v>656755.17000000004</v>
          </cell>
          <cell r="V18">
            <v>2019162.22</v>
          </cell>
          <cell r="W18">
            <v>11965847.809999999</v>
          </cell>
          <cell r="X18">
            <v>695258.6</v>
          </cell>
          <cell r="Y18">
            <v>2066120.75</v>
          </cell>
          <cell r="Z18">
            <v>36193210.259999998</v>
          </cell>
        </row>
        <row r="19">
          <cell r="A19">
            <v>130102</v>
          </cell>
          <cell r="B19">
            <v>0</v>
          </cell>
          <cell r="C19">
            <v>0</v>
          </cell>
          <cell r="D19">
            <v>0</v>
          </cell>
          <cell r="E19">
            <v>5328.5</v>
          </cell>
          <cell r="F19">
            <v>0</v>
          </cell>
          <cell r="G19">
            <v>0</v>
          </cell>
          <cell r="H19">
            <v>0</v>
          </cell>
          <cell r="I19">
            <v>0</v>
          </cell>
          <cell r="J19">
            <v>0</v>
          </cell>
          <cell r="K19">
            <v>0</v>
          </cell>
          <cell r="L19">
            <v>0</v>
          </cell>
          <cell r="M19">
            <v>0</v>
          </cell>
          <cell r="N19">
            <v>0</v>
          </cell>
          <cell r="O19">
            <v>525153.68999999994</v>
          </cell>
          <cell r="P19">
            <v>582273.44999999995</v>
          </cell>
          <cell r="Q19">
            <v>0</v>
          </cell>
          <cell r="R19">
            <v>0</v>
          </cell>
          <cell r="S19">
            <v>0</v>
          </cell>
          <cell r="T19">
            <v>0</v>
          </cell>
          <cell r="U19">
            <v>0</v>
          </cell>
          <cell r="V19">
            <v>0</v>
          </cell>
          <cell r="W19">
            <v>20414.59</v>
          </cell>
          <cell r="X19">
            <v>59201.05</v>
          </cell>
          <cell r="Y19">
            <v>0</v>
          </cell>
          <cell r="Z19">
            <v>1192371.28</v>
          </cell>
        </row>
        <row r="20">
          <cell r="A20">
            <v>130106</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9524.11</v>
          </cell>
          <cell r="S20">
            <v>0</v>
          </cell>
          <cell r="T20">
            <v>0</v>
          </cell>
          <cell r="U20">
            <v>0</v>
          </cell>
          <cell r="V20">
            <v>0</v>
          </cell>
          <cell r="W20">
            <v>49499.59</v>
          </cell>
          <cell r="X20">
            <v>14889</v>
          </cell>
          <cell r="Y20">
            <v>0</v>
          </cell>
          <cell r="Z20">
            <v>73912.7</v>
          </cell>
        </row>
        <row r="21">
          <cell r="A21">
            <v>130107</v>
          </cell>
          <cell r="B21">
            <v>0</v>
          </cell>
          <cell r="C21">
            <v>0</v>
          </cell>
          <cell r="D21">
            <v>0</v>
          </cell>
          <cell r="E21">
            <v>0</v>
          </cell>
          <cell r="F21">
            <v>0</v>
          </cell>
          <cell r="G21">
            <v>0</v>
          </cell>
          <cell r="H21">
            <v>0</v>
          </cell>
          <cell r="I21">
            <v>0</v>
          </cell>
          <cell r="J21">
            <v>-2048</v>
          </cell>
          <cell r="K21">
            <v>0</v>
          </cell>
          <cell r="L21">
            <v>0</v>
          </cell>
          <cell r="M21">
            <v>0</v>
          </cell>
          <cell r="N21">
            <v>0</v>
          </cell>
          <cell r="O21">
            <v>0</v>
          </cell>
          <cell r="P21">
            <v>0</v>
          </cell>
          <cell r="Q21">
            <v>0</v>
          </cell>
          <cell r="R21">
            <v>0</v>
          </cell>
          <cell r="S21">
            <v>-210186.06</v>
          </cell>
          <cell r="T21">
            <v>-10383.94</v>
          </cell>
          <cell r="U21">
            <v>0</v>
          </cell>
          <cell r="V21">
            <v>-1114796.42</v>
          </cell>
          <cell r="W21">
            <v>-78713.259999999995</v>
          </cell>
          <cell r="X21">
            <v>0</v>
          </cell>
          <cell r="Y21">
            <v>0</v>
          </cell>
          <cell r="Z21">
            <v>-1416127.68</v>
          </cell>
        </row>
        <row r="22">
          <cell r="A22">
            <v>130108</v>
          </cell>
          <cell r="B22">
            <v>0</v>
          </cell>
          <cell r="C22">
            <v>0</v>
          </cell>
          <cell r="D22">
            <v>0</v>
          </cell>
          <cell r="E22">
            <v>0</v>
          </cell>
          <cell r="F22">
            <v>0</v>
          </cell>
          <cell r="G22">
            <v>315744.19</v>
          </cell>
          <cell r="H22">
            <v>0</v>
          </cell>
          <cell r="I22">
            <v>0</v>
          </cell>
          <cell r="J22">
            <v>0</v>
          </cell>
          <cell r="K22">
            <v>0</v>
          </cell>
          <cell r="L22">
            <v>0</v>
          </cell>
          <cell r="M22">
            <v>0</v>
          </cell>
          <cell r="N22">
            <v>0</v>
          </cell>
          <cell r="O22">
            <v>0</v>
          </cell>
          <cell r="P22">
            <v>0</v>
          </cell>
          <cell r="Q22">
            <v>0</v>
          </cell>
          <cell r="R22">
            <v>0</v>
          </cell>
          <cell r="S22">
            <v>40170</v>
          </cell>
          <cell r="T22">
            <v>0</v>
          </cell>
          <cell r="U22">
            <v>0</v>
          </cell>
          <cell r="V22">
            <v>680000</v>
          </cell>
          <cell r="W22">
            <v>0</v>
          </cell>
          <cell r="X22">
            <v>0</v>
          </cell>
          <cell r="Y22">
            <v>0</v>
          </cell>
          <cell r="Z22">
            <v>1035914.19</v>
          </cell>
        </row>
        <row r="23">
          <cell r="A23">
            <v>130109</v>
          </cell>
          <cell r="B23">
            <v>0</v>
          </cell>
          <cell r="C23">
            <v>0</v>
          </cell>
          <cell r="D23">
            <v>149752.5</v>
          </cell>
          <cell r="E23">
            <v>8.999999996740371E-2</v>
          </cell>
          <cell r="F23">
            <v>0</v>
          </cell>
          <cell r="G23">
            <v>746739.59</v>
          </cell>
          <cell r="H23">
            <v>0</v>
          </cell>
          <cell r="I23">
            <v>0</v>
          </cell>
          <cell r="J23">
            <v>0</v>
          </cell>
          <cell r="K23">
            <v>0</v>
          </cell>
          <cell r="L23">
            <v>0</v>
          </cell>
          <cell r="M23">
            <v>0</v>
          </cell>
          <cell r="N23">
            <v>211358.62</v>
          </cell>
          <cell r="O23">
            <v>1304.05</v>
          </cell>
          <cell r="P23">
            <v>24844.86</v>
          </cell>
          <cell r="Q23">
            <v>0</v>
          </cell>
          <cell r="R23">
            <v>0</v>
          </cell>
          <cell r="S23">
            <v>0</v>
          </cell>
          <cell r="T23">
            <v>212780.16</v>
          </cell>
          <cell r="U23">
            <v>0</v>
          </cell>
          <cell r="V23">
            <v>128776.58</v>
          </cell>
          <cell r="W23">
            <v>1525000.09</v>
          </cell>
          <cell r="X23">
            <v>0</v>
          </cell>
          <cell r="Y23">
            <v>0</v>
          </cell>
          <cell r="Z23">
            <v>3000556.54</v>
          </cell>
        </row>
        <row r="24">
          <cell r="A24">
            <v>130112</v>
          </cell>
          <cell r="B24">
            <v>0</v>
          </cell>
          <cell r="C24">
            <v>0</v>
          </cell>
          <cell r="D24">
            <v>0</v>
          </cell>
          <cell r="E24">
            <v>781172.69</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781172.69</v>
          </cell>
        </row>
        <row r="25">
          <cell r="A25">
            <v>130114</v>
          </cell>
          <cell r="B25">
            <v>0</v>
          </cell>
          <cell r="C25">
            <v>0</v>
          </cell>
          <cell r="D25">
            <v>0</v>
          </cell>
          <cell r="E25">
            <v>0</v>
          </cell>
          <cell r="F25">
            <v>0</v>
          </cell>
          <cell r="G25">
            <v>-878720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-375000</v>
          </cell>
          <cell r="X25">
            <v>0</v>
          </cell>
          <cell r="Y25">
            <v>0</v>
          </cell>
          <cell r="Z25">
            <v>-1253720</v>
          </cell>
        </row>
        <row r="26">
          <cell r="A26">
            <v>130115</v>
          </cell>
          <cell r="B26">
            <v>0</v>
          </cell>
          <cell r="C26">
            <v>105423.76</v>
          </cell>
          <cell r="D26">
            <v>0</v>
          </cell>
          <cell r="E26">
            <v>0</v>
          </cell>
          <cell r="F26">
            <v>18350.150000000001</v>
          </cell>
          <cell r="G26">
            <v>328041.62</v>
          </cell>
          <cell r="H26">
            <v>0</v>
          </cell>
          <cell r="I26">
            <v>62089.85</v>
          </cell>
          <cell r="J26">
            <v>0</v>
          </cell>
          <cell r="K26">
            <v>0</v>
          </cell>
          <cell r="L26">
            <v>0</v>
          </cell>
          <cell r="M26">
            <v>0</v>
          </cell>
          <cell r="N26">
            <v>0</v>
          </cell>
          <cell r="O26">
            <v>0</v>
          </cell>
          <cell r="P26">
            <v>0</v>
          </cell>
          <cell r="Q26">
            <v>0</v>
          </cell>
          <cell r="R26">
            <v>0</v>
          </cell>
          <cell r="S26">
            <v>0</v>
          </cell>
          <cell r="T26">
            <v>19456.63</v>
          </cell>
          <cell r="U26">
            <v>0</v>
          </cell>
          <cell r="V26">
            <v>0</v>
          </cell>
          <cell r="W26">
            <v>653523</v>
          </cell>
          <cell r="X26">
            <v>3611.4</v>
          </cell>
          <cell r="Y26">
            <v>0</v>
          </cell>
          <cell r="Z26">
            <v>1190496.4099999999</v>
          </cell>
        </row>
        <row r="27">
          <cell r="A27">
            <v>14</v>
          </cell>
          <cell r="B27">
            <v>5010.96</v>
          </cell>
          <cell r="C27">
            <v>55191.49</v>
          </cell>
          <cell r="D27">
            <v>256176.41</v>
          </cell>
          <cell r="E27">
            <v>8117668.1699999999</v>
          </cell>
          <cell r="F27">
            <v>2227482.9500000002</v>
          </cell>
          <cell r="G27">
            <v>1030845.41</v>
          </cell>
          <cell r="H27">
            <v>257547.77</v>
          </cell>
          <cell r="I27">
            <v>3450570.61</v>
          </cell>
          <cell r="J27">
            <v>247286.73</v>
          </cell>
          <cell r="K27">
            <v>1872213.06</v>
          </cell>
          <cell r="L27">
            <v>614542.93999999994</v>
          </cell>
          <cell r="M27">
            <v>611874.98</v>
          </cell>
          <cell r="N27">
            <v>1261212.2</v>
          </cell>
          <cell r="O27">
            <v>2126677.3199999998</v>
          </cell>
          <cell r="P27">
            <v>478489.8</v>
          </cell>
          <cell r="Q27">
            <v>18454402.949999999</v>
          </cell>
          <cell r="R27">
            <v>1529443.13</v>
          </cell>
          <cell r="S27">
            <v>973730.74</v>
          </cell>
          <cell r="T27">
            <v>1224209.8700000001</v>
          </cell>
          <cell r="U27">
            <v>995114.84</v>
          </cell>
          <cell r="V27">
            <v>404113.5</v>
          </cell>
          <cell r="W27">
            <v>11709275.859999999</v>
          </cell>
          <cell r="X27">
            <v>1116755.5900000001</v>
          </cell>
          <cell r="Y27">
            <v>29133.7</v>
          </cell>
          <cell r="Z27">
            <v>59048970.980000012</v>
          </cell>
        </row>
        <row r="28">
          <cell r="A28">
            <v>1402</v>
          </cell>
          <cell r="B28">
            <v>986.49</v>
          </cell>
          <cell r="C28">
            <v>21794.6</v>
          </cell>
          <cell r="D28">
            <v>220818.42</v>
          </cell>
          <cell r="E28">
            <v>7173971.5700000003</v>
          </cell>
          <cell r="F28">
            <v>2190794.17</v>
          </cell>
          <cell r="G28">
            <v>911270.12</v>
          </cell>
          <cell r="H28">
            <v>0.51</v>
          </cell>
          <cell r="I28">
            <v>3215505.29</v>
          </cell>
          <cell r="J28">
            <v>243886.77</v>
          </cell>
          <cell r="K28">
            <v>1806313.67</v>
          </cell>
          <cell r="L28">
            <v>434651.92</v>
          </cell>
          <cell r="M28">
            <v>562123.16</v>
          </cell>
          <cell r="N28">
            <v>1232398.53</v>
          </cell>
          <cell r="O28">
            <v>1873137.24</v>
          </cell>
          <cell r="P28">
            <v>420049.17</v>
          </cell>
          <cell r="Q28">
            <v>18098226.120000001</v>
          </cell>
          <cell r="R28">
            <v>1441148.05</v>
          </cell>
          <cell r="S28">
            <v>966984.79</v>
          </cell>
          <cell r="T28">
            <v>1220282.94</v>
          </cell>
          <cell r="U28">
            <v>971782.77</v>
          </cell>
          <cell r="V28">
            <v>394647.96</v>
          </cell>
          <cell r="W28">
            <v>10705005.26</v>
          </cell>
          <cell r="X28">
            <v>1092464.29</v>
          </cell>
          <cell r="Y28">
            <v>4682.4699999999993</v>
          </cell>
          <cell r="Z28">
            <v>55202926.279999994</v>
          </cell>
        </row>
        <row r="29">
          <cell r="A29">
            <v>140201</v>
          </cell>
          <cell r="B29">
            <v>0</v>
          </cell>
          <cell r="C29">
            <v>0.18</v>
          </cell>
          <cell r="D29">
            <v>1310.19</v>
          </cell>
          <cell r="E29">
            <v>310343.11</v>
          </cell>
          <cell r="F29">
            <v>350.21</v>
          </cell>
          <cell r="G29">
            <v>0.41</v>
          </cell>
          <cell r="H29">
            <v>0.51</v>
          </cell>
          <cell r="I29">
            <v>822.94</v>
          </cell>
          <cell r="J29">
            <v>4582.87</v>
          </cell>
          <cell r="K29">
            <v>0.45</v>
          </cell>
          <cell r="L29">
            <v>184879.05</v>
          </cell>
          <cell r="M29">
            <v>73269.320000000007</v>
          </cell>
          <cell r="N29">
            <v>39235.69</v>
          </cell>
          <cell r="O29">
            <v>9982.5</v>
          </cell>
          <cell r="P29">
            <v>38198.400000000001</v>
          </cell>
          <cell r="Q29">
            <v>0</v>
          </cell>
          <cell r="R29">
            <v>0</v>
          </cell>
          <cell r="S29">
            <v>969068.95</v>
          </cell>
          <cell r="T29">
            <v>18834.28</v>
          </cell>
          <cell r="U29">
            <v>80917.03</v>
          </cell>
          <cell r="V29">
            <v>0</v>
          </cell>
          <cell r="W29">
            <v>1150692.78</v>
          </cell>
          <cell r="X29">
            <v>65829.42</v>
          </cell>
          <cell r="Y29">
            <v>0</v>
          </cell>
          <cell r="Z29">
            <v>2948318.29</v>
          </cell>
        </row>
        <row r="30">
          <cell r="A30">
            <v>140202</v>
          </cell>
          <cell r="B30">
            <v>0</v>
          </cell>
          <cell r="C30">
            <v>0</v>
          </cell>
          <cell r="D30">
            <v>0</v>
          </cell>
          <cell r="E30">
            <v>537000</v>
          </cell>
          <cell r="F30">
            <v>6000</v>
          </cell>
          <cell r="G30">
            <v>0</v>
          </cell>
          <cell r="H30">
            <v>0</v>
          </cell>
          <cell r="I30">
            <v>5490</v>
          </cell>
          <cell r="J30">
            <v>0</v>
          </cell>
          <cell r="K30">
            <v>6000</v>
          </cell>
          <cell r="L30">
            <v>0</v>
          </cell>
          <cell r="M30">
            <v>0</v>
          </cell>
          <cell r="N30">
            <v>0</v>
          </cell>
          <cell r="O30">
            <v>8850</v>
          </cell>
          <cell r="P30">
            <v>5000</v>
          </cell>
          <cell r="Q30">
            <v>0</v>
          </cell>
          <cell r="R30">
            <v>0</v>
          </cell>
          <cell r="S30">
            <v>0</v>
          </cell>
          <cell r="T30">
            <v>1000</v>
          </cell>
          <cell r="U30">
            <v>0</v>
          </cell>
          <cell r="V30">
            <v>5600</v>
          </cell>
          <cell r="W30">
            <v>31563.4</v>
          </cell>
          <cell r="X30">
            <v>500</v>
          </cell>
          <cell r="Y30">
            <v>1900</v>
          </cell>
          <cell r="Z30">
            <v>608903.4</v>
          </cell>
        </row>
        <row r="31">
          <cell r="A31">
            <v>140203</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-39070</v>
          </cell>
          <cell r="T31">
            <v>0</v>
          </cell>
          <cell r="U31">
            <v>0</v>
          </cell>
          <cell r="V31">
            <v>0</v>
          </cell>
          <cell r="W31">
            <v>0</v>
          </cell>
          <cell r="X31">
            <v>0</v>
          </cell>
          <cell r="Y31">
            <v>0</v>
          </cell>
          <cell r="Z31">
            <v>-39070</v>
          </cell>
        </row>
        <row r="32">
          <cell r="A32">
            <v>140204</v>
          </cell>
          <cell r="B32">
            <v>0</v>
          </cell>
          <cell r="C32">
            <v>0</v>
          </cell>
          <cell r="D32">
            <v>223.43</v>
          </cell>
          <cell r="E32">
            <v>7244.25</v>
          </cell>
          <cell r="F32">
            <v>6618.96</v>
          </cell>
          <cell r="G32">
            <v>0</v>
          </cell>
          <cell r="H32">
            <v>0</v>
          </cell>
          <cell r="I32">
            <v>6130.09</v>
          </cell>
          <cell r="J32">
            <v>0</v>
          </cell>
          <cell r="K32">
            <v>1925.03</v>
          </cell>
          <cell r="L32">
            <v>163.29</v>
          </cell>
          <cell r="M32">
            <v>0</v>
          </cell>
          <cell r="N32">
            <v>2459.14</v>
          </cell>
          <cell r="O32">
            <v>4433.45</v>
          </cell>
          <cell r="P32">
            <v>12821.33</v>
          </cell>
          <cell r="Q32">
            <v>172.08</v>
          </cell>
          <cell r="R32">
            <v>0</v>
          </cell>
          <cell r="S32">
            <v>-205.7</v>
          </cell>
          <cell r="T32">
            <v>1064.5</v>
          </cell>
          <cell r="U32">
            <v>8634.7199999999993</v>
          </cell>
          <cell r="V32">
            <v>1810.56</v>
          </cell>
          <cell r="W32">
            <v>13731.59</v>
          </cell>
          <cell r="X32">
            <v>329.75</v>
          </cell>
          <cell r="Y32">
            <v>2782.91</v>
          </cell>
          <cell r="Z32">
            <v>70339.38</v>
          </cell>
        </row>
        <row r="33">
          <cell r="A33">
            <v>140205</v>
          </cell>
          <cell r="B33">
            <v>0</v>
          </cell>
          <cell r="C33">
            <v>0</v>
          </cell>
          <cell r="D33">
            <v>51.97</v>
          </cell>
          <cell r="E33">
            <v>1149806.8999999999</v>
          </cell>
          <cell r="F33">
            <v>10221.799999999999</v>
          </cell>
          <cell r="G33">
            <v>0</v>
          </cell>
          <cell r="H33">
            <v>0</v>
          </cell>
          <cell r="I33">
            <v>8857.7900000000009</v>
          </cell>
          <cell r="J33">
            <v>0</v>
          </cell>
          <cell r="K33">
            <v>90284.96</v>
          </cell>
          <cell r="L33">
            <v>0</v>
          </cell>
          <cell r="M33">
            <v>0</v>
          </cell>
          <cell r="N33">
            <v>1895.55</v>
          </cell>
          <cell r="O33">
            <v>216062.69</v>
          </cell>
          <cell r="P33">
            <v>33376.29</v>
          </cell>
          <cell r="Q33">
            <v>264516.73</v>
          </cell>
          <cell r="R33">
            <v>25254.21</v>
          </cell>
          <cell r="S33">
            <v>0</v>
          </cell>
          <cell r="T33">
            <v>3136.78</v>
          </cell>
          <cell r="U33">
            <v>12218.06</v>
          </cell>
          <cell r="V33">
            <v>24279.68</v>
          </cell>
          <cell r="W33">
            <v>41925.19</v>
          </cell>
          <cell r="X33">
            <v>0</v>
          </cell>
          <cell r="Y33">
            <v>0</v>
          </cell>
          <cell r="Z33">
            <v>1881888.5999999999</v>
          </cell>
        </row>
        <row r="34">
          <cell r="A34">
            <v>140206</v>
          </cell>
          <cell r="B34">
            <v>0</v>
          </cell>
          <cell r="C34">
            <v>0</v>
          </cell>
          <cell r="D34">
            <v>0</v>
          </cell>
          <cell r="E34">
            <v>-4942.2299999999996</v>
          </cell>
          <cell r="F34">
            <v>623.61</v>
          </cell>
          <cell r="G34">
            <v>0</v>
          </cell>
          <cell r="H34">
            <v>0</v>
          </cell>
          <cell r="I34">
            <v>24202.01</v>
          </cell>
          <cell r="J34">
            <v>33667.65</v>
          </cell>
          <cell r="K34">
            <v>398.32</v>
          </cell>
          <cell r="L34">
            <v>22691.06</v>
          </cell>
          <cell r="M34">
            <v>355201.8</v>
          </cell>
          <cell r="N34">
            <v>0</v>
          </cell>
          <cell r="O34">
            <v>43709.7</v>
          </cell>
          <cell r="P34">
            <v>41182.339999999997</v>
          </cell>
          <cell r="Q34">
            <v>0</v>
          </cell>
          <cell r="R34">
            <v>163200.97</v>
          </cell>
          <cell r="S34">
            <v>0</v>
          </cell>
          <cell r="T34">
            <v>12405.59</v>
          </cell>
          <cell r="U34">
            <v>61345.51</v>
          </cell>
          <cell r="V34">
            <v>20997.08</v>
          </cell>
          <cell r="W34">
            <v>18527</v>
          </cell>
          <cell r="X34">
            <v>28226.76</v>
          </cell>
          <cell r="Y34">
            <v>0</v>
          </cell>
          <cell r="Z34">
            <v>821437.16999999993</v>
          </cell>
        </row>
        <row r="35">
          <cell r="A35">
            <v>140209</v>
          </cell>
          <cell r="B35">
            <v>0</v>
          </cell>
          <cell r="C35">
            <v>0</v>
          </cell>
          <cell r="D35">
            <v>0</v>
          </cell>
          <cell r="E35">
            <v>16915.59</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16915.59</v>
          </cell>
        </row>
        <row r="36">
          <cell r="A36">
            <v>140211</v>
          </cell>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17699537.310000002</v>
          </cell>
          <cell r="R36">
            <v>0</v>
          </cell>
          <cell r="S36">
            <v>0</v>
          </cell>
          <cell r="T36">
            <v>0</v>
          </cell>
          <cell r="U36">
            <v>0</v>
          </cell>
          <cell r="V36">
            <v>0</v>
          </cell>
          <cell r="W36">
            <v>0</v>
          </cell>
          <cell r="X36">
            <v>0</v>
          </cell>
          <cell r="Y36">
            <v>0</v>
          </cell>
          <cell r="Z36">
            <v>17699537.310000002</v>
          </cell>
        </row>
        <row r="37">
          <cell r="A37">
            <v>140212</v>
          </cell>
          <cell r="B37">
            <v>986.49</v>
          </cell>
          <cell r="C37">
            <v>21794.42</v>
          </cell>
          <cell r="D37">
            <v>219232.83</v>
          </cell>
          <cell r="E37">
            <v>5157603.95</v>
          </cell>
          <cell r="F37">
            <v>2166979.59</v>
          </cell>
          <cell r="G37">
            <v>911269.71</v>
          </cell>
          <cell r="H37">
            <v>0</v>
          </cell>
          <cell r="I37">
            <v>3170002.46</v>
          </cell>
          <cell r="J37">
            <v>205636.25</v>
          </cell>
          <cell r="K37">
            <v>1707704.91</v>
          </cell>
          <cell r="L37">
            <v>226918.52</v>
          </cell>
          <cell r="M37">
            <v>133652.04</v>
          </cell>
          <cell r="N37">
            <v>1188808.1499999999</v>
          </cell>
          <cell r="O37">
            <v>1590098.9</v>
          </cell>
          <cell r="P37">
            <v>289470.81</v>
          </cell>
          <cell r="Q37">
            <v>134000</v>
          </cell>
          <cell r="R37">
            <v>1252692.8700000001</v>
          </cell>
          <cell r="S37">
            <v>37191.54</v>
          </cell>
          <cell r="T37">
            <v>1183841.79</v>
          </cell>
          <cell r="U37">
            <v>808667.45</v>
          </cell>
          <cell r="V37">
            <v>341960.64</v>
          </cell>
          <cell r="W37">
            <v>9448565.3000000007</v>
          </cell>
          <cell r="X37">
            <v>997578.36</v>
          </cell>
          <cell r="Y37">
            <v>0</v>
          </cell>
          <cell r="Z37">
            <v>31194656.979999997</v>
          </cell>
        </row>
        <row r="38">
          <cell r="A38">
            <v>1403</v>
          </cell>
          <cell r="B38">
            <v>2863.08</v>
          </cell>
          <cell r="C38">
            <v>2731.73</v>
          </cell>
          <cell r="D38">
            <v>2518.35</v>
          </cell>
          <cell r="E38">
            <v>18317.3</v>
          </cell>
          <cell r="F38">
            <v>2819.45</v>
          </cell>
          <cell r="G38">
            <v>0</v>
          </cell>
          <cell r="H38">
            <v>0</v>
          </cell>
          <cell r="I38">
            <v>26368.16</v>
          </cell>
          <cell r="J38">
            <v>0</v>
          </cell>
          <cell r="K38">
            <v>7872.62</v>
          </cell>
          <cell r="L38">
            <v>1635.59</v>
          </cell>
          <cell r="M38">
            <v>800</v>
          </cell>
          <cell r="N38">
            <v>363</v>
          </cell>
          <cell r="O38">
            <v>27422.42</v>
          </cell>
          <cell r="P38">
            <v>33514.269999999997</v>
          </cell>
          <cell r="Q38">
            <v>6421.2</v>
          </cell>
          <cell r="R38">
            <v>122</v>
          </cell>
          <cell r="S38">
            <v>2999.68</v>
          </cell>
          <cell r="T38">
            <v>358.66</v>
          </cell>
          <cell r="U38">
            <v>904</v>
          </cell>
          <cell r="V38">
            <v>0</v>
          </cell>
          <cell r="W38">
            <v>355841.65</v>
          </cell>
          <cell r="X38">
            <v>4861.32</v>
          </cell>
          <cell r="Y38">
            <v>347.4</v>
          </cell>
          <cell r="Z38">
            <v>499081.88000000006</v>
          </cell>
        </row>
        <row r="39">
          <cell r="A39">
            <v>140301</v>
          </cell>
          <cell r="B39">
            <v>0</v>
          </cell>
          <cell r="C39">
            <v>2731.73</v>
          </cell>
          <cell r="D39">
            <v>2086.89</v>
          </cell>
          <cell r="E39">
            <v>8299.15</v>
          </cell>
          <cell r="F39">
            <v>0</v>
          </cell>
          <cell r="G39">
            <v>0</v>
          </cell>
          <cell r="H39">
            <v>0</v>
          </cell>
          <cell r="I39">
            <v>24600</v>
          </cell>
          <cell r="J39">
            <v>0</v>
          </cell>
          <cell r="K39">
            <v>0</v>
          </cell>
          <cell r="L39">
            <v>0</v>
          </cell>
          <cell r="M39">
            <v>0</v>
          </cell>
          <cell r="N39">
            <v>0</v>
          </cell>
          <cell r="O39">
            <v>7027.21</v>
          </cell>
          <cell r="P39">
            <v>29401.26</v>
          </cell>
          <cell r="Q39">
            <v>10.48</v>
          </cell>
          <cell r="R39">
            <v>0</v>
          </cell>
          <cell r="S39">
            <v>-0.24</v>
          </cell>
          <cell r="T39">
            <v>40.159999999999997</v>
          </cell>
          <cell r="U39">
            <v>0</v>
          </cell>
          <cell r="V39">
            <v>0</v>
          </cell>
          <cell r="W39">
            <v>206514.14</v>
          </cell>
          <cell r="X39">
            <v>2748.53</v>
          </cell>
          <cell r="Y39">
            <v>0</v>
          </cell>
          <cell r="Z39">
            <v>283459.31000000006</v>
          </cell>
        </row>
        <row r="40">
          <cell r="A40">
            <v>140302</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4607</v>
          </cell>
          <cell r="X40">
            <v>0</v>
          </cell>
          <cell r="Y40">
            <v>0</v>
          </cell>
          <cell r="Z40">
            <v>4607</v>
          </cell>
        </row>
        <row r="41">
          <cell r="A41">
            <v>140303</v>
          </cell>
          <cell r="B41">
            <v>2863.08</v>
          </cell>
          <cell r="C41">
            <v>0</v>
          </cell>
          <cell r="D41">
            <v>0</v>
          </cell>
          <cell r="E41">
            <v>10118.15</v>
          </cell>
          <cell r="F41">
            <v>0</v>
          </cell>
          <cell r="G41">
            <v>0</v>
          </cell>
          <cell r="H41">
            <v>0</v>
          </cell>
          <cell r="I41">
            <v>2200</v>
          </cell>
          <cell r="J41">
            <v>0</v>
          </cell>
          <cell r="K41">
            <v>2898.6</v>
          </cell>
          <cell r="L41">
            <v>690.85</v>
          </cell>
          <cell r="M41">
            <v>800</v>
          </cell>
          <cell r="N41">
            <v>363</v>
          </cell>
          <cell r="O41">
            <v>13893.4</v>
          </cell>
          <cell r="P41">
            <v>603.01</v>
          </cell>
          <cell r="Q41">
            <v>2413.8200000000002</v>
          </cell>
          <cell r="R41">
            <v>122</v>
          </cell>
          <cell r="S41">
            <v>2999.92</v>
          </cell>
          <cell r="T41">
            <v>285</v>
          </cell>
          <cell r="U41">
            <v>904</v>
          </cell>
          <cell r="V41">
            <v>0</v>
          </cell>
          <cell r="W41">
            <v>22666.98</v>
          </cell>
          <cell r="X41">
            <v>412.53</v>
          </cell>
          <cell r="Y41">
            <v>347.4</v>
          </cell>
          <cell r="Z41">
            <v>64581.74</v>
          </cell>
        </row>
        <row r="42">
          <cell r="A42">
            <v>140304</v>
          </cell>
          <cell r="B42">
            <v>0</v>
          </cell>
          <cell r="C42">
            <v>0</v>
          </cell>
          <cell r="D42">
            <v>360</v>
          </cell>
          <cell r="E42">
            <v>-100</v>
          </cell>
          <cell r="F42">
            <v>852</v>
          </cell>
          <cell r="G42">
            <v>0</v>
          </cell>
          <cell r="H42">
            <v>0</v>
          </cell>
          <cell r="I42">
            <v>308</v>
          </cell>
          <cell r="J42">
            <v>0</v>
          </cell>
          <cell r="K42">
            <v>5050</v>
          </cell>
          <cell r="L42">
            <v>0</v>
          </cell>
          <cell r="M42">
            <v>0</v>
          </cell>
          <cell r="N42">
            <v>0</v>
          </cell>
          <cell r="O42">
            <v>6501.81</v>
          </cell>
          <cell r="P42">
            <v>3510</v>
          </cell>
          <cell r="Q42">
            <v>3996.9</v>
          </cell>
          <cell r="R42">
            <v>0</v>
          </cell>
          <cell r="S42">
            <v>0</v>
          </cell>
          <cell r="T42">
            <v>33.5</v>
          </cell>
          <cell r="U42">
            <v>0</v>
          </cell>
          <cell r="V42">
            <v>0</v>
          </cell>
          <cell r="W42">
            <v>122053.53</v>
          </cell>
          <cell r="X42">
            <v>1700.26</v>
          </cell>
          <cell r="Y42">
            <v>0</v>
          </cell>
          <cell r="Z42">
            <v>144266</v>
          </cell>
        </row>
        <row r="43">
          <cell r="A43">
            <v>140305</v>
          </cell>
          <cell r="B43">
            <v>0</v>
          </cell>
          <cell r="C43">
            <v>0</v>
          </cell>
          <cell r="D43">
            <v>71.459999999999994</v>
          </cell>
          <cell r="E43">
            <v>0</v>
          </cell>
          <cell r="F43">
            <v>1967.45</v>
          </cell>
          <cell r="G43">
            <v>0</v>
          </cell>
          <cell r="H43">
            <v>0</v>
          </cell>
          <cell r="I43">
            <v>-739.84</v>
          </cell>
          <cell r="J43">
            <v>0</v>
          </cell>
          <cell r="K43">
            <v>-75.98</v>
          </cell>
          <cell r="L43">
            <v>944.74</v>
          </cell>
          <cell r="M43">
            <v>0</v>
          </cell>
          <cell r="N43">
            <v>0</v>
          </cell>
          <cell r="O43">
            <v>0</v>
          </cell>
          <cell r="P43">
            <v>0</v>
          </cell>
          <cell r="Q43">
            <v>0</v>
          </cell>
          <cell r="R43">
            <v>0</v>
          </cell>
          <cell r="S43">
            <v>0</v>
          </cell>
          <cell r="T43">
            <v>0</v>
          </cell>
          <cell r="U43">
            <v>0</v>
          </cell>
          <cell r="V43">
            <v>0</v>
          </cell>
          <cell r="W43">
            <v>0</v>
          </cell>
          <cell r="X43">
            <v>0</v>
          </cell>
          <cell r="Y43">
            <v>0</v>
          </cell>
          <cell r="Z43">
            <v>2167.83</v>
          </cell>
        </row>
        <row r="44">
          <cell r="A44">
            <v>1404</v>
          </cell>
          <cell r="B44">
            <v>1161.3900000000001</v>
          </cell>
          <cell r="C44">
            <v>30665.16</v>
          </cell>
          <cell r="D44">
            <v>32839.64</v>
          </cell>
          <cell r="E44">
            <v>925379.3</v>
          </cell>
          <cell r="F44">
            <v>33869.33</v>
          </cell>
          <cell r="G44">
            <v>119575.29</v>
          </cell>
          <cell r="H44">
            <v>257547.26</v>
          </cell>
          <cell r="I44">
            <v>208697.16</v>
          </cell>
          <cell r="J44">
            <v>3399.96</v>
          </cell>
          <cell r="K44">
            <v>58026.77</v>
          </cell>
          <cell r="L44">
            <v>178255.43</v>
          </cell>
          <cell r="M44">
            <v>48951.82</v>
          </cell>
          <cell r="N44">
            <v>28450.67</v>
          </cell>
          <cell r="O44">
            <v>226117.66</v>
          </cell>
          <cell r="P44">
            <v>24926.36</v>
          </cell>
          <cell r="Q44">
            <v>349755.63</v>
          </cell>
          <cell r="R44">
            <v>88173.08</v>
          </cell>
          <cell r="S44">
            <v>3746.27</v>
          </cell>
          <cell r="T44">
            <v>3568.27</v>
          </cell>
          <cell r="U44">
            <v>22428.07</v>
          </cell>
          <cell r="V44">
            <v>9465.5400000000009</v>
          </cell>
          <cell r="W44">
            <v>648428.94999999995</v>
          </cell>
          <cell r="X44">
            <v>19429.98</v>
          </cell>
          <cell r="Y44">
            <v>24103.83</v>
          </cell>
          <cell r="Z44">
            <v>3346962.82</v>
          </cell>
        </row>
        <row r="45">
          <cell r="A45">
            <v>140401</v>
          </cell>
          <cell r="B45">
            <v>0</v>
          </cell>
          <cell r="C45">
            <v>0</v>
          </cell>
          <cell r="D45">
            <v>0</v>
          </cell>
          <cell r="E45">
            <v>0</v>
          </cell>
          <cell r="F45">
            <v>0</v>
          </cell>
          <cell r="G45">
            <v>0</v>
          </cell>
          <cell r="H45">
            <v>0</v>
          </cell>
          <cell r="I45">
            <v>0</v>
          </cell>
          <cell r="J45">
            <v>141.69999999999999</v>
          </cell>
          <cell r="K45">
            <v>0</v>
          </cell>
          <cell r="L45">
            <v>0</v>
          </cell>
          <cell r="M45">
            <v>0</v>
          </cell>
          <cell r="N45">
            <v>0</v>
          </cell>
          <cell r="O45">
            <v>0</v>
          </cell>
          <cell r="P45">
            <v>0</v>
          </cell>
          <cell r="Q45">
            <v>0</v>
          </cell>
          <cell r="R45">
            <v>19348.990000000002</v>
          </cell>
          <cell r="S45">
            <v>0</v>
          </cell>
          <cell r="T45">
            <v>0</v>
          </cell>
          <cell r="U45">
            <v>0</v>
          </cell>
          <cell r="V45">
            <v>0</v>
          </cell>
          <cell r="W45">
            <v>0</v>
          </cell>
          <cell r="X45">
            <v>0</v>
          </cell>
          <cell r="Y45">
            <v>0</v>
          </cell>
          <cell r="Z45">
            <v>19490.690000000002</v>
          </cell>
        </row>
        <row r="46">
          <cell r="A46">
            <v>140402</v>
          </cell>
          <cell r="B46">
            <v>0</v>
          </cell>
          <cell r="C46">
            <v>0</v>
          </cell>
          <cell r="D46">
            <v>0</v>
          </cell>
          <cell r="E46">
            <v>46396.69</v>
          </cell>
          <cell r="F46">
            <v>0</v>
          </cell>
          <cell r="G46">
            <v>0</v>
          </cell>
          <cell r="H46">
            <v>0</v>
          </cell>
          <cell r="I46">
            <v>0</v>
          </cell>
          <cell r="J46">
            <v>2385.54</v>
          </cell>
          <cell r="K46">
            <v>0</v>
          </cell>
          <cell r="L46">
            <v>0</v>
          </cell>
          <cell r="M46">
            <v>0</v>
          </cell>
          <cell r="N46">
            <v>15.55</v>
          </cell>
          <cell r="O46">
            <v>1456.76</v>
          </cell>
          <cell r="P46">
            <v>0</v>
          </cell>
          <cell r="Q46">
            <v>219154.62</v>
          </cell>
          <cell r="R46">
            <v>0</v>
          </cell>
          <cell r="S46">
            <v>0</v>
          </cell>
          <cell r="T46">
            <v>0</v>
          </cell>
          <cell r="U46">
            <v>0</v>
          </cell>
          <cell r="V46">
            <v>0</v>
          </cell>
          <cell r="W46">
            <v>121331.04</v>
          </cell>
          <cell r="X46">
            <v>0</v>
          </cell>
          <cell r="Y46">
            <v>24103.83</v>
          </cell>
          <cell r="Z46">
            <v>414844.03</v>
          </cell>
        </row>
        <row r="47">
          <cell r="A47">
            <v>140404</v>
          </cell>
          <cell r="B47">
            <v>854.72</v>
          </cell>
          <cell r="C47">
            <v>30665.16</v>
          </cell>
          <cell r="D47">
            <v>32839.64</v>
          </cell>
          <cell r="E47">
            <v>873654.26</v>
          </cell>
          <cell r="F47">
            <v>22511.09</v>
          </cell>
          <cell r="G47">
            <v>119462.14</v>
          </cell>
          <cell r="H47">
            <v>257547.26</v>
          </cell>
          <cell r="I47">
            <v>208697.16</v>
          </cell>
          <cell r="J47">
            <v>636.14</v>
          </cell>
          <cell r="K47">
            <v>58026.77</v>
          </cell>
          <cell r="L47">
            <v>177512.72</v>
          </cell>
          <cell r="M47">
            <v>48306.65</v>
          </cell>
          <cell r="N47">
            <v>26534.31</v>
          </cell>
          <cell r="O47">
            <v>212305.11</v>
          </cell>
          <cell r="P47">
            <v>8254.77</v>
          </cell>
          <cell r="Q47">
            <v>130601.01</v>
          </cell>
          <cell r="R47">
            <v>52015.71</v>
          </cell>
          <cell r="S47">
            <v>3746.27</v>
          </cell>
          <cell r="T47">
            <v>0</v>
          </cell>
          <cell r="U47">
            <v>12030.77</v>
          </cell>
          <cell r="V47">
            <v>3667.37</v>
          </cell>
          <cell r="W47">
            <v>445001.37</v>
          </cell>
          <cell r="X47">
            <v>8911.01</v>
          </cell>
          <cell r="Y47">
            <v>0</v>
          </cell>
          <cell r="Z47">
            <v>2733781.4099999997</v>
          </cell>
        </row>
        <row r="48">
          <cell r="A48">
            <v>140406</v>
          </cell>
          <cell r="B48">
            <v>306.67</v>
          </cell>
          <cell r="C48">
            <v>0</v>
          </cell>
          <cell r="D48">
            <v>0</v>
          </cell>
          <cell r="E48">
            <v>5328.35</v>
          </cell>
          <cell r="F48">
            <v>11358.24</v>
          </cell>
          <cell r="G48">
            <v>113.15</v>
          </cell>
          <cell r="H48">
            <v>0</v>
          </cell>
          <cell r="I48">
            <v>0</v>
          </cell>
          <cell r="J48">
            <v>236.58</v>
          </cell>
          <cell r="K48">
            <v>0</v>
          </cell>
          <cell r="L48">
            <v>742.71</v>
          </cell>
          <cell r="M48">
            <v>645.16999999999996</v>
          </cell>
          <cell r="N48">
            <v>1900.81</v>
          </cell>
          <cell r="O48">
            <v>12355.79</v>
          </cell>
          <cell r="P48">
            <v>16671.59</v>
          </cell>
          <cell r="Q48">
            <v>0</v>
          </cell>
          <cell r="R48">
            <v>16808.38</v>
          </cell>
          <cell r="S48">
            <v>0</v>
          </cell>
          <cell r="T48">
            <v>3568.27</v>
          </cell>
          <cell r="U48">
            <v>10397.299999999999</v>
          </cell>
          <cell r="V48">
            <v>5798.17</v>
          </cell>
          <cell r="W48">
            <v>82096.539999999994</v>
          </cell>
          <cell r="X48">
            <v>10518.97</v>
          </cell>
          <cell r="Y48">
            <v>0</v>
          </cell>
          <cell r="Z48">
            <v>178846.69</v>
          </cell>
        </row>
        <row r="49">
          <cell r="A49">
            <v>15</v>
          </cell>
          <cell r="B49">
            <v>0</v>
          </cell>
          <cell r="C49">
            <v>0</v>
          </cell>
          <cell r="D49">
            <v>78577.91</v>
          </cell>
          <cell r="E49">
            <v>107325.5</v>
          </cell>
          <cell r="F49">
            <v>74863.88</v>
          </cell>
          <cell r="G49">
            <v>0</v>
          </cell>
          <cell r="H49">
            <v>0</v>
          </cell>
          <cell r="I49">
            <v>74903.289999999994</v>
          </cell>
          <cell r="J49">
            <v>0</v>
          </cell>
          <cell r="K49">
            <v>61236.37</v>
          </cell>
          <cell r="L49">
            <v>0</v>
          </cell>
          <cell r="M49">
            <v>0</v>
          </cell>
          <cell r="N49">
            <v>18179.39</v>
          </cell>
          <cell r="O49">
            <v>35949.449999999997</v>
          </cell>
          <cell r="P49">
            <v>40837.35</v>
          </cell>
          <cell r="Q49">
            <v>0</v>
          </cell>
          <cell r="R49">
            <v>24355.71</v>
          </cell>
          <cell r="S49">
            <v>0</v>
          </cell>
          <cell r="T49">
            <v>0</v>
          </cell>
          <cell r="U49">
            <v>14843.13</v>
          </cell>
          <cell r="V49">
            <v>5250.69</v>
          </cell>
          <cell r="W49">
            <v>409185.22</v>
          </cell>
          <cell r="X49">
            <v>13363.93</v>
          </cell>
          <cell r="Y49">
            <v>0</v>
          </cell>
          <cell r="Z49">
            <v>958871.82</v>
          </cell>
        </row>
        <row r="50">
          <cell r="A50">
            <v>1501</v>
          </cell>
          <cell r="B50">
            <v>0</v>
          </cell>
          <cell r="C50">
            <v>0</v>
          </cell>
          <cell r="D50">
            <v>78577.91</v>
          </cell>
          <cell r="E50">
            <v>107325.5</v>
          </cell>
          <cell r="F50">
            <v>74863.88</v>
          </cell>
          <cell r="G50">
            <v>0</v>
          </cell>
          <cell r="H50">
            <v>0</v>
          </cell>
          <cell r="I50">
            <v>74903.289999999994</v>
          </cell>
          <cell r="J50">
            <v>0</v>
          </cell>
          <cell r="K50">
            <v>61236.37</v>
          </cell>
          <cell r="L50">
            <v>0</v>
          </cell>
          <cell r="M50">
            <v>0</v>
          </cell>
          <cell r="N50">
            <v>18179.39</v>
          </cell>
          <cell r="O50">
            <v>35949.449999999997</v>
          </cell>
          <cell r="P50">
            <v>40837.35</v>
          </cell>
          <cell r="Q50">
            <v>0</v>
          </cell>
          <cell r="R50">
            <v>24355.71</v>
          </cell>
          <cell r="S50">
            <v>0</v>
          </cell>
          <cell r="T50">
            <v>0</v>
          </cell>
          <cell r="U50">
            <v>14843.13</v>
          </cell>
          <cell r="V50">
            <v>5250.69</v>
          </cell>
          <cell r="W50">
            <v>409185.22</v>
          </cell>
          <cell r="X50">
            <v>13363.93</v>
          </cell>
          <cell r="Y50">
            <v>0</v>
          </cell>
          <cell r="Z50">
            <v>958871.82</v>
          </cell>
        </row>
        <row r="51">
          <cell r="A51">
            <v>150101</v>
          </cell>
          <cell r="B51">
            <v>0</v>
          </cell>
          <cell r="C51">
            <v>0</v>
          </cell>
          <cell r="D51">
            <v>78577.91</v>
          </cell>
          <cell r="E51">
            <v>107325.5</v>
          </cell>
          <cell r="F51">
            <v>74863.88</v>
          </cell>
          <cell r="G51">
            <v>0</v>
          </cell>
          <cell r="H51">
            <v>0</v>
          </cell>
          <cell r="I51">
            <v>74903.289999999994</v>
          </cell>
          <cell r="J51">
            <v>0</v>
          </cell>
          <cell r="K51">
            <v>61236.37</v>
          </cell>
          <cell r="L51">
            <v>0</v>
          </cell>
          <cell r="M51">
            <v>0</v>
          </cell>
          <cell r="N51">
            <v>18179.39</v>
          </cell>
          <cell r="O51">
            <v>35949.449999999997</v>
          </cell>
          <cell r="P51">
            <v>40837.35</v>
          </cell>
          <cell r="Q51">
            <v>0</v>
          </cell>
          <cell r="R51">
            <v>24355.71</v>
          </cell>
          <cell r="S51">
            <v>0</v>
          </cell>
          <cell r="T51">
            <v>0</v>
          </cell>
          <cell r="U51">
            <v>14843.13</v>
          </cell>
          <cell r="V51">
            <v>5250.69</v>
          </cell>
          <cell r="W51">
            <v>409185.22</v>
          </cell>
          <cell r="X51">
            <v>13363.93</v>
          </cell>
          <cell r="Y51">
            <v>0</v>
          </cell>
          <cell r="Z51">
            <v>958871.82</v>
          </cell>
        </row>
        <row r="52">
          <cell r="A52">
            <v>17</v>
          </cell>
          <cell r="B52">
            <v>0</v>
          </cell>
          <cell r="C52">
            <v>242316.21</v>
          </cell>
          <cell r="D52">
            <v>73365.8</v>
          </cell>
          <cell r="E52">
            <v>3733253.14</v>
          </cell>
          <cell r="F52">
            <v>161089.19</v>
          </cell>
          <cell r="G52">
            <v>162564.48000000001</v>
          </cell>
          <cell r="H52">
            <v>0</v>
          </cell>
          <cell r="I52">
            <v>2725956.63</v>
          </cell>
          <cell r="J52">
            <v>0</v>
          </cell>
          <cell r="K52">
            <v>1949883.36</v>
          </cell>
          <cell r="L52">
            <v>12700.77</v>
          </cell>
          <cell r="M52">
            <v>0</v>
          </cell>
          <cell r="N52">
            <v>36489</v>
          </cell>
          <cell r="O52">
            <v>1222942.8899999999</v>
          </cell>
          <cell r="P52">
            <v>1595391.69</v>
          </cell>
          <cell r="Q52">
            <v>0</v>
          </cell>
          <cell r="R52">
            <v>317651.28000000003</v>
          </cell>
          <cell r="S52">
            <v>0</v>
          </cell>
          <cell r="T52">
            <v>255954.35</v>
          </cell>
          <cell r="U52">
            <v>757397.24</v>
          </cell>
          <cell r="V52">
            <v>33960.400000000001</v>
          </cell>
          <cell r="W52">
            <v>11487097.109999999</v>
          </cell>
          <cell r="X52">
            <v>83091.47</v>
          </cell>
          <cell r="Y52">
            <v>24692.690000000061</v>
          </cell>
          <cell r="Z52">
            <v>24875797.699999999</v>
          </cell>
        </row>
        <row r="53">
          <cell r="A53">
            <v>1701</v>
          </cell>
          <cell r="B53">
            <v>488000.58</v>
          </cell>
          <cell r="C53">
            <v>1944343.41</v>
          </cell>
          <cell r="D53">
            <v>461466.15</v>
          </cell>
          <cell r="E53">
            <v>4649555.84</v>
          </cell>
          <cell r="F53">
            <v>473981.62</v>
          </cell>
          <cell r="G53">
            <v>577298.47</v>
          </cell>
          <cell r="H53">
            <v>0</v>
          </cell>
          <cell r="I53">
            <v>5852256.4199999999</v>
          </cell>
          <cell r="J53">
            <v>0</v>
          </cell>
          <cell r="K53">
            <v>3097131.51</v>
          </cell>
          <cell r="L53">
            <v>21471.73</v>
          </cell>
          <cell r="M53">
            <v>0</v>
          </cell>
          <cell r="N53">
            <v>38535.800000000003</v>
          </cell>
          <cell r="O53">
            <v>1666667.55</v>
          </cell>
          <cell r="P53">
            <v>1895348.89</v>
          </cell>
          <cell r="Q53">
            <v>0</v>
          </cell>
          <cell r="R53">
            <v>364448.16</v>
          </cell>
          <cell r="S53">
            <v>0</v>
          </cell>
          <cell r="T53">
            <v>623134.37</v>
          </cell>
          <cell r="U53">
            <v>1807407.37</v>
          </cell>
          <cell r="V53">
            <v>261307.79</v>
          </cell>
          <cell r="W53">
            <v>18356643.57</v>
          </cell>
          <cell r="X53">
            <v>609002.30000000005</v>
          </cell>
          <cell r="Y53">
            <v>367237.53</v>
          </cell>
          <cell r="Z53">
            <v>43555239.060000002</v>
          </cell>
        </row>
        <row r="54">
          <cell r="A54">
            <v>170101</v>
          </cell>
          <cell r="B54">
            <v>448326.54</v>
          </cell>
          <cell r="C54">
            <v>174632</v>
          </cell>
          <cell r="D54">
            <v>56940</v>
          </cell>
          <cell r="E54">
            <v>109549.99</v>
          </cell>
          <cell r="F54">
            <v>134971.04999999999</v>
          </cell>
          <cell r="G54">
            <v>0</v>
          </cell>
          <cell r="H54">
            <v>0</v>
          </cell>
          <cell r="I54">
            <v>487212.09</v>
          </cell>
          <cell r="J54">
            <v>0</v>
          </cell>
          <cell r="K54">
            <v>6108</v>
          </cell>
          <cell r="L54">
            <v>0</v>
          </cell>
          <cell r="M54">
            <v>0</v>
          </cell>
          <cell r="N54">
            <v>26933</v>
          </cell>
          <cell r="O54">
            <v>183453.44</v>
          </cell>
          <cell r="P54">
            <v>71853.42</v>
          </cell>
          <cell r="Q54">
            <v>0</v>
          </cell>
          <cell r="R54">
            <v>153497.67000000001</v>
          </cell>
          <cell r="S54">
            <v>0</v>
          </cell>
          <cell r="T54">
            <v>0</v>
          </cell>
          <cell r="U54">
            <v>0</v>
          </cell>
          <cell r="V54">
            <v>59926.21</v>
          </cell>
          <cell r="W54">
            <v>1657445.79</v>
          </cell>
          <cell r="X54">
            <v>15470.29</v>
          </cell>
          <cell r="Y54">
            <v>123648.4</v>
          </cell>
          <cell r="Z54">
            <v>3709967.89</v>
          </cell>
        </row>
        <row r="55">
          <cell r="A55">
            <v>170102</v>
          </cell>
          <cell r="B55">
            <v>0</v>
          </cell>
          <cell r="C55">
            <v>746760.68</v>
          </cell>
          <cell r="D55">
            <v>300566.56</v>
          </cell>
          <cell r="E55">
            <v>1167209.22</v>
          </cell>
          <cell r="F55">
            <v>196570.5</v>
          </cell>
          <cell r="G55">
            <v>236916.89</v>
          </cell>
          <cell r="H55">
            <v>0</v>
          </cell>
          <cell r="I55">
            <v>2349318.9700000002</v>
          </cell>
          <cell r="J55">
            <v>0</v>
          </cell>
          <cell r="K55">
            <v>104079.74</v>
          </cell>
          <cell r="L55">
            <v>9372.17</v>
          </cell>
          <cell r="M55">
            <v>0</v>
          </cell>
          <cell r="N55">
            <v>11602.8</v>
          </cell>
          <cell r="O55">
            <v>100571.29</v>
          </cell>
          <cell r="P55">
            <v>198917.16</v>
          </cell>
          <cell r="Q55">
            <v>0</v>
          </cell>
          <cell r="R55">
            <v>101325.78</v>
          </cell>
          <cell r="S55">
            <v>0</v>
          </cell>
          <cell r="T55">
            <v>182302.81</v>
          </cell>
          <cell r="U55">
            <v>466357.99</v>
          </cell>
          <cell r="V55">
            <v>131241.07999999999</v>
          </cell>
          <cell r="W55">
            <v>8714845.2400000002</v>
          </cell>
          <cell r="X55">
            <v>249432.84</v>
          </cell>
          <cell r="Y55">
            <v>151231.30000000002</v>
          </cell>
          <cell r="Z55">
            <v>15418623.020000001</v>
          </cell>
        </row>
        <row r="56">
          <cell r="A56">
            <v>170103</v>
          </cell>
          <cell r="B56">
            <v>39674.04</v>
          </cell>
          <cell r="C56">
            <v>1010098.73</v>
          </cell>
          <cell r="D56">
            <v>97993.59</v>
          </cell>
          <cell r="E56">
            <v>184413.96</v>
          </cell>
          <cell r="F56">
            <v>125064.74</v>
          </cell>
          <cell r="G56">
            <v>340381.58</v>
          </cell>
          <cell r="H56">
            <v>0</v>
          </cell>
          <cell r="I56">
            <v>2905792.98</v>
          </cell>
          <cell r="J56">
            <v>0</v>
          </cell>
          <cell r="K56">
            <v>134151.81</v>
          </cell>
          <cell r="L56">
            <v>0</v>
          </cell>
          <cell r="M56">
            <v>0</v>
          </cell>
          <cell r="N56">
            <v>0</v>
          </cell>
          <cell r="O56">
            <v>1368000</v>
          </cell>
          <cell r="P56">
            <v>378035</v>
          </cell>
          <cell r="Q56">
            <v>0</v>
          </cell>
          <cell r="R56">
            <v>57809.95</v>
          </cell>
          <cell r="S56">
            <v>0</v>
          </cell>
          <cell r="T56">
            <v>438289.65</v>
          </cell>
          <cell r="U56">
            <v>1242585.05</v>
          </cell>
          <cell r="V56">
            <v>55837.46</v>
          </cell>
          <cell r="W56">
            <v>7512846.25</v>
          </cell>
          <cell r="X56">
            <v>327653.90000000002</v>
          </cell>
          <cell r="Y56">
            <v>65921.440000000002</v>
          </cell>
          <cell r="Z56">
            <v>16284550.129999999</v>
          </cell>
        </row>
        <row r="57">
          <cell r="A57">
            <v>170105</v>
          </cell>
          <cell r="B57">
            <v>0</v>
          </cell>
          <cell r="C57">
            <v>12852</v>
          </cell>
          <cell r="D57">
            <v>5966</v>
          </cell>
          <cell r="E57">
            <v>46339.26</v>
          </cell>
          <cell r="F57">
            <v>17375.330000000002</v>
          </cell>
          <cell r="G57">
            <v>0</v>
          </cell>
          <cell r="H57">
            <v>0</v>
          </cell>
          <cell r="I57">
            <v>96599.38</v>
          </cell>
          <cell r="J57">
            <v>0</v>
          </cell>
          <cell r="K57">
            <v>2104.96</v>
          </cell>
          <cell r="L57">
            <v>5006.71</v>
          </cell>
          <cell r="M57">
            <v>0</v>
          </cell>
          <cell r="N57">
            <v>0</v>
          </cell>
          <cell r="O57">
            <v>5058.25</v>
          </cell>
          <cell r="P57">
            <v>14965.95</v>
          </cell>
          <cell r="Q57">
            <v>0</v>
          </cell>
          <cell r="R57">
            <v>29853.72</v>
          </cell>
          <cell r="S57">
            <v>0</v>
          </cell>
          <cell r="T57">
            <v>486.41</v>
          </cell>
          <cell r="U57">
            <v>18772.87</v>
          </cell>
          <cell r="V57">
            <v>11644.06</v>
          </cell>
          <cell r="W57">
            <v>268935.28999999998</v>
          </cell>
          <cell r="X57">
            <v>9774.6299999999992</v>
          </cell>
          <cell r="Y57">
            <v>26436.39</v>
          </cell>
          <cell r="Z57">
            <v>572171.21</v>
          </cell>
        </row>
        <row r="58">
          <cell r="A58">
            <v>170106</v>
          </cell>
          <cell r="B58">
            <v>0</v>
          </cell>
          <cell r="C58">
            <v>0</v>
          </cell>
          <cell r="D58">
            <v>0</v>
          </cell>
          <cell r="E58">
            <v>7555.63</v>
          </cell>
          <cell r="F58">
            <v>0</v>
          </cell>
          <cell r="G58">
            <v>0</v>
          </cell>
          <cell r="H58">
            <v>0</v>
          </cell>
          <cell r="I58">
            <v>13333</v>
          </cell>
          <cell r="J58">
            <v>0</v>
          </cell>
          <cell r="K58">
            <v>0</v>
          </cell>
          <cell r="L58">
            <v>7092.85</v>
          </cell>
          <cell r="M58">
            <v>0</v>
          </cell>
          <cell r="N58">
            <v>0</v>
          </cell>
          <cell r="O58">
            <v>9584.57</v>
          </cell>
          <cell r="P58">
            <v>71352.31</v>
          </cell>
          <cell r="Q58">
            <v>0</v>
          </cell>
          <cell r="R58">
            <v>10136.81</v>
          </cell>
          <cell r="S58">
            <v>0</v>
          </cell>
          <cell r="T58">
            <v>2055.5</v>
          </cell>
          <cell r="U58">
            <v>28227.46</v>
          </cell>
          <cell r="V58">
            <v>2658.98</v>
          </cell>
          <cell r="W58">
            <v>17215.21</v>
          </cell>
          <cell r="X58">
            <v>6670.64</v>
          </cell>
          <cell r="Y58">
            <v>0</v>
          </cell>
          <cell r="Z58">
            <v>175882.96000000002</v>
          </cell>
        </row>
        <row r="59">
          <cell r="A59">
            <v>170108</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3460</v>
          </cell>
          <cell r="Q59">
            <v>0</v>
          </cell>
          <cell r="R59">
            <v>11824.23</v>
          </cell>
          <cell r="S59">
            <v>0</v>
          </cell>
          <cell r="T59">
            <v>0</v>
          </cell>
          <cell r="U59">
            <v>1064</v>
          </cell>
          <cell r="V59">
            <v>0</v>
          </cell>
          <cell r="W59">
            <v>0</v>
          </cell>
          <cell r="X59">
            <v>0</v>
          </cell>
          <cell r="Y59">
            <v>0</v>
          </cell>
          <cell r="Z59">
            <v>16348.23</v>
          </cell>
        </row>
        <row r="60">
          <cell r="A60">
            <v>170111</v>
          </cell>
          <cell r="B60">
            <v>0</v>
          </cell>
          <cell r="C60">
            <v>0</v>
          </cell>
          <cell r="D60">
            <v>0</v>
          </cell>
          <cell r="E60">
            <v>3134487.78</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27496.79</v>
          </cell>
          <cell r="X60">
            <v>0</v>
          </cell>
          <cell r="Y60">
            <v>0</v>
          </cell>
          <cell r="Z60">
            <v>3161984.57</v>
          </cell>
        </row>
        <row r="61">
          <cell r="A61">
            <v>170112</v>
          </cell>
          <cell r="B61">
            <v>0</v>
          </cell>
          <cell r="C61">
            <v>0</v>
          </cell>
          <cell r="D61">
            <v>0</v>
          </cell>
          <cell r="E61">
            <v>0</v>
          </cell>
          <cell r="F61">
            <v>0</v>
          </cell>
          <cell r="G61">
            <v>0</v>
          </cell>
          <cell r="H61">
            <v>0</v>
          </cell>
          <cell r="I61">
            <v>0</v>
          </cell>
          <cell r="J61">
            <v>0</v>
          </cell>
          <cell r="K61">
            <v>1027887</v>
          </cell>
          <cell r="L61">
            <v>0</v>
          </cell>
          <cell r="M61">
            <v>0</v>
          </cell>
          <cell r="N61">
            <v>0</v>
          </cell>
          <cell r="O61">
            <v>0</v>
          </cell>
          <cell r="P61">
            <v>469548.54</v>
          </cell>
          <cell r="Q61">
            <v>0</v>
          </cell>
          <cell r="R61">
            <v>0</v>
          </cell>
          <cell r="S61">
            <v>0</v>
          </cell>
          <cell r="T61">
            <v>0</v>
          </cell>
          <cell r="U61">
            <v>0</v>
          </cell>
          <cell r="V61">
            <v>0</v>
          </cell>
          <cell r="W61">
            <v>74500</v>
          </cell>
          <cell r="X61">
            <v>0</v>
          </cell>
          <cell r="Y61">
            <v>0</v>
          </cell>
          <cell r="Z61">
            <v>1571935.54</v>
          </cell>
        </row>
        <row r="62">
          <cell r="A62">
            <v>170113</v>
          </cell>
          <cell r="B62">
            <v>0</v>
          </cell>
          <cell r="C62">
            <v>0</v>
          </cell>
          <cell r="D62">
            <v>0</v>
          </cell>
          <cell r="E62">
            <v>0</v>
          </cell>
          <cell r="F62">
            <v>0</v>
          </cell>
          <cell r="G62">
            <v>0</v>
          </cell>
          <cell r="H62">
            <v>0</v>
          </cell>
          <cell r="I62">
            <v>0</v>
          </cell>
          <cell r="J62">
            <v>0</v>
          </cell>
          <cell r="K62">
            <v>1822800</v>
          </cell>
          <cell r="L62">
            <v>0</v>
          </cell>
          <cell r="M62">
            <v>0</v>
          </cell>
          <cell r="N62">
            <v>0</v>
          </cell>
          <cell r="O62">
            <v>0</v>
          </cell>
          <cell r="P62">
            <v>661055.87</v>
          </cell>
          <cell r="Q62">
            <v>0</v>
          </cell>
          <cell r="R62">
            <v>0</v>
          </cell>
          <cell r="S62">
            <v>0</v>
          </cell>
          <cell r="T62">
            <v>0</v>
          </cell>
          <cell r="U62">
            <v>50400</v>
          </cell>
          <cell r="V62">
            <v>0</v>
          </cell>
          <cell r="W62">
            <v>0</v>
          </cell>
          <cell r="X62">
            <v>0</v>
          </cell>
          <cell r="Y62">
            <v>0</v>
          </cell>
          <cell r="Z62">
            <v>2534255.87</v>
          </cell>
        </row>
        <row r="63">
          <cell r="A63">
            <v>170114</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26160.639999999999</v>
          </cell>
          <cell r="Q63">
            <v>0</v>
          </cell>
          <cell r="R63">
            <v>0</v>
          </cell>
          <cell r="S63">
            <v>0</v>
          </cell>
          <cell r="T63">
            <v>0</v>
          </cell>
          <cell r="U63">
            <v>0</v>
          </cell>
          <cell r="V63">
            <v>0</v>
          </cell>
          <cell r="W63">
            <v>83359</v>
          </cell>
          <cell r="X63">
            <v>0</v>
          </cell>
          <cell r="Y63">
            <v>0</v>
          </cell>
          <cell r="Z63">
            <v>109519.64</v>
          </cell>
        </row>
        <row r="64">
          <cell r="A64">
            <v>1702</v>
          </cell>
          <cell r="B64">
            <v>-488000.58</v>
          </cell>
          <cell r="C64">
            <v>-1702027.2</v>
          </cell>
          <cell r="D64">
            <v>-388100.35</v>
          </cell>
          <cell r="E64">
            <v>-916302.7</v>
          </cell>
          <cell r="F64">
            <v>-312892.43</v>
          </cell>
          <cell r="G64">
            <v>-414733.99</v>
          </cell>
          <cell r="H64">
            <v>0</v>
          </cell>
          <cell r="I64">
            <v>-3126299.79</v>
          </cell>
          <cell r="J64">
            <v>0</v>
          </cell>
          <cell r="K64">
            <v>-1147248.1499999999</v>
          </cell>
          <cell r="L64">
            <v>-8770.9599999999991</v>
          </cell>
          <cell r="M64">
            <v>0</v>
          </cell>
          <cell r="N64">
            <v>-2046.8</v>
          </cell>
          <cell r="O64">
            <v>-443724.66</v>
          </cell>
          <cell r="P64">
            <v>-299957.2</v>
          </cell>
          <cell r="Q64">
            <v>0</v>
          </cell>
          <cell r="R64">
            <v>-46796.88</v>
          </cell>
          <cell r="S64">
            <v>0</v>
          </cell>
          <cell r="T64">
            <v>-367180.02</v>
          </cell>
          <cell r="U64">
            <v>-1050010.1299999999</v>
          </cell>
          <cell r="V64">
            <v>-227347.39</v>
          </cell>
          <cell r="W64">
            <v>-6869546.46</v>
          </cell>
          <cell r="X64">
            <v>-525910.82999999996</v>
          </cell>
          <cell r="Y64">
            <v>-342544.83999999997</v>
          </cell>
          <cell r="Z64">
            <v>-18679441.359999999</v>
          </cell>
        </row>
        <row r="65">
          <cell r="A65">
            <v>170201</v>
          </cell>
          <cell r="B65">
            <v>-448326.54</v>
          </cell>
          <cell r="C65">
            <v>-174632.04</v>
          </cell>
          <cell r="D65">
            <v>-56107.41</v>
          </cell>
          <cell r="E65">
            <v>-80495.789999999994</v>
          </cell>
          <cell r="F65">
            <v>-122594.17</v>
          </cell>
          <cell r="G65">
            <v>0</v>
          </cell>
          <cell r="H65">
            <v>0</v>
          </cell>
          <cell r="I65">
            <v>-415722.23999999999</v>
          </cell>
          <cell r="J65">
            <v>0</v>
          </cell>
          <cell r="K65">
            <v>-2635.5</v>
          </cell>
          <cell r="L65">
            <v>0</v>
          </cell>
          <cell r="M65">
            <v>0</v>
          </cell>
          <cell r="N65">
            <v>-648.99</v>
          </cell>
          <cell r="O65">
            <v>-46154</v>
          </cell>
          <cell r="P65">
            <v>-5267.57</v>
          </cell>
          <cell r="Q65">
            <v>0</v>
          </cell>
          <cell r="R65">
            <v>-19079.98</v>
          </cell>
          <cell r="S65">
            <v>0</v>
          </cell>
          <cell r="T65">
            <v>0</v>
          </cell>
          <cell r="U65">
            <v>0</v>
          </cell>
          <cell r="V65">
            <v>-49143.93</v>
          </cell>
          <cell r="W65">
            <v>-556704.87</v>
          </cell>
          <cell r="X65">
            <v>-4418.96</v>
          </cell>
          <cell r="Y65">
            <v>-112469.02</v>
          </cell>
          <cell r="Z65">
            <v>-2094401.0099999998</v>
          </cell>
        </row>
        <row r="66">
          <cell r="A66">
            <v>170202</v>
          </cell>
          <cell r="B66">
            <v>0</v>
          </cell>
          <cell r="C66">
            <v>-679083.78</v>
          </cell>
          <cell r="D66">
            <v>-233593.63</v>
          </cell>
          <cell r="E66">
            <v>-624852.29</v>
          </cell>
          <cell r="F66">
            <v>-109535.57</v>
          </cell>
          <cell r="G66">
            <v>-198359.59</v>
          </cell>
          <cell r="H66">
            <v>0</v>
          </cell>
          <cell r="I66">
            <v>-1308197.8999999999</v>
          </cell>
          <cell r="J66">
            <v>0</v>
          </cell>
          <cell r="K66">
            <v>-46039.12</v>
          </cell>
          <cell r="L66">
            <v>-4198.18</v>
          </cell>
          <cell r="M66">
            <v>0</v>
          </cell>
          <cell r="N66">
            <v>-1397.81</v>
          </cell>
          <cell r="O66">
            <v>-23701.14</v>
          </cell>
          <cell r="P66">
            <v>-33597.360000000001</v>
          </cell>
          <cell r="Q66">
            <v>0</v>
          </cell>
          <cell r="R66">
            <v>-16141.37</v>
          </cell>
          <cell r="S66">
            <v>0</v>
          </cell>
          <cell r="T66">
            <v>-129993.58</v>
          </cell>
          <cell r="U66">
            <v>-284329.09000000003</v>
          </cell>
          <cell r="V66">
            <v>-127730.2</v>
          </cell>
          <cell r="W66">
            <v>-3797835.65</v>
          </cell>
          <cell r="X66">
            <v>-194586.87</v>
          </cell>
          <cell r="Y66">
            <v>-149696.04</v>
          </cell>
          <cell r="Z66">
            <v>-7962869.1700000009</v>
          </cell>
        </row>
        <row r="67">
          <cell r="A67">
            <v>170203</v>
          </cell>
          <cell r="B67">
            <v>-39674.04</v>
          </cell>
          <cell r="C67">
            <v>-837656.46</v>
          </cell>
          <cell r="D67">
            <v>-93862.9</v>
          </cell>
          <cell r="E67">
            <v>-168270.04</v>
          </cell>
          <cell r="F67">
            <v>-66288.929999999993</v>
          </cell>
          <cell r="G67">
            <v>-216288.2</v>
          </cell>
          <cell r="H67">
            <v>0</v>
          </cell>
          <cell r="I67">
            <v>-1342123.77</v>
          </cell>
          <cell r="J67">
            <v>0</v>
          </cell>
          <cell r="K67">
            <v>-21070.99</v>
          </cell>
          <cell r="L67">
            <v>0</v>
          </cell>
          <cell r="M67">
            <v>0</v>
          </cell>
          <cell r="N67">
            <v>0</v>
          </cell>
          <cell r="O67">
            <v>-369349.1</v>
          </cell>
          <cell r="P67">
            <v>-63005.77</v>
          </cell>
          <cell r="Q67">
            <v>0</v>
          </cell>
          <cell r="R67">
            <v>-3398.97</v>
          </cell>
          <cell r="S67">
            <v>0</v>
          </cell>
          <cell r="T67">
            <v>-235280.73</v>
          </cell>
          <cell r="U67">
            <v>-739317.99</v>
          </cell>
          <cell r="V67">
            <v>-55274.93</v>
          </cell>
          <cell r="W67">
            <v>-2292583.12</v>
          </cell>
          <cell r="X67">
            <v>-323433.36</v>
          </cell>
          <cell r="Y67">
            <v>-55606.6</v>
          </cell>
          <cell r="Z67">
            <v>-6922485.9000000004</v>
          </cell>
        </row>
        <row r="68">
          <cell r="A68">
            <v>170205</v>
          </cell>
          <cell r="B68">
            <v>0</v>
          </cell>
          <cell r="C68">
            <v>-10654.92</v>
          </cell>
          <cell r="D68">
            <v>-4536.41</v>
          </cell>
          <cell r="E68">
            <v>-36010.93</v>
          </cell>
          <cell r="F68">
            <v>-14473.76</v>
          </cell>
          <cell r="G68">
            <v>-86.2</v>
          </cell>
          <cell r="H68">
            <v>0</v>
          </cell>
          <cell r="I68">
            <v>-53923.79</v>
          </cell>
          <cell r="J68">
            <v>0</v>
          </cell>
          <cell r="K68">
            <v>-261.3</v>
          </cell>
          <cell r="L68">
            <v>-1495.44</v>
          </cell>
          <cell r="M68">
            <v>0</v>
          </cell>
          <cell r="N68">
            <v>0</v>
          </cell>
          <cell r="O68">
            <v>-721.42</v>
          </cell>
          <cell r="P68">
            <v>-2910.93</v>
          </cell>
          <cell r="Q68">
            <v>0</v>
          </cell>
          <cell r="R68">
            <v>-3289.84</v>
          </cell>
          <cell r="S68">
            <v>0</v>
          </cell>
          <cell r="T68">
            <v>-438.06</v>
          </cell>
          <cell r="U68">
            <v>-14081.59</v>
          </cell>
          <cell r="V68">
            <v>-9164.08</v>
          </cell>
          <cell r="W68">
            <v>-133460.78</v>
          </cell>
          <cell r="X68">
            <v>-2065.85</v>
          </cell>
          <cell r="Y68">
            <v>-24773.18</v>
          </cell>
          <cell r="Z68">
            <v>-312348.47999999992</v>
          </cell>
        </row>
        <row r="69">
          <cell r="A69">
            <v>170206</v>
          </cell>
          <cell r="B69">
            <v>0</v>
          </cell>
          <cell r="C69">
            <v>0</v>
          </cell>
          <cell r="D69">
            <v>0</v>
          </cell>
          <cell r="E69">
            <v>-6673.65</v>
          </cell>
          <cell r="F69">
            <v>0</v>
          </cell>
          <cell r="G69">
            <v>0</v>
          </cell>
          <cell r="H69">
            <v>0</v>
          </cell>
          <cell r="I69">
            <v>-6332.09</v>
          </cell>
          <cell r="J69">
            <v>0</v>
          </cell>
          <cell r="K69">
            <v>-32.86</v>
          </cell>
          <cell r="L69">
            <v>-3077.34</v>
          </cell>
          <cell r="M69">
            <v>0</v>
          </cell>
          <cell r="N69">
            <v>0</v>
          </cell>
          <cell r="O69">
            <v>-3799</v>
          </cell>
          <cell r="P69">
            <v>-15845.93</v>
          </cell>
          <cell r="Q69">
            <v>0</v>
          </cell>
          <cell r="R69">
            <v>-1279.6300000000001</v>
          </cell>
          <cell r="S69">
            <v>0</v>
          </cell>
          <cell r="T69">
            <v>-1467.65</v>
          </cell>
          <cell r="U69">
            <v>-11676.23</v>
          </cell>
          <cell r="V69">
            <v>-2270.59</v>
          </cell>
          <cell r="W69">
            <v>-8872.0499999999993</v>
          </cell>
          <cell r="X69">
            <v>-1405.79</v>
          </cell>
          <cell r="Y69">
            <v>0</v>
          </cell>
          <cell r="Z69">
            <v>-62732.810000000005</v>
          </cell>
        </row>
        <row r="70">
          <cell r="A70">
            <v>170208</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-384.44</v>
          </cell>
          <cell r="Q70">
            <v>0</v>
          </cell>
          <cell r="R70">
            <v>-3607.09</v>
          </cell>
          <cell r="S70">
            <v>0</v>
          </cell>
          <cell r="T70">
            <v>0</v>
          </cell>
          <cell r="U70">
            <v>-80.23</v>
          </cell>
          <cell r="V70">
            <v>0</v>
          </cell>
          <cell r="W70">
            <v>0</v>
          </cell>
          <cell r="X70">
            <v>0</v>
          </cell>
          <cell r="Y70">
            <v>0</v>
          </cell>
          <cell r="Z70">
            <v>-4071.76</v>
          </cell>
        </row>
        <row r="71">
          <cell r="A71">
            <v>170212</v>
          </cell>
          <cell r="B71">
            <v>0</v>
          </cell>
          <cell r="C71">
            <v>0</v>
          </cell>
          <cell r="D71">
            <v>0</v>
          </cell>
          <cell r="E71">
            <v>0</v>
          </cell>
          <cell r="F71">
            <v>0</v>
          </cell>
          <cell r="G71">
            <v>0</v>
          </cell>
          <cell r="H71">
            <v>0</v>
          </cell>
          <cell r="I71">
            <v>0</v>
          </cell>
          <cell r="J71">
            <v>0</v>
          </cell>
          <cell r="K71">
            <v>-450620.88</v>
          </cell>
          <cell r="L71">
            <v>0</v>
          </cell>
          <cell r="M71">
            <v>0</v>
          </cell>
          <cell r="N71">
            <v>0</v>
          </cell>
          <cell r="O71">
            <v>0</v>
          </cell>
          <cell r="P71">
            <v>-58597.71</v>
          </cell>
          <cell r="Q71">
            <v>0</v>
          </cell>
          <cell r="R71">
            <v>0</v>
          </cell>
          <cell r="S71">
            <v>0</v>
          </cell>
          <cell r="T71">
            <v>0</v>
          </cell>
          <cell r="U71">
            <v>0</v>
          </cell>
          <cell r="V71">
            <v>0</v>
          </cell>
          <cell r="W71">
            <v>-15255.21</v>
          </cell>
          <cell r="X71">
            <v>0</v>
          </cell>
          <cell r="Y71">
            <v>0</v>
          </cell>
          <cell r="Z71">
            <v>-524473.80000000005</v>
          </cell>
        </row>
        <row r="72">
          <cell r="A72">
            <v>170213</v>
          </cell>
          <cell r="B72">
            <v>0</v>
          </cell>
          <cell r="C72">
            <v>0</v>
          </cell>
          <cell r="D72">
            <v>0</v>
          </cell>
          <cell r="E72">
            <v>0</v>
          </cell>
          <cell r="F72">
            <v>0</v>
          </cell>
          <cell r="G72">
            <v>0</v>
          </cell>
          <cell r="H72">
            <v>0</v>
          </cell>
          <cell r="I72">
            <v>0</v>
          </cell>
          <cell r="J72">
            <v>0</v>
          </cell>
          <cell r="K72">
            <v>-626587.5</v>
          </cell>
          <cell r="L72">
            <v>0</v>
          </cell>
          <cell r="M72">
            <v>0</v>
          </cell>
          <cell r="N72">
            <v>0</v>
          </cell>
          <cell r="O72">
            <v>0</v>
          </cell>
          <cell r="P72">
            <v>-109740.99</v>
          </cell>
          <cell r="Q72">
            <v>0</v>
          </cell>
          <cell r="R72">
            <v>0</v>
          </cell>
          <cell r="S72">
            <v>0</v>
          </cell>
          <cell r="T72">
            <v>0</v>
          </cell>
          <cell r="U72">
            <v>-525</v>
          </cell>
          <cell r="V72">
            <v>0</v>
          </cell>
          <cell r="W72">
            <v>0</v>
          </cell>
          <cell r="X72">
            <v>0</v>
          </cell>
          <cell r="Y72">
            <v>0</v>
          </cell>
          <cell r="Z72">
            <v>-736853.49</v>
          </cell>
        </row>
        <row r="73">
          <cell r="A73">
            <v>170214</v>
          </cell>
          <cell r="B73">
            <v>0</v>
          </cell>
          <cell r="C73">
            <v>0</v>
          </cell>
          <cell r="D73">
            <v>0</v>
          </cell>
          <cell r="E73">
            <v>0</v>
          </cell>
          <cell r="F73">
            <v>0</v>
          </cell>
          <cell r="G73">
            <v>0</v>
          </cell>
          <cell r="H73">
            <v>0</v>
          </cell>
          <cell r="I73">
            <v>0</v>
          </cell>
          <cell r="J73">
            <v>0</v>
          </cell>
          <cell r="K73">
            <v>0</v>
          </cell>
          <cell r="L73">
            <v>0</v>
          </cell>
          <cell r="M73">
            <v>0</v>
          </cell>
          <cell r="N73">
            <v>0</v>
          </cell>
          <cell r="O73">
            <v>0</v>
          </cell>
          <cell r="P73">
            <v>-10606.5</v>
          </cell>
          <cell r="Q73">
            <v>0</v>
          </cell>
          <cell r="R73">
            <v>0</v>
          </cell>
          <cell r="S73">
            <v>0</v>
          </cell>
          <cell r="T73">
            <v>0</v>
          </cell>
          <cell r="U73">
            <v>0</v>
          </cell>
          <cell r="V73">
            <v>0</v>
          </cell>
          <cell r="W73">
            <v>-64834.78</v>
          </cell>
          <cell r="X73">
            <v>0</v>
          </cell>
          <cell r="Y73">
            <v>0</v>
          </cell>
          <cell r="Z73">
            <v>-75441.279999999999</v>
          </cell>
        </row>
        <row r="74">
          <cell r="A74">
            <v>170299</v>
          </cell>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16236.34</v>
          </cell>
          <cell r="W74">
            <v>0</v>
          </cell>
          <cell r="X74">
            <v>0</v>
          </cell>
          <cell r="Y74">
            <v>0</v>
          </cell>
          <cell r="Z74">
            <v>16236.34</v>
          </cell>
        </row>
        <row r="75">
          <cell r="A75">
            <v>18</v>
          </cell>
          <cell r="B75">
            <v>0</v>
          </cell>
          <cell r="C75">
            <v>0</v>
          </cell>
          <cell r="D75">
            <v>0</v>
          </cell>
          <cell r="E75">
            <v>2864455.27</v>
          </cell>
          <cell r="F75">
            <v>7706.7</v>
          </cell>
          <cell r="G75">
            <v>0</v>
          </cell>
          <cell r="H75">
            <v>0</v>
          </cell>
          <cell r="I75">
            <v>75092.710000000006</v>
          </cell>
          <cell r="J75">
            <v>0</v>
          </cell>
          <cell r="K75">
            <v>131170.54</v>
          </cell>
          <cell r="L75">
            <v>0</v>
          </cell>
          <cell r="M75">
            <v>0</v>
          </cell>
          <cell r="N75">
            <v>156896.79999999999</v>
          </cell>
          <cell r="O75">
            <v>900474.83</v>
          </cell>
          <cell r="P75">
            <v>171543</v>
          </cell>
          <cell r="Q75">
            <v>0</v>
          </cell>
          <cell r="R75">
            <v>591599.81999999995</v>
          </cell>
          <cell r="S75">
            <v>0</v>
          </cell>
          <cell r="T75">
            <v>0</v>
          </cell>
          <cell r="U75">
            <v>23183.3</v>
          </cell>
          <cell r="V75">
            <v>0</v>
          </cell>
          <cell r="W75">
            <v>1211284.3799999999</v>
          </cell>
          <cell r="X75">
            <v>-0.12</v>
          </cell>
          <cell r="Y75">
            <v>27333.649999999965</v>
          </cell>
          <cell r="Z75">
            <v>6160740.8799999999</v>
          </cell>
        </row>
        <row r="76">
          <cell r="A76">
            <v>1801</v>
          </cell>
          <cell r="B76">
            <v>0</v>
          </cell>
          <cell r="C76">
            <v>762282.77</v>
          </cell>
          <cell r="D76">
            <v>0</v>
          </cell>
          <cell r="E76">
            <v>2902248.19</v>
          </cell>
          <cell r="F76">
            <v>96180.02</v>
          </cell>
          <cell r="G76">
            <v>24596.49</v>
          </cell>
          <cell r="H76">
            <v>0</v>
          </cell>
          <cell r="I76">
            <v>668784.74</v>
          </cell>
          <cell r="J76">
            <v>0</v>
          </cell>
          <cell r="K76">
            <v>302888.12</v>
          </cell>
          <cell r="L76">
            <v>9980.2199999999993</v>
          </cell>
          <cell r="M76">
            <v>0</v>
          </cell>
          <cell r="N76">
            <v>249775.19</v>
          </cell>
          <cell r="O76">
            <v>1296364.43</v>
          </cell>
          <cell r="P76">
            <v>226218.68</v>
          </cell>
          <cell r="Q76">
            <v>0</v>
          </cell>
          <cell r="R76">
            <v>672695.98</v>
          </cell>
          <cell r="S76">
            <v>0</v>
          </cell>
          <cell r="T76">
            <v>0</v>
          </cell>
          <cell r="U76">
            <v>85313.74</v>
          </cell>
          <cell r="V76">
            <v>0</v>
          </cell>
          <cell r="W76">
            <v>1907547.09</v>
          </cell>
          <cell r="X76">
            <v>1400674.96</v>
          </cell>
          <cell r="Y76">
            <v>338969.12</v>
          </cell>
          <cell r="Z76">
            <v>10944519.74</v>
          </cell>
        </row>
        <row r="77">
          <cell r="A77">
            <v>180101</v>
          </cell>
          <cell r="B77">
            <v>0</v>
          </cell>
          <cell r="C77">
            <v>762282.77</v>
          </cell>
          <cell r="D77">
            <v>0</v>
          </cell>
          <cell r="E77">
            <v>2879250.45</v>
          </cell>
          <cell r="F77">
            <v>96180.02</v>
          </cell>
          <cell r="G77">
            <v>24596.49</v>
          </cell>
          <cell r="H77">
            <v>0</v>
          </cell>
          <cell r="I77">
            <v>668784.74</v>
          </cell>
          <cell r="J77">
            <v>0</v>
          </cell>
          <cell r="K77">
            <v>302888.12</v>
          </cell>
          <cell r="L77">
            <v>9980.2199999999993</v>
          </cell>
          <cell r="M77">
            <v>0</v>
          </cell>
          <cell r="N77">
            <v>249775.19</v>
          </cell>
          <cell r="O77">
            <v>1296364.43</v>
          </cell>
          <cell r="P77">
            <v>226218.68</v>
          </cell>
          <cell r="Q77">
            <v>0</v>
          </cell>
          <cell r="R77">
            <v>672695.98</v>
          </cell>
          <cell r="S77">
            <v>0</v>
          </cell>
          <cell r="T77">
            <v>0</v>
          </cell>
          <cell r="U77">
            <v>85313.74</v>
          </cell>
          <cell r="V77">
            <v>0</v>
          </cell>
          <cell r="W77">
            <v>1907547.09</v>
          </cell>
          <cell r="X77">
            <v>1400674.96</v>
          </cell>
          <cell r="Y77">
            <v>338969.12</v>
          </cell>
          <cell r="Z77">
            <v>10921521.999999998</v>
          </cell>
        </row>
        <row r="78">
          <cell r="A78">
            <v>180102</v>
          </cell>
          <cell r="B78">
            <v>0</v>
          </cell>
          <cell r="C78">
            <v>0</v>
          </cell>
          <cell r="D78">
            <v>0</v>
          </cell>
          <cell r="E78">
            <v>22997.74</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22997.74</v>
          </cell>
        </row>
        <row r="79">
          <cell r="A79">
            <v>1802</v>
          </cell>
          <cell r="B79">
            <v>0</v>
          </cell>
          <cell r="C79">
            <v>-762282.77</v>
          </cell>
          <cell r="D79">
            <v>0</v>
          </cell>
          <cell r="E79">
            <v>-37792.92</v>
          </cell>
          <cell r="F79">
            <v>-88473.32</v>
          </cell>
          <cell r="G79">
            <v>-24596.49</v>
          </cell>
          <cell r="H79">
            <v>0</v>
          </cell>
          <cell r="I79">
            <v>-593692.03</v>
          </cell>
          <cell r="J79">
            <v>0</v>
          </cell>
          <cell r="K79">
            <v>-171717.58</v>
          </cell>
          <cell r="L79">
            <v>-9980.2199999999993</v>
          </cell>
          <cell r="M79">
            <v>0</v>
          </cell>
          <cell r="N79">
            <v>-92878.39</v>
          </cell>
          <cell r="O79">
            <v>-395889.6</v>
          </cell>
          <cell r="P79">
            <v>-54675.68</v>
          </cell>
          <cell r="Q79">
            <v>0</v>
          </cell>
          <cell r="R79">
            <v>-81096.160000000003</v>
          </cell>
          <cell r="S79">
            <v>0</v>
          </cell>
          <cell r="T79">
            <v>0</v>
          </cell>
          <cell r="U79">
            <v>-62130.44</v>
          </cell>
          <cell r="V79">
            <v>0</v>
          </cell>
          <cell r="W79">
            <v>-696262.71</v>
          </cell>
          <cell r="X79">
            <v>-1400675.08</v>
          </cell>
          <cell r="Y79">
            <v>-311635.47000000003</v>
          </cell>
          <cell r="Z79">
            <v>-4783778.8600000003</v>
          </cell>
        </row>
        <row r="80">
          <cell r="A80">
            <v>180201</v>
          </cell>
          <cell r="B80">
            <v>0</v>
          </cell>
          <cell r="C80">
            <v>-762282.77</v>
          </cell>
          <cell r="D80">
            <v>0</v>
          </cell>
          <cell r="E80">
            <v>-37792.92</v>
          </cell>
          <cell r="F80">
            <v>-88473.32</v>
          </cell>
          <cell r="G80">
            <v>-24596.49</v>
          </cell>
          <cell r="H80">
            <v>0</v>
          </cell>
          <cell r="I80">
            <v>-593692.03</v>
          </cell>
          <cell r="J80">
            <v>0</v>
          </cell>
          <cell r="K80">
            <v>-171717.58</v>
          </cell>
          <cell r="L80">
            <v>-9980.2199999999993</v>
          </cell>
          <cell r="M80">
            <v>0</v>
          </cell>
          <cell r="N80">
            <v>-92878.39</v>
          </cell>
          <cell r="O80">
            <v>-395889.6</v>
          </cell>
          <cell r="P80">
            <v>-54675.68</v>
          </cell>
          <cell r="Q80">
            <v>0</v>
          </cell>
          <cell r="R80">
            <v>-81096.160000000003</v>
          </cell>
          <cell r="S80">
            <v>0</v>
          </cell>
          <cell r="T80">
            <v>0</v>
          </cell>
          <cell r="U80">
            <v>-62130.44</v>
          </cell>
          <cell r="V80">
            <v>0</v>
          </cell>
          <cell r="W80">
            <v>-696262.71</v>
          </cell>
          <cell r="X80">
            <v>-1400675.08</v>
          </cell>
          <cell r="Y80">
            <v>-311635.47000000003</v>
          </cell>
          <cell r="Z80">
            <v>-4783778.8600000003</v>
          </cell>
        </row>
        <row r="81">
          <cell r="A81">
            <v>19</v>
          </cell>
          <cell r="B81">
            <v>0</v>
          </cell>
          <cell r="C81">
            <v>0</v>
          </cell>
          <cell r="D81">
            <v>89965.59</v>
          </cell>
          <cell r="E81">
            <v>0</v>
          </cell>
          <cell r="F81">
            <v>0</v>
          </cell>
          <cell r="G81">
            <v>0</v>
          </cell>
          <cell r="H81">
            <v>0</v>
          </cell>
          <cell r="I81">
            <v>0</v>
          </cell>
          <cell r="J81">
            <v>0</v>
          </cell>
          <cell r="K81">
            <v>3175</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93140.59</v>
          </cell>
        </row>
        <row r="82">
          <cell r="A82">
            <v>1901</v>
          </cell>
          <cell r="B82">
            <v>0</v>
          </cell>
          <cell r="C82">
            <v>0</v>
          </cell>
          <cell r="D82">
            <v>85965.59</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85965.59</v>
          </cell>
        </row>
        <row r="83">
          <cell r="A83">
            <v>190102</v>
          </cell>
          <cell r="B83">
            <v>0</v>
          </cell>
          <cell r="C83">
            <v>0</v>
          </cell>
          <cell r="D83">
            <v>85965.59</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85965.59</v>
          </cell>
        </row>
        <row r="84">
          <cell r="A84">
            <v>1903</v>
          </cell>
          <cell r="B84">
            <v>0</v>
          </cell>
          <cell r="C84">
            <v>0</v>
          </cell>
          <cell r="D84">
            <v>4000</v>
          </cell>
          <cell r="E84">
            <v>0</v>
          </cell>
          <cell r="F84">
            <v>0</v>
          </cell>
          <cell r="G84">
            <v>0</v>
          </cell>
          <cell r="H84">
            <v>0</v>
          </cell>
          <cell r="I84">
            <v>0</v>
          </cell>
          <cell r="J84">
            <v>0</v>
          </cell>
          <cell r="K84">
            <v>3175</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7175</v>
          </cell>
        </row>
        <row r="85">
          <cell r="A85">
            <v>190301</v>
          </cell>
          <cell r="B85">
            <v>0</v>
          </cell>
          <cell r="C85">
            <v>0</v>
          </cell>
          <cell r="D85">
            <v>4000</v>
          </cell>
          <cell r="E85">
            <v>0</v>
          </cell>
          <cell r="F85">
            <v>0</v>
          </cell>
          <cell r="G85">
            <v>0</v>
          </cell>
          <cell r="H85">
            <v>0</v>
          </cell>
          <cell r="I85">
            <v>0</v>
          </cell>
          <cell r="J85">
            <v>0</v>
          </cell>
          <cell r="K85">
            <v>3175</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7175</v>
          </cell>
        </row>
        <row r="86">
          <cell r="A86">
            <v>2</v>
          </cell>
          <cell r="B86">
            <v>-576658.19999999995</v>
          </cell>
          <cell r="C86">
            <v>-507460.27</v>
          </cell>
          <cell r="D86">
            <v>-2849303.96</v>
          </cell>
          <cell r="E86">
            <v>-17827601.510000002</v>
          </cell>
          <cell r="F86">
            <v>-3231838.8</v>
          </cell>
          <cell r="G86">
            <v>-658126.36</v>
          </cell>
          <cell r="H86">
            <v>-0.51</v>
          </cell>
          <cell r="I86">
            <v>-10114776.27</v>
          </cell>
          <cell r="J86">
            <v>-349480.9</v>
          </cell>
          <cell r="K86">
            <v>-7642665.0599999996</v>
          </cell>
          <cell r="L86">
            <v>-1052172.23</v>
          </cell>
          <cell r="M86">
            <v>-472273.87</v>
          </cell>
          <cell r="N86">
            <v>-1615267.75</v>
          </cell>
          <cell r="O86">
            <v>-3965167.85</v>
          </cell>
          <cell r="P86">
            <v>-3323737.5</v>
          </cell>
          <cell r="Q86">
            <v>-11693719.57</v>
          </cell>
          <cell r="R86">
            <v>-3288567.48</v>
          </cell>
          <cell r="S86">
            <v>-2355154.17</v>
          </cell>
          <cell r="T86">
            <v>-702155.92</v>
          </cell>
          <cell r="U86">
            <v>-2214952.7200000002</v>
          </cell>
          <cell r="V86">
            <v>-848920.91</v>
          </cell>
          <cell r="W86">
            <v>-27692567.93</v>
          </cell>
          <cell r="X86">
            <v>-2119350.11</v>
          </cell>
          <cell r="Y86">
            <v>-704645.63</v>
          </cell>
          <cell r="Z86">
            <v>-105806565.48</v>
          </cell>
        </row>
        <row r="87">
          <cell r="A87">
            <v>21</v>
          </cell>
          <cell r="B87">
            <v>0</v>
          </cell>
          <cell r="C87">
            <v>-6426.82</v>
          </cell>
          <cell r="D87">
            <v>-474822.91</v>
          </cell>
          <cell r="E87">
            <v>-2681631.7999999998</v>
          </cell>
          <cell r="F87">
            <v>-563483.99</v>
          </cell>
          <cell r="G87">
            <v>-71219.67</v>
          </cell>
          <cell r="H87">
            <v>0</v>
          </cell>
          <cell r="I87">
            <v>-1256984.99</v>
          </cell>
          <cell r="J87">
            <v>-9125.8700000000008</v>
          </cell>
          <cell r="K87">
            <v>-810653.79</v>
          </cell>
          <cell r="L87">
            <v>-186459.51</v>
          </cell>
          <cell r="M87">
            <v>-2951.16</v>
          </cell>
          <cell r="N87">
            <v>-504385.68</v>
          </cell>
          <cell r="O87">
            <v>-605319.09</v>
          </cell>
          <cell r="P87">
            <v>-566164.29</v>
          </cell>
          <cell r="Q87">
            <v>-9144004.1799999997</v>
          </cell>
          <cell r="R87">
            <v>-593131.18000000005</v>
          </cell>
          <cell r="S87">
            <v>-44353.41</v>
          </cell>
          <cell r="T87">
            <v>-93912.98</v>
          </cell>
          <cell r="U87">
            <v>-344842.36</v>
          </cell>
          <cell r="V87">
            <v>-113244.81</v>
          </cell>
          <cell r="W87">
            <v>-4553520.6100000003</v>
          </cell>
          <cell r="X87">
            <v>-507576.47</v>
          </cell>
          <cell r="Y87">
            <v>-658343.09000000008</v>
          </cell>
          <cell r="Z87">
            <v>-23792558.659999996</v>
          </cell>
        </row>
        <row r="88">
          <cell r="A88">
            <v>2101</v>
          </cell>
          <cell r="B88">
            <v>0</v>
          </cell>
          <cell r="C88">
            <v>-6426.82</v>
          </cell>
          <cell r="D88">
            <v>-474822.91</v>
          </cell>
          <cell r="E88">
            <v>-2681631.7999999998</v>
          </cell>
          <cell r="F88">
            <v>-563483.99</v>
          </cell>
          <cell r="G88">
            <v>-71219.67</v>
          </cell>
          <cell r="H88">
            <v>0</v>
          </cell>
          <cell r="I88">
            <v>-1256984.99</v>
          </cell>
          <cell r="J88">
            <v>-9125.8700000000008</v>
          </cell>
          <cell r="K88">
            <v>-810653.79</v>
          </cell>
          <cell r="L88">
            <v>-186459.51</v>
          </cell>
          <cell r="M88">
            <v>-2951.16</v>
          </cell>
          <cell r="N88">
            <v>-504385.68</v>
          </cell>
          <cell r="O88">
            <v>-605319.09</v>
          </cell>
          <cell r="P88">
            <v>-566164.29</v>
          </cell>
          <cell r="Q88">
            <v>-9144004.1799999997</v>
          </cell>
          <cell r="R88">
            <v>-593131.18000000005</v>
          </cell>
          <cell r="S88">
            <v>-44353.41</v>
          </cell>
          <cell r="T88">
            <v>-93912.98</v>
          </cell>
          <cell r="U88">
            <v>-344842.36</v>
          </cell>
          <cell r="V88">
            <v>-113244.81</v>
          </cell>
          <cell r="W88">
            <v>-4553520.6100000003</v>
          </cell>
          <cell r="X88">
            <v>-507576.47</v>
          </cell>
          <cell r="Y88">
            <v>-658343.09000000008</v>
          </cell>
          <cell r="Z88">
            <v>-23792558.659999996</v>
          </cell>
        </row>
        <row r="89">
          <cell r="A89">
            <v>210101</v>
          </cell>
          <cell r="B89">
            <v>0</v>
          </cell>
          <cell r="C89">
            <v>-6294.05</v>
          </cell>
          <cell r="D89">
            <v>-466642.58</v>
          </cell>
          <cell r="E89">
            <v>-2098593.08</v>
          </cell>
          <cell r="F89">
            <v>-518694.62</v>
          </cell>
          <cell r="G89">
            <v>-3314.85</v>
          </cell>
          <cell r="H89">
            <v>0</v>
          </cell>
          <cell r="I89">
            <v>-1153136.97</v>
          </cell>
          <cell r="J89">
            <v>-2674.2</v>
          </cell>
          <cell r="K89">
            <v>-705198.06</v>
          </cell>
          <cell r="L89">
            <v>-183268.01</v>
          </cell>
          <cell r="M89">
            <v>-2951.16</v>
          </cell>
          <cell r="N89">
            <v>-469734.9</v>
          </cell>
          <cell r="O89">
            <v>-300326.39</v>
          </cell>
          <cell r="P89">
            <v>-558128.55000000005</v>
          </cell>
          <cell r="Q89">
            <v>-12535.02</v>
          </cell>
          <cell r="R89">
            <v>-371883.57</v>
          </cell>
          <cell r="S89">
            <v>-44353.41</v>
          </cell>
          <cell r="T89">
            <v>-77097.600000000006</v>
          </cell>
          <cell r="U89">
            <v>-284427.87</v>
          </cell>
          <cell r="V89">
            <v>-44496.53</v>
          </cell>
          <cell r="W89">
            <v>-3382423.76</v>
          </cell>
          <cell r="X89">
            <v>-307340.3</v>
          </cell>
          <cell r="Y89">
            <v>-529785.41</v>
          </cell>
          <cell r="Z89">
            <v>-11523300.890000001</v>
          </cell>
        </row>
        <row r="90">
          <cell r="A90">
            <v>210102</v>
          </cell>
          <cell r="B90">
            <v>0</v>
          </cell>
          <cell r="C90">
            <v>0</v>
          </cell>
          <cell r="D90">
            <v>0</v>
          </cell>
          <cell r="E90">
            <v>-0.19</v>
          </cell>
          <cell r="F90">
            <v>0</v>
          </cell>
          <cell r="G90">
            <v>0</v>
          </cell>
          <cell r="H90">
            <v>0</v>
          </cell>
          <cell r="I90">
            <v>0</v>
          </cell>
          <cell r="J90">
            <v>0</v>
          </cell>
          <cell r="K90">
            <v>-1550.01</v>
          </cell>
          <cell r="L90">
            <v>0</v>
          </cell>
          <cell r="M90">
            <v>0</v>
          </cell>
          <cell r="N90">
            <v>-34574.230000000003</v>
          </cell>
          <cell r="O90">
            <v>-16764.439999999999</v>
          </cell>
          <cell r="P90">
            <v>0</v>
          </cell>
          <cell r="Q90">
            <v>-7434252.0999999996</v>
          </cell>
          <cell r="R90">
            <v>-40279.33</v>
          </cell>
          <cell r="S90">
            <v>0</v>
          </cell>
          <cell r="T90">
            <v>0</v>
          </cell>
          <cell r="U90">
            <v>0</v>
          </cell>
          <cell r="V90">
            <v>0</v>
          </cell>
          <cell r="W90">
            <v>0</v>
          </cell>
          <cell r="X90">
            <v>0</v>
          </cell>
          <cell r="Y90">
            <v>-128557.68</v>
          </cell>
          <cell r="Z90">
            <v>-7655977.9799999995</v>
          </cell>
        </row>
        <row r="91">
          <cell r="A91">
            <v>210103</v>
          </cell>
          <cell r="B91">
            <v>0</v>
          </cell>
          <cell r="C91">
            <v>-132.77000000000001</v>
          </cell>
          <cell r="D91">
            <v>-3834.07</v>
          </cell>
          <cell r="E91">
            <v>-3506.07</v>
          </cell>
          <cell r="F91">
            <v>-2272.1999999999998</v>
          </cell>
          <cell r="G91">
            <v>-3121.24</v>
          </cell>
          <cell r="H91">
            <v>0</v>
          </cell>
          <cell r="I91">
            <v>-60934.879999999997</v>
          </cell>
          <cell r="J91">
            <v>-6451.67</v>
          </cell>
          <cell r="K91">
            <v>-40.6</v>
          </cell>
          <cell r="L91">
            <v>0</v>
          </cell>
          <cell r="M91">
            <v>0</v>
          </cell>
          <cell r="N91">
            <v>-40.14</v>
          </cell>
          <cell r="O91">
            <v>-90.16</v>
          </cell>
          <cell r="P91">
            <v>-8035.74</v>
          </cell>
          <cell r="Q91">
            <v>-458.2</v>
          </cell>
          <cell r="R91">
            <v>0</v>
          </cell>
          <cell r="S91">
            <v>0</v>
          </cell>
          <cell r="T91">
            <v>2</v>
          </cell>
          <cell r="U91">
            <v>-1865.43</v>
          </cell>
          <cell r="V91">
            <v>-2198.2800000000002</v>
          </cell>
          <cell r="W91">
            <v>600</v>
          </cell>
          <cell r="X91">
            <v>0</v>
          </cell>
          <cell r="Y91">
            <v>0</v>
          </cell>
          <cell r="Z91">
            <v>-92379.45</v>
          </cell>
        </row>
        <row r="92">
          <cell r="A92">
            <v>210105</v>
          </cell>
          <cell r="B92">
            <v>0</v>
          </cell>
          <cell r="C92">
            <v>0</v>
          </cell>
          <cell r="D92">
            <v>0</v>
          </cell>
          <cell r="E92">
            <v>0</v>
          </cell>
          <cell r="F92">
            <v>0</v>
          </cell>
          <cell r="G92">
            <v>0</v>
          </cell>
          <cell r="H92">
            <v>0</v>
          </cell>
          <cell r="I92">
            <v>-1985.61</v>
          </cell>
          <cell r="J92">
            <v>0</v>
          </cell>
          <cell r="K92">
            <v>0</v>
          </cell>
          <cell r="L92">
            <v>0</v>
          </cell>
          <cell r="M92">
            <v>0</v>
          </cell>
          <cell r="N92">
            <v>0</v>
          </cell>
          <cell r="O92">
            <v>0</v>
          </cell>
          <cell r="P92">
            <v>0</v>
          </cell>
          <cell r="Q92">
            <v>-1696758.86</v>
          </cell>
          <cell r="R92">
            <v>0</v>
          </cell>
          <cell r="S92">
            <v>0</v>
          </cell>
          <cell r="T92">
            <v>0</v>
          </cell>
          <cell r="U92">
            <v>0</v>
          </cell>
          <cell r="V92">
            <v>0</v>
          </cell>
          <cell r="W92">
            <v>0</v>
          </cell>
          <cell r="X92">
            <v>0</v>
          </cell>
          <cell r="Y92">
            <v>0</v>
          </cell>
          <cell r="Z92">
            <v>-1698744.4700000002</v>
          </cell>
        </row>
        <row r="93">
          <cell r="A93">
            <v>210106</v>
          </cell>
          <cell r="B93">
            <v>0</v>
          </cell>
          <cell r="C93">
            <v>0</v>
          </cell>
          <cell r="D93">
            <v>-3328.58</v>
          </cell>
          <cell r="E93">
            <v>-3474.76</v>
          </cell>
          <cell r="F93">
            <v>-1454.64</v>
          </cell>
          <cell r="G93">
            <v>0</v>
          </cell>
          <cell r="H93">
            <v>0</v>
          </cell>
          <cell r="I93">
            <v>-18</v>
          </cell>
          <cell r="J93">
            <v>0</v>
          </cell>
          <cell r="K93">
            <v>-1197.5899999999999</v>
          </cell>
          <cell r="L93">
            <v>-2041.85</v>
          </cell>
          <cell r="M93">
            <v>0</v>
          </cell>
          <cell r="N93">
            <v>-36.409999999999997</v>
          </cell>
          <cell r="O93">
            <v>0</v>
          </cell>
          <cell r="P93">
            <v>0</v>
          </cell>
          <cell r="Q93">
            <v>0</v>
          </cell>
          <cell r="R93">
            <v>0</v>
          </cell>
          <cell r="S93">
            <v>0</v>
          </cell>
          <cell r="T93">
            <v>0</v>
          </cell>
          <cell r="U93">
            <v>2129.94</v>
          </cell>
          <cell r="V93">
            <v>0</v>
          </cell>
          <cell r="W93">
            <v>-0.02</v>
          </cell>
          <cell r="X93">
            <v>-0.41</v>
          </cell>
          <cell r="Y93">
            <v>0</v>
          </cell>
          <cell r="Z93">
            <v>-9422.32</v>
          </cell>
        </row>
        <row r="94">
          <cell r="A94">
            <v>210107</v>
          </cell>
          <cell r="B94">
            <v>0</v>
          </cell>
          <cell r="C94">
            <v>0</v>
          </cell>
          <cell r="D94">
            <v>0</v>
          </cell>
          <cell r="E94">
            <v>-576057.69999999995</v>
          </cell>
          <cell r="F94">
            <v>0</v>
          </cell>
          <cell r="G94">
            <v>0</v>
          </cell>
          <cell r="H94">
            <v>0</v>
          </cell>
          <cell r="I94">
            <v>-39930.83</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-615988.52999999991</v>
          </cell>
        </row>
        <row r="95">
          <cell r="A95">
            <v>210108</v>
          </cell>
          <cell r="B95">
            <v>0</v>
          </cell>
          <cell r="C95">
            <v>0</v>
          </cell>
          <cell r="D95">
            <v>-1017.68</v>
          </cell>
          <cell r="E95">
            <v>0</v>
          </cell>
          <cell r="F95">
            <v>-1401.03</v>
          </cell>
          <cell r="G95">
            <v>-64783.58</v>
          </cell>
          <cell r="H95">
            <v>0</v>
          </cell>
          <cell r="I95">
            <v>0</v>
          </cell>
          <cell r="J95">
            <v>0</v>
          </cell>
          <cell r="K95">
            <v>-2415.6999999999998</v>
          </cell>
          <cell r="L95">
            <v>-1149.6500000000001</v>
          </cell>
          <cell r="M95">
            <v>0</v>
          </cell>
          <cell r="N95">
            <v>0</v>
          </cell>
          <cell r="O95">
            <v>0</v>
          </cell>
          <cell r="P95">
            <v>0</v>
          </cell>
          <cell r="Q95">
            <v>0</v>
          </cell>
          <cell r="R95">
            <v>0</v>
          </cell>
          <cell r="S95">
            <v>0</v>
          </cell>
          <cell r="T95">
            <v>0</v>
          </cell>
          <cell r="U95">
            <v>0</v>
          </cell>
          <cell r="V95">
            <v>0</v>
          </cell>
          <cell r="W95">
            <v>0</v>
          </cell>
          <cell r="X95">
            <v>0</v>
          </cell>
          <cell r="Y95">
            <v>0</v>
          </cell>
          <cell r="Z95">
            <v>-70767.64</v>
          </cell>
        </row>
        <row r="96">
          <cell r="A96">
            <v>210110</v>
          </cell>
          <cell r="B96">
            <v>0</v>
          </cell>
          <cell r="C96">
            <v>0</v>
          </cell>
          <cell r="D96">
            <v>0</v>
          </cell>
          <cell r="E96">
            <v>0</v>
          </cell>
          <cell r="F96">
            <v>-39661.5</v>
          </cell>
          <cell r="G96">
            <v>0</v>
          </cell>
          <cell r="H96">
            <v>0</v>
          </cell>
          <cell r="I96">
            <v>-978.7</v>
          </cell>
          <cell r="J96">
            <v>0</v>
          </cell>
          <cell r="K96">
            <v>-100251.83</v>
          </cell>
          <cell r="L96">
            <v>0</v>
          </cell>
          <cell r="M96">
            <v>0</v>
          </cell>
          <cell r="N96">
            <v>0</v>
          </cell>
          <cell r="O96">
            <v>-288138.09999999998</v>
          </cell>
          <cell r="P96">
            <v>0</v>
          </cell>
          <cell r="Q96">
            <v>0</v>
          </cell>
          <cell r="R96">
            <v>-180968.28</v>
          </cell>
          <cell r="S96">
            <v>0</v>
          </cell>
          <cell r="T96">
            <v>-16817.38</v>
          </cell>
          <cell r="U96">
            <v>-60679</v>
          </cell>
          <cell r="V96">
            <v>-66550</v>
          </cell>
          <cell r="W96">
            <v>-1171696.83</v>
          </cell>
          <cell r="X96">
            <v>-200235.76</v>
          </cell>
          <cell r="Y96">
            <v>0</v>
          </cell>
          <cell r="Z96">
            <v>-2125977.38</v>
          </cell>
        </row>
        <row r="97">
          <cell r="A97">
            <v>22</v>
          </cell>
          <cell r="B97">
            <v>0</v>
          </cell>
          <cell r="C97">
            <v>0</v>
          </cell>
          <cell r="D97">
            <v>0</v>
          </cell>
          <cell r="E97">
            <v>-2181283</v>
          </cell>
          <cell r="F97">
            <v>0</v>
          </cell>
          <cell r="G97">
            <v>0</v>
          </cell>
          <cell r="H97">
            <v>0</v>
          </cell>
          <cell r="I97">
            <v>-1051610.57</v>
          </cell>
          <cell r="J97">
            <v>0</v>
          </cell>
          <cell r="K97">
            <v>0</v>
          </cell>
          <cell r="L97">
            <v>0</v>
          </cell>
          <cell r="M97">
            <v>0</v>
          </cell>
          <cell r="N97">
            <v>0</v>
          </cell>
          <cell r="O97">
            <v>0</v>
          </cell>
          <cell r="P97">
            <v>0</v>
          </cell>
          <cell r="Q97">
            <v>-1156386.24</v>
          </cell>
          <cell r="R97">
            <v>-10831</v>
          </cell>
          <cell r="S97">
            <v>0</v>
          </cell>
          <cell r="T97">
            <v>-1243.8399999999999</v>
          </cell>
          <cell r="U97">
            <v>-92017.279999999999</v>
          </cell>
          <cell r="V97">
            <v>0</v>
          </cell>
          <cell r="W97">
            <v>-3408965.86</v>
          </cell>
          <cell r="X97">
            <v>-1905.94</v>
          </cell>
          <cell r="Y97">
            <v>0</v>
          </cell>
          <cell r="Z97">
            <v>-7904243.7300000014</v>
          </cell>
        </row>
        <row r="98">
          <cell r="A98">
            <v>2201</v>
          </cell>
          <cell r="B98">
            <v>0</v>
          </cell>
          <cell r="C98">
            <v>0</v>
          </cell>
          <cell r="D98">
            <v>0</v>
          </cell>
          <cell r="E98">
            <v>-2181283</v>
          </cell>
          <cell r="F98">
            <v>0</v>
          </cell>
          <cell r="G98">
            <v>0</v>
          </cell>
          <cell r="H98">
            <v>0</v>
          </cell>
          <cell r="I98">
            <v>-1051610.57</v>
          </cell>
          <cell r="J98">
            <v>0</v>
          </cell>
          <cell r="K98">
            <v>0</v>
          </cell>
          <cell r="L98">
            <v>0</v>
          </cell>
          <cell r="M98">
            <v>0</v>
          </cell>
          <cell r="N98">
            <v>0</v>
          </cell>
          <cell r="O98">
            <v>0</v>
          </cell>
          <cell r="P98">
            <v>0</v>
          </cell>
          <cell r="Q98">
            <v>-1156386.24</v>
          </cell>
          <cell r="R98">
            <v>-10831</v>
          </cell>
          <cell r="S98">
            <v>0</v>
          </cell>
          <cell r="T98">
            <v>-1243.8399999999999</v>
          </cell>
          <cell r="U98">
            <v>-92017.279999999999</v>
          </cell>
          <cell r="V98">
            <v>0</v>
          </cell>
          <cell r="W98">
            <v>-3408965.86</v>
          </cell>
          <cell r="X98">
            <v>-1905.94</v>
          </cell>
          <cell r="Y98">
            <v>0</v>
          </cell>
          <cell r="Z98">
            <v>-7904243.7300000014</v>
          </cell>
        </row>
        <row r="99">
          <cell r="A99">
            <v>220101</v>
          </cell>
          <cell r="B99">
            <v>0</v>
          </cell>
          <cell r="C99">
            <v>0</v>
          </cell>
          <cell r="D99">
            <v>0</v>
          </cell>
          <cell r="E99">
            <v>0</v>
          </cell>
          <cell r="F99">
            <v>0</v>
          </cell>
          <cell r="G99">
            <v>0</v>
          </cell>
          <cell r="H99">
            <v>0</v>
          </cell>
          <cell r="I99">
            <v>-1051610.57</v>
          </cell>
          <cell r="J99">
            <v>0</v>
          </cell>
          <cell r="K99">
            <v>0</v>
          </cell>
          <cell r="L99">
            <v>0</v>
          </cell>
          <cell r="M99">
            <v>0</v>
          </cell>
          <cell r="N99">
            <v>0</v>
          </cell>
          <cell r="O99">
            <v>0</v>
          </cell>
          <cell r="P99">
            <v>0</v>
          </cell>
          <cell r="Q99">
            <v>0</v>
          </cell>
          <cell r="R99">
            <v>0</v>
          </cell>
          <cell r="S99">
            <v>0</v>
          </cell>
          <cell r="T99">
            <v>0</v>
          </cell>
          <cell r="U99">
            <v>0</v>
          </cell>
          <cell r="V99">
            <v>0</v>
          </cell>
          <cell r="W99">
            <v>-3316639.86</v>
          </cell>
          <cell r="X99">
            <v>0</v>
          </cell>
          <cell r="Y99">
            <v>0</v>
          </cell>
          <cell r="Z99">
            <v>-4368250.43</v>
          </cell>
        </row>
        <row r="100">
          <cell r="A100">
            <v>220102</v>
          </cell>
          <cell r="B100">
            <v>0</v>
          </cell>
          <cell r="C100">
            <v>0</v>
          </cell>
          <cell r="D100">
            <v>0</v>
          </cell>
          <cell r="E100">
            <v>-2181283</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-92326</v>
          </cell>
          <cell r="X100">
            <v>0</v>
          </cell>
          <cell r="Y100">
            <v>0</v>
          </cell>
          <cell r="Z100">
            <v>-2273609</v>
          </cell>
        </row>
        <row r="101">
          <cell r="A101">
            <v>220103</v>
          </cell>
          <cell r="B101">
            <v>0</v>
          </cell>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-1156386.24</v>
          </cell>
          <cell r="R101">
            <v>-10831</v>
          </cell>
          <cell r="S101">
            <v>0</v>
          </cell>
          <cell r="T101">
            <v>-1243.8399999999999</v>
          </cell>
          <cell r="U101">
            <v>-92017.279999999999</v>
          </cell>
          <cell r="V101">
            <v>0</v>
          </cell>
          <cell r="W101">
            <v>0</v>
          </cell>
          <cell r="X101">
            <v>-1905.94</v>
          </cell>
          <cell r="Y101">
            <v>0</v>
          </cell>
          <cell r="Z101">
            <v>-1262384.3</v>
          </cell>
        </row>
        <row r="102">
          <cell r="A102">
            <v>23</v>
          </cell>
          <cell r="B102">
            <v>0</v>
          </cell>
          <cell r="C102">
            <v>0</v>
          </cell>
          <cell r="D102">
            <v>0</v>
          </cell>
          <cell r="E102">
            <v>0</v>
          </cell>
          <cell r="F102">
            <v>0</v>
          </cell>
          <cell r="G102">
            <v>0</v>
          </cell>
          <cell r="H102">
            <v>0</v>
          </cell>
          <cell r="I102">
            <v>0</v>
          </cell>
          <cell r="J102">
            <v>0</v>
          </cell>
          <cell r="K102">
            <v>-598033.76</v>
          </cell>
          <cell r="L102">
            <v>0</v>
          </cell>
          <cell r="M102">
            <v>0</v>
          </cell>
          <cell r="N102">
            <v>0</v>
          </cell>
          <cell r="O102">
            <v>0</v>
          </cell>
          <cell r="P102">
            <v>-389111.72</v>
          </cell>
          <cell r="Q102">
            <v>0</v>
          </cell>
          <cell r="R102">
            <v>0</v>
          </cell>
          <cell r="S102">
            <v>0</v>
          </cell>
          <cell r="T102">
            <v>0</v>
          </cell>
          <cell r="U102">
            <v>-51444.25</v>
          </cell>
          <cell r="V102">
            <v>0</v>
          </cell>
          <cell r="W102">
            <v>-47989.4</v>
          </cell>
          <cell r="X102">
            <v>0</v>
          </cell>
          <cell r="Y102">
            <v>0</v>
          </cell>
          <cell r="Z102">
            <v>-1086579.1299999999</v>
          </cell>
        </row>
        <row r="103">
          <cell r="A103">
            <v>2301</v>
          </cell>
          <cell r="B103">
            <v>0</v>
          </cell>
          <cell r="C103">
            <v>0</v>
          </cell>
          <cell r="D103">
            <v>0</v>
          </cell>
          <cell r="E103">
            <v>0</v>
          </cell>
          <cell r="F103">
            <v>0</v>
          </cell>
          <cell r="G103">
            <v>0</v>
          </cell>
          <cell r="H103">
            <v>0</v>
          </cell>
          <cell r="I103">
            <v>0</v>
          </cell>
          <cell r="J103">
            <v>0</v>
          </cell>
          <cell r="K103">
            <v>-598033.76</v>
          </cell>
          <cell r="L103">
            <v>0</v>
          </cell>
          <cell r="M103">
            <v>0</v>
          </cell>
          <cell r="N103">
            <v>0</v>
          </cell>
          <cell r="O103">
            <v>0</v>
          </cell>
          <cell r="P103">
            <v>-389111.72</v>
          </cell>
          <cell r="Q103">
            <v>0</v>
          </cell>
          <cell r="R103">
            <v>0</v>
          </cell>
          <cell r="S103">
            <v>0</v>
          </cell>
          <cell r="T103">
            <v>0</v>
          </cell>
          <cell r="U103">
            <v>-51444.25</v>
          </cell>
          <cell r="V103">
            <v>0</v>
          </cell>
          <cell r="W103">
            <v>-47989.4</v>
          </cell>
          <cell r="X103">
            <v>0</v>
          </cell>
          <cell r="Y103">
            <v>0</v>
          </cell>
          <cell r="Z103">
            <v>-1086579.1299999999</v>
          </cell>
        </row>
        <row r="104">
          <cell r="A104">
            <v>230101</v>
          </cell>
          <cell r="B104">
            <v>0</v>
          </cell>
          <cell r="C104">
            <v>0</v>
          </cell>
          <cell r="D104">
            <v>0</v>
          </cell>
          <cell r="E104">
            <v>0</v>
          </cell>
          <cell r="F104">
            <v>0</v>
          </cell>
          <cell r="G104">
            <v>0</v>
          </cell>
          <cell r="H104">
            <v>0</v>
          </cell>
          <cell r="I104">
            <v>0</v>
          </cell>
          <cell r="J104">
            <v>0</v>
          </cell>
          <cell r="K104">
            <v>-598033.76</v>
          </cell>
          <cell r="L104">
            <v>0</v>
          </cell>
          <cell r="M104">
            <v>0</v>
          </cell>
          <cell r="N104">
            <v>0</v>
          </cell>
          <cell r="O104">
            <v>0</v>
          </cell>
          <cell r="P104">
            <v>-389111.72</v>
          </cell>
          <cell r="Q104">
            <v>0</v>
          </cell>
          <cell r="R104">
            <v>0</v>
          </cell>
          <cell r="S104">
            <v>0</v>
          </cell>
          <cell r="T104">
            <v>0</v>
          </cell>
          <cell r="U104">
            <v>-51444.25</v>
          </cell>
          <cell r="V104">
            <v>0</v>
          </cell>
          <cell r="W104">
            <v>-47989.4</v>
          </cell>
          <cell r="X104">
            <v>0</v>
          </cell>
          <cell r="Y104">
            <v>0</v>
          </cell>
          <cell r="Z104">
            <v>-1086579.1299999999</v>
          </cell>
        </row>
        <row r="105">
          <cell r="A105">
            <v>24</v>
          </cell>
          <cell r="B105">
            <v>0</v>
          </cell>
          <cell r="C105">
            <v>0</v>
          </cell>
          <cell r="D105">
            <v>-170339.1</v>
          </cell>
          <cell r="E105">
            <v>-184945.63</v>
          </cell>
          <cell r="F105">
            <v>-228336.07</v>
          </cell>
          <cell r="G105">
            <v>-18.07</v>
          </cell>
          <cell r="H105">
            <v>0</v>
          </cell>
          <cell r="I105">
            <v>-562109.21</v>
          </cell>
          <cell r="J105">
            <v>0</v>
          </cell>
          <cell r="K105">
            <v>-380478.44</v>
          </cell>
          <cell r="L105">
            <v>-2763.79</v>
          </cell>
          <cell r="M105">
            <v>0</v>
          </cell>
          <cell r="N105">
            <v>-81901.89</v>
          </cell>
          <cell r="O105">
            <v>-458299.64</v>
          </cell>
          <cell r="P105">
            <v>-364331.71</v>
          </cell>
          <cell r="Q105">
            <v>-291596.12</v>
          </cell>
          <cell r="R105">
            <v>-573737.88</v>
          </cell>
          <cell r="S105">
            <v>0</v>
          </cell>
          <cell r="T105">
            <v>-82503.28</v>
          </cell>
          <cell r="U105">
            <v>-238481.15</v>
          </cell>
          <cell r="V105">
            <v>-71513.39</v>
          </cell>
          <cell r="W105">
            <v>-1501998.86</v>
          </cell>
          <cell r="X105">
            <v>-171434.05</v>
          </cell>
          <cell r="Y105">
            <v>-25781.08</v>
          </cell>
          <cell r="Z105">
            <v>-5390569.3599999994</v>
          </cell>
        </row>
        <row r="106">
          <cell r="A106">
            <v>2401</v>
          </cell>
          <cell r="B106">
            <v>0</v>
          </cell>
          <cell r="C106">
            <v>0</v>
          </cell>
          <cell r="D106">
            <v>-170339.1</v>
          </cell>
          <cell r="E106">
            <v>-184945.63</v>
          </cell>
          <cell r="F106">
            <v>-228336.07</v>
          </cell>
          <cell r="G106">
            <v>-18.07</v>
          </cell>
          <cell r="H106">
            <v>0</v>
          </cell>
          <cell r="I106">
            <v>-562109.21</v>
          </cell>
          <cell r="J106">
            <v>0</v>
          </cell>
          <cell r="K106">
            <v>-380478.44</v>
          </cell>
          <cell r="L106">
            <v>-2763.79</v>
          </cell>
          <cell r="M106">
            <v>0</v>
          </cell>
          <cell r="N106">
            <v>-81901.89</v>
          </cell>
          <cell r="O106">
            <v>-458299.64</v>
          </cell>
          <cell r="P106">
            <v>-364331.71</v>
          </cell>
          <cell r="Q106">
            <v>-291596.12</v>
          </cell>
          <cell r="R106">
            <v>-573737.88</v>
          </cell>
          <cell r="S106">
            <v>0</v>
          </cell>
          <cell r="T106">
            <v>-82503.28</v>
          </cell>
          <cell r="U106">
            <v>-238481.15</v>
          </cell>
          <cell r="V106">
            <v>-71513.39</v>
          </cell>
          <cell r="W106">
            <v>-1501998.86</v>
          </cell>
          <cell r="X106">
            <v>-171434.05</v>
          </cell>
          <cell r="Y106">
            <v>-25781.08</v>
          </cell>
          <cell r="Z106">
            <v>-5390569.3599999994</v>
          </cell>
        </row>
        <row r="107">
          <cell r="A107">
            <v>240101</v>
          </cell>
          <cell r="B107">
            <v>0</v>
          </cell>
          <cell r="C107">
            <v>0</v>
          </cell>
          <cell r="D107">
            <v>-125445</v>
          </cell>
          <cell r="E107">
            <v>-43340</v>
          </cell>
          <cell r="F107">
            <v>-74330</v>
          </cell>
          <cell r="G107">
            <v>0</v>
          </cell>
          <cell r="H107">
            <v>0</v>
          </cell>
          <cell r="I107">
            <v>-182410</v>
          </cell>
          <cell r="J107">
            <v>0</v>
          </cell>
          <cell r="K107">
            <v>-103340</v>
          </cell>
          <cell r="L107">
            <v>-1210</v>
          </cell>
          <cell r="M107">
            <v>0</v>
          </cell>
          <cell r="N107">
            <v>-29450</v>
          </cell>
          <cell r="O107">
            <v>-172273.31</v>
          </cell>
          <cell r="P107">
            <v>-137511</v>
          </cell>
          <cell r="Q107">
            <v>-145426.49</v>
          </cell>
          <cell r="R107">
            <v>-183230.05</v>
          </cell>
          <cell r="S107">
            <v>0</v>
          </cell>
          <cell r="T107">
            <v>-29380</v>
          </cell>
          <cell r="U107">
            <v>-95120</v>
          </cell>
          <cell r="V107">
            <v>-31112</v>
          </cell>
          <cell r="W107">
            <v>-573528</v>
          </cell>
          <cell r="X107">
            <v>-64146.44</v>
          </cell>
          <cell r="Y107">
            <v>-6639</v>
          </cell>
          <cell r="Z107">
            <v>-1997891.29</v>
          </cell>
        </row>
        <row r="108">
          <cell r="A108">
            <v>240102</v>
          </cell>
          <cell r="B108">
            <v>0</v>
          </cell>
          <cell r="C108">
            <v>0</v>
          </cell>
          <cell r="D108">
            <v>-43964.12</v>
          </cell>
          <cell r="E108">
            <v>-74231.850000000006</v>
          </cell>
          <cell r="F108">
            <v>-40331.120000000003</v>
          </cell>
          <cell r="G108">
            <v>-18.07</v>
          </cell>
          <cell r="H108">
            <v>0</v>
          </cell>
          <cell r="I108">
            <v>-102579.74</v>
          </cell>
          <cell r="J108">
            <v>0</v>
          </cell>
          <cell r="K108">
            <v>-57746.92</v>
          </cell>
          <cell r="L108">
            <v>-443.79</v>
          </cell>
          <cell r="M108">
            <v>0</v>
          </cell>
          <cell r="N108">
            <v>-15580.7</v>
          </cell>
          <cell r="O108">
            <v>-79240.429999999993</v>
          </cell>
          <cell r="P108">
            <v>-86654.91</v>
          </cell>
          <cell r="Q108">
            <v>-54568.46</v>
          </cell>
          <cell r="R108">
            <v>-146290.43</v>
          </cell>
          <cell r="S108">
            <v>0</v>
          </cell>
          <cell r="T108">
            <v>-16391.830000000002</v>
          </cell>
          <cell r="U108">
            <v>-46235.93</v>
          </cell>
          <cell r="V108">
            <v>-16801.61</v>
          </cell>
          <cell r="W108">
            <v>-347888.36</v>
          </cell>
          <cell r="X108">
            <v>-32010.28</v>
          </cell>
          <cell r="Y108">
            <v>-11480.970000000001</v>
          </cell>
          <cell r="Z108">
            <v>-1172459.52</v>
          </cell>
        </row>
        <row r="109">
          <cell r="A109">
            <v>240104</v>
          </cell>
          <cell r="B109">
            <v>0</v>
          </cell>
          <cell r="C109">
            <v>0</v>
          </cell>
          <cell r="D109">
            <v>-899.98</v>
          </cell>
          <cell r="E109">
            <v>0</v>
          </cell>
          <cell r="F109">
            <v>-1648</v>
          </cell>
          <cell r="G109">
            <v>0</v>
          </cell>
          <cell r="H109">
            <v>0</v>
          </cell>
          <cell r="I109">
            <v>2608.1799999999998</v>
          </cell>
          <cell r="J109">
            <v>0</v>
          </cell>
          <cell r="K109">
            <v>-714.99</v>
          </cell>
          <cell r="L109">
            <v>0</v>
          </cell>
          <cell r="M109">
            <v>0</v>
          </cell>
          <cell r="N109">
            <v>-49.19</v>
          </cell>
          <cell r="O109">
            <v>-6628.68</v>
          </cell>
          <cell r="P109">
            <v>0</v>
          </cell>
          <cell r="Q109">
            <v>0</v>
          </cell>
          <cell r="R109">
            <v>-1471.57</v>
          </cell>
          <cell r="S109">
            <v>0</v>
          </cell>
          <cell r="T109">
            <v>-754.03</v>
          </cell>
          <cell r="U109">
            <v>-3909.5</v>
          </cell>
          <cell r="V109">
            <v>0</v>
          </cell>
          <cell r="W109">
            <v>-46018.23</v>
          </cell>
          <cell r="X109">
            <v>-910.12</v>
          </cell>
          <cell r="Y109">
            <v>0</v>
          </cell>
          <cell r="Z109">
            <v>-60396.110000000008</v>
          </cell>
        </row>
        <row r="110">
          <cell r="A110">
            <v>240105</v>
          </cell>
          <cell r="B110">
            <v>0</v>
          </cell>
          <cell r="C110">
            <v>0</v>
          </cell>
          <cell r="D110">
            <v>-30</v>
          </cell>
          <cell r="E110">
            <v>-91.74</v>
          </cell>
          <cell r="F110">
            <v>-325.04000000000002</v>
          </cell>
          <cell r="G110">
            <v>0</v>
          </cell>
          <cell r="H110">
            <v>0</v>
          </cell>
          <cell r="I110">
            <v>0</v>
          </cell>
          <cell r="J110">
            <v>0</v>
          </cell>
          <cell r="K110">
            <v>-1100</v>
          </cell>
          <cell r="L110">
            <v>-1110</v>
          </cell>
          <cell r="M110">
            <v>0</v>
          </cell>
          <cell r="N110">
            <v>0</v>
          </cell>
          <cell r="O110">
            <v>-2580</v>
          </cell>
          <cell r="P110">
            <v>0</v>
          </cell>
          <cell r="Q110">
            <v>0</v>
          </cell>
          <cell r="R110">
            <v>0</v>
          </cell>
          <cell r="S110">
            <v>0</v>
          </cell>
          <cell r="T110">
            <v>0</v>
          </cell>
          <cell r="U110">
            <v>0</v>
          </cell>
          <cell r="V110">
            <v>0</v>
          </cell>
          <cell r="W110">
            <v>0</v>
          </cell>
          <cell r="X110">
            <v>-37</v>
          </cell>
          <cell r="Y110">
            <v>0</v>
          </cell>
          <cell r="Z110">
            <v>-5273.78</v>
          </cell>
        </row>
        <row r="111">
          <cell r="A111">
            <v>240106</v>
          </cell>
          <cell r="B111">
            <v>0</v>
          </cell>
          <cell r="C111">
            <v>0</v>
          </cell>
          <cell r="D111">
            <v>0</v>
          </cell>
          <cell r="E111">
            <v>-55993.75</v>
          </cell>
          <cell r="F111">
            <v>-89561.94</v>
          </cell>
          <cell r="G111">
            <v>0</v>
          </cell>
          <cell r="H111">
            <v>0</v>
          </cell>
          <cell r="I111">
            <v>-224874.7</v>
          </cell>
          <cell r="J111">
            <v>0</v>
          </cell>
          <cell r="K111">
            <v>-171572.91</v>
          </cell>
          <cell r="L111">
            <v>0</v>
          </cell>
          <cell r="M111">
            <v>0</v>
          </cell>
          <cell r="N111">
            <v>-30175.360000000001</v>
          </cell>
          <cell r="O111">
            <v>-159087.07</v>
          </cell>
          <cell r="P111">
            <v>-93636.96</v>
          </cell>
          <cell r="Q111">
            <v>-78413.460000000006</v>
          </cell>
          <cell r="R111">
            <v>-182006.14</v>
          </cell>
          <cell r="S111">
            <v>0</v>
          </cell>
          <cell r="T111">
            <v>-21533.53</v>
          </cell>
          <cell r="U111">
            <v>-79970.37</v>
          </cell>
          <cell r="V111">
            <v>-20264.240000000002</v>
          </cell>
          <cell r="W111">
            <v>-407901.21</v>
          </cell>
          <cell r="X111">
            <v>-35132.43</v>
          </cell>
          <cell r="Y111">
            <v>-7661.11</v>
          </cell>
          <cell r="Z111">
            <v>-1657785.18</v>
          </cell>
        </row>
        <row r="112">
          <cell r="A112">
            <v>240107</v>
          </cell>
          <cell r="B112">
            <v>0</v>
          </cell>
          <cell r="C112">
            <v>0</v>
          </cell>
          <cell r="D112">
            <v>0</v>
          </cell>
          <cell r="E112">
            <v>-11288.29</v>
          </cell>
          <cell r="F112">
            <v>-22139.97</v>
          </cell>
          <cell r="G112">
            <v>0</v>
          </cell>
          <cell r="H112">
            <v>0</v>
          </cell>
          <cell r="I112">
            <v>-54852.95</v>
          </cell>
          <cell r="J112">
            <v>0</v>
          </cell>
          <cell r="K112">
            <v>-46003.62</v>
          </cell>
          <cell r="L112">
            <v>0</v>
          </cell>
          <cell r="M112">
            <v>0</v>
          </cell>
          <cell r="N112">
            <v>-6646.64</v>
          </cell>
          <cell r="O112">
            <v>-38490.15</v>
          </cell>
          <cell r="P112">
            <v>-46528.84</v>
          </cell>
          <cell r="Q112">
            <v>-13187.71</v>
          </cell>
          <cell r="R112">
            <v>-60739.69</v>
          </cell>
          <cell r="S112">
            <v>0</v>
          </cell>
          <cell r="T112">
            <v>-14443.89</v>
          </cell>
          <cell r="U112">
            <v>-13245.35</v>
          </cell>
          <cell r="V112">
            <v>-3335.54</v>
          </cell>
          <cell r="W112">
            <v>-126663.06</v>
          </cell>
          <cell r="X112">
            <v>-39197.78</v>
          </cell>
          <cell r="Y112">
            <v>0</v>
          </cell>
          <cell r="Z112">
            <v>-496763.48</v>
          </cell>
        </row>
        <row r="113">
          <cell r="A113">
            <v>25</v>
          </cell>
          <cell r="B113">
            <v>-69334.7</v>
          </cell>
          <cell r="C113">
            <v>-103848.69</v>
          </cell>
          <cell r="D113">
            <v>-111374.01</v>
          </cell>
          <cell r="E113">
            <v>-126331.16</v>
          </cell>
          <cell r="F113">
            <v>-182029.85</v>
          </cell>
          <cell r="G113">
            <v>-384</v>
          </cell>
          <cell r="H113">
            <v>0</v>
          </cell>
          <cell r="I113">
            <v>-456798.01</v>
          </cell>
          <cell r="J113">
            <v>-24781.8</v>
          </cell>
          <cell r="K113">
            <v>-326452.77</v>
          </cell>
          <cell r="L113">
            <v>-1810.52</v>
          </cell>
          <cell r="M113">
            <v>-9578.48</v>
          </cell>
          <cell r="N113">
            <v>-85120.63</v>
          </cell>
          <cell r="O113">
            <v>-140432.28</v>
          </cell>
          <cell r="P113">
            <v>-282320.57</v>
          </cell>
          <cell r="Q113">
            <v>-16752.75</v>
          </cell>
          <cell r="R113">
            <v>-272522.19</v>
          </cell>
          <cell r="S113">
            <v>-1.76</v>
          </cell>
          <cell r="T113">
            <v>-38221.040000000001</v>
          </cell>
          <cell r="U113">
            <v>-28723.1</v>
          </cell>
          <cell r="V113">
            <v>-138294.34</v>
          </cell>
          <cell r="W113">
            <v>-616680.48</v>
          </cell>
          <cell r="X113">
            <v>-139436.13</v>
          </cell>
          <cell r="Y113">
            <v>-20521.46</v>
          </cell>
          <cell r="Z113">
            <v>-3191750.7199999997</v>
          </cell>
        </row>
        <row r="114">
          <cell r="A114">
            <v>2501</v>
          </cell>
          <cell r="B114">
            <v>-69334.7</v>
          </cell>
          <cell r="C114">
            <v>-103848.69</v>
          </cell>
          <cell r="D114">
            <v>-111374.01</v>
          </cell>
          <cell r="E114">
            <v>-126331.16</v>
          </cell>
          <cell r="F114">
            <v>-182029.85</v>
          </cell>
          <cell r="G114">
            <v>-384</v>
          </cell>
          <cell r="H114">
            <v>0</v>
          </cell>
          <cell r="I114">
            <v>-456798.01</v>
          </cell>
          <cell r="J114">
            <v>-24781.8</v>
          </cell>
          <cell r="K114">
            <v>-326452.77</v>
          </cell>
          <cell r="L114">
            <v>-1810.52</v>
          </cell>
          <cell r="M114">
            <v>-9578.48</v>
          </cell>
          <cell r="N114">
            <v>-85120.63</v>
          </cell>
          <cell r="O114">
            <v>-140432.28</v>
          </cell>
          <cell r="P114">
            <v>-282320.57</v>
          </cell>
          <cell r="Q114">
            <v>-16752.75</v>
          </cell>
          <cell r="R114">
            <v>-272522.19</v>
          </cell>
          <cell r="S114">
            <v>-1.76</v>
          </cell>
          <cell r="T114">
            <v>-38221.040000000001</v>
          </cell>
          <cell r="U114">
            <v>-28723.1</v>
          </cell>
          <cell r="V114">
            <v>-138294.34</v>
          </cell>
          <cell r="W114">
            <v>-616680.48</v>
          </cell>
          <cell r="X114">
            <v>-139436.13</v>
          </cell>
          <cell r="Y114">
            <v>-20521.46</v>
          </cell>
          <cell r="Z114">
            <v>-3191750.7199999997</v>
          </cell>
        </row>
        <row r="115">
          <cell r="A115">
            <v>250101</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-75767</v>
          </cell>
          <cell r="W115">
            <v>0</v>
          </cell>
          <cell r="X115">
            <v>0</v>
          </cell>
          <cell r="Y115">
            <v>0</v>
          </cell>
          <cell r="Z115">
            <v>-75767</v>
          </cell>
        </row>
        <row r="116">
          <cell r="A116">
            <v>250102</v>
          </cell>
          <cell r="B116">
            <v>0</v>
          </cell>
          <cell r="C116">
            <v>0</v>
          </cell>
          <cell r="D116">
            <v>-1854.12</v>
          </cell>
          <cell r="E116">
            <v>-50595.51</v>
          </cell>
          <cell r="F116">
            <v>-2348.2600000000002</v>
          </cell>
          <cell r="G116">
            <v>0</v>
          </cell>
          <cell r="H116">
            <v>0</v>
          </cell>
          <cell r="I116">
            <v>-2761.45</v>
          </cell>
          <cell r="J116">
            <v>0</v>
          </cell>
          <cell r="K116">
            <v>-3039.91</v>
          </cell>
          <cell r="L116">
            <v>0</v>
          </cell>
          <cell r="M116">
            <v>0</v>
          </cell>
          <cell r="N116">
            <v>-1336.23</v>
          </cell>
          <cell r="O116">
            <v>-653.64</v>
          </cell>
          <cell r="P116">
            <v>-804.26</v>
          </cell>
          <cell r="Q116">
            <v>-16752.75</v>
          </cell>
          <cell r="R116">
            <v>-178.22</v>
          </cell>
          <cell r="S116">
            <v>0</v>
          </cell>
          <cell r="T116">
            <v>0.15</v>
          </cell>
          <cell r="U116">
            <v>-102.86</v>
          </cell>
          <cell r="V116">
            <v>-205.68</v>
          </cell>
          <cell r="W116">
            <v>-22925.46</v>
          </cell>
          <cell r="X116">
            <v>-11705.75</v>
          </cell>
          <cell r="Y116">
            <v>-5.36</v>
          </cell>
          <cell r="Z116">
            <v>-115269.31000000001</v>
          </cell>
        </row>
        <row r="117">
          <cell r="A117">
            <v>250103</v>
          </cell>
          <cell r="B117">
            <v>-6874.5</v>
          </cell>
          <cell r="C117">
            <v>-3644.49</v>
          </cell>
          <cell r="D117">
            <v>-55915.22</v>
          </cell>
          <cell r="E117">
            <v>-75735.649999999994</v>
          </cell>
          <cell r="F117">
            <v>-149896.29</v>
          </cell>
          <cell r="G117">
            <v>0</v>
          </cell>
          <cell r="H117">
            <v>0</v>
          </cell>
          <cell r="I117">
            <v>-453073.56</v>
          </cell>
          <cell r="J117">
            <v>-7026.56</v>
          </cell>
          <cell r="K117">
            <v>-323294.86</v>
          </cell>
          <cell r="L117">
            <v>0</v>
          </cell>
          <cell r="M117">
            <v>-9578.48</v>
          </cell>
          <cell r="N117">
            <v>-83784.399999999994</v>
          </cell>
          <cell r="O117">
            <v>-139778.64000000001</v>
          </cell>
          <cell r="P117">
            <v>-281516.31</v>
          </cell>
          <cell r="Q117">
            <v>0</v>
          </cell>
          <cell r="R117">
            <v>-272343.96999999997</v>
          </cell>
          <cell r="S117">
            <v>-1.76</v>
          </cell>
          <cell r="T117">
            <v>-38221.19</v>
          </cell>
          <cell r="U117">
            <v>-28620.240000000002</v>
          </cell>
          <cell r="V117">
            <v>-62321.66</v>
          </cell>
          <cell r="W117">
            <v>-542389.92000000004</v>
          </cell>
          <cell r="X117">
            <v>-127730.38</v>
          </cell>
          <cell r="Y117">
            <v>-20516.099999999999</v>
          </cell>
          <cell r="Z117">
            <v>-2682264.1799999997</v>
          </cell>
        </row>
        <row r="118">
          <cell r="A118">
            <v>250104</v>
          </cell>
          <cell r="B118">
            <v>-62460.2</v>
          </cell>
          <cell r="C118">
            <v>-100204.2</v>
          </cell>
          <cell r="D118">
            <v>-53604.67</v>
          </cell>
          <cell r="E118">
            <v>0</v>
          </cell>
          <cell r="F118">
            <v>-29785.3</v>
          </cell>
          <cell r="G118">
            <v>-384</v>
          </cell>
          <cell r="H118">
            <v>0</v>
          </cell>
          <cell r="I118">
            <v>-963</v>
          </cell>
          <cell r="J118">
            <v>-17755.240000000002</v>
          </cell>
          <cell r="K118">
            <v>-118</v>
          </cell>
          <cell r="L118">
            <v>-1810.52</v>
          </cell>
          <cell r="M118">
            <v>0</v>
          </cell>
          <cell r="N118">
            <v>0</v>
          </cell>
          <cell r="O118">
            <v>0</v>
          </cell>
          <cell r="P118">
            <v>0</v>
          </cell>
          <cell r="Q118">
            <v>0</v>
          </cell>
          <cell r="R118">
            <v>0</v>
          </cell>
          <cell r="S118">
            <v>0</v>
          </cell>
          <cell r="T118">
            <v>0</v>
          </cell>
          <cell r="U118">
            <v>0</v>
          </cell>
          <cell r="V118">
            <v>0</v>
          </cell>
          <cell r="W118">
            <v>-51365.1</v>
          </cell>
          <cell r="X118">
            <v>0</v>
          </cell>
          <cell r="Y118">
            <v>0</v>
          </cell>
          <cell r="Z118">
            <v>-318450.23</v>
          </cell>
        </row>
        <row r="119">
          <cell r="A119">
            <v>26</v>
          </cell>
          <cell r="B119">
            <v>-32254.41</v>
          </cell>
          <cell r="C119">
            <v>-40657.61</v>
          </cell>
          <cell r="D119">
            <v>-1765859.76</v>
          </cell>
          <cell r="E119">
            <v>-5012059.32</v>
          </cell>
          <cell r="F119">
            <v>-2170731.88</v>
          </cell>
          <cell r="G119">
            <v>-496504.62</v>
          </cell>
          <cell r="H119">
            <v>-0.51</v>
          </cell>
          <cell r="I119">
            <v>-6667179.29</v>
          </cell>
          <cell r="J119">
            <v>-281844.93</v>
          </cell>
          <cell r="K119">
            <v>-4195890.47</v>
          </cell>
          <cell r="L119">
            <v>-848033</v>
          </cell>
          <cell r="M119">
            <v>-211852.23</v>
          </cell>
          <cell r="N119">
            <v>-937859.55</v>
          </cell>
          <cell r="O119">
            <v>-2689073.22</v>
          </cell>
          <cell r="P119">
            <v>-1257831.01</v>
          </cell>
          <cell r="Q119">
            <v>-1084980.28</v>
          </cell>
          <cell r="R119">
            <v>-1809427.01</v>
          </cell>
          <cell r="S119">
            <v>-983835.47</v>
          </cell>
          <cell r="T119">
            <v>-473874.22</v>
          </cell>
          <cell r="U119">
            <v>-1365692.44</v>
          </cell>
          <cell r="V119">
            <v>-522201</v>
          </cell>
          <cell r="W119">
            <v>-13474775.029999999</v>
          </cell>
          <cell r="X119">
            <v>-1180735.31</v>
          </cell>
          <cell r="Y119">
            <v>0</v>
          </cell>
          <cell r="Z119">
            <v>-47503152.57</v>
          </cell>
        </row>
        <row r="120">
          <cell r="A120">
            <v>2601</v>
          </cell>
          <cell r="B120">
            <v>-32254.41</v>
          </cell>
          <cell r="C120">
            <v>-40657.61</v>
          </cell>
          <cell r="D120">
            <v>-1765859.76</v>
          </cell>
          <cell r="E120">
            <v>-5012059.32</v>
          </cell>
          <cell r="F120">
            <v>-2170731.88</v>
          </cell>
          <cell r="G120">
            <v>-496504.62</v>
          </cell>
          <cell r="H120">
            <v>-0.51</v>
          </cell>
          <cell r="I120">
            <v>-6667179.29</v>
          </cell>
          <cell r="J120">
            <v>-281844.93</v>
          </cell>
          <cell r="K120">
            <v>-4195890.47</v>
          </cell>
          <cell r="L120">
            <v>-848033</v>
          </cell>
          <cell r="M120">
            <v>-211852.23</v>
          </cell>
          <cell r="N120">
            <v>-937859.55</v>
          </cell>
          <cell r="O120">
            <v>-2689073.22</v>
          </cell>
          <cell r="P120">
            <v>-1257831.01</v>
          </cell>
          <cell r="Q120">
            <v>-1084980.28</v>
          </cell>
          <cell r="R120">
            <v>-1809427.01</v>
          </cell>
          <cell r="S120">
            <v>-983835.47</v>
          </cell>
          <cell r="T120">
            <v>-473874.22</v>
          </cell>
          <cell r="U120">
            <v>-1365692.44</v>
          </cell>
          <cell r="V120">
            <v>-522201</v>
          </cell>
          <cell r="W120">
            <v>-13474775.029999999</v>
          </cell>
          <cell r="X120">
            <v>-1180735.31</v>
          </cell>
          <cell r="Y120">
            <v>0</v>
          </cell>
          <cell r="Z120">
            <v>-47503152.57</v>
          </cell>
        </row>
        <row r="121">
          <cell r="A121">
            <v>260105</v>
          </cell>
          <cell r="B121">
            <v>0</v>
          </cell>
          <cell r="C121">
            <v>-0.18</v>
          </cell>
          <cell r="D121">
            <v>-1170.19</v>
          </cell>
          <cell r="E121">
            <v>-274966.11</v>
          </cell>
          <cell r="F121">
            <v>-0.2</v>
          </cell>
          <cell r="G121">
            <v>-0.41</v>
          </cell>
          <cell r="H121">
            <v>-0.51</v>
          </cell>
          <cell r="I121">
            <v>-0.2</v>
          </cell>
          <cell r="J121">
            <v>-41655.4</v>
          </cell>
          <cell r="K121">
            <v>-0.45</v>
          </cell>
          <cell r="L121">
            <v>-1000.65</v>
          </cell>
          <cell r="M121">
            <v>-73269.320000000007</v>
          </cell>
          <cell r="N121">
            <v>-74435.69</v>
          </cell>
          <cell r="O121">
            <v>-104857.85</v>
          </cell>
          <cell r="P121">
            <v>-38198.400000000001</v>
          </cell>
          <cell r="Q121">
            <v>0</v>
          </cell>
          <cell r="R121">
            <v>0</v>
          </cell>
          <cell r="S121">
            <v>-968568.95</v>
          </cell>
          <cell r="T121">
            <v>-18183.79</v>
          </cell>
          <cell r="U121">
            <v>-80917.03</v>
          </cell>
          <cell r="V121">
            <v>0</v>
          </cell>
          <cell r="W121">
            <v>-737159.49</v>
          </cell>
          <cell r="X121">
            <v>-101122.67</v>
          </cell>
          <cell r="Y121">
            <v>0</v>
          </cell>
          <cell r="Z121">
            <v>-2515507.4900000002</v>
          </cell>
        </row>
        <row r="122">
          <cell r="A122">
            <v>260106</v>
          </cell>
          <cell r="B122">
            <v>-648.67999999999995</v>
          </cell>
          <cell r="C122">
            <v>-6520.25</v>
          </cell>
          <cell r="D122">
            <v>-139521.97</v>
          </cell>
          <cell r="E122">
            <v>-497048.07</v>
          </cell>
          <cell r="F122">
            <v>-161927.14000000001</v>
          </cell>
          <cell r="G122">
            <v>-15455.49</v>
          </cell>
          <cell r="H122">
            <v>0</v>
          </cell>
          <cell r="I122">
            <v>-1181064.55</v>
          </cell>
          <cell r="J122">
            <v>-14337.9</v>
          </cell>
          <cell r="K122">
            <v>-264235.71999999997</v>
          </cell>
          <cell r="L122">
            <v>-556164.52</v>
          </cell>
          <cell r="M122">
            <v>-31186.43</v>
          </cell>
          <cell r="N122">
            <v>-159123.46</v>
          </cell>
          <cell r="O122">
            <v>-289991.51</v>
          </cell>
          <cell r="P122">
            <v>-295877.31</v>
          </cell>
          <cell r="Q122">
            <v>-1330.28</v>
          </cell>
          <cell r="R122">
            <v>-273832.86</v>
          </cell>
          <cell r="S122">
            <v>-7911.69</v>
          </cell>
          <cell r="T122">
            <v>-28414.91</v>
          </cell>
          <cell r="U122">
            <v>-93288.9</v>
          </cell>
          <cell r="V122">
            <v>-76521.2</v>
          </cell>
          <cell r="W122">
            <v>-1780672.72</v>
          </cell>
          <cell r="X122">
            <v>-117975.98</v>
          </cell>
          <cell r="Y122">
            <v>0</v>
          </cell>
          <cell r="Z122">
            <v>-5993051.54</v>
          </cell>
        </row>
        <row r="123">
          <cell r="A123">
            <v>260107</v>
          </cell>
          <cell r="B123">
            <v>0</v>
          </cell>
          <cell r="C123">
            <v>0</v>
          </cell>
          <cell r="D123">
            <v>0</v>
          </cell>
          <cell r="E123">
            <v>-556298.64</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-556298.64</v>
          </cell>
        </row>
        <row r="124">
          <cell r="A124">
            <v>260109</v>
          </cell>
          <cell r="B124">
            <v>0</v>
          </cell>
          <cell r="C124">
            <v>0</v>
          </cell>
          <cell r="D124">
            <v>0</v>
          </cell>
          <cell r="E124">
            <v>0</v>
          </cell>
          <cell r="F124">
            <v>0</v>
          </cell>
          <cell r="G124">
            <v>-37510.730000000003</v>
          </cell>
          <cell r="H124">
            <v>0</v>
          </cell>
          <cell r="I124">
            <v>0</v>
          </cell>
          <cell r="J124">
            <v>0</v>
          </cell>
          <cell r="K124">
            <v>0</v>
          </cell>
          <cell r="L124">
            <v>0</v>
          </cell>
          <cell r="M124">
            <v>0</v>
          </cell>
          <cell r="N124">
            <v>-16502.89</v>
          </cell>
          <cell r="O124">
            <v>0</v>
          </cell>
          <cell r="P124">
            <v>0</v>
          </cell>
          <cell r="Q124">
            <v>0</v>
          </cell>
          <cell r="R124">
            <v>0</v>
          </cell>
          <cell r="S124">
            <v>0</v>
          </cell>
          <cell r="T124">
            <v>0</v>
          </cell>
          <cell r="U124">
            <v>0</v>
          </cell>
          <cell r="V124">
            <v>0</v>
          </cell>
          <cell r="W124">
            <v>0</v>
          </cell>
          <cell r="X124">
            <v>0</v>
          </cell>
          <cell r="Y124">
            <v>0</v>
          </cell>
          <cell r="Z124">
            <v>-54013.62</v>
          </cell>
        </row>
        <row r="125">
          <cell r="A125">
            <v>260111</v>
          </cell>
          <cell r="B125">
            <v>0</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-6954.83</v>
          </cell>
          <cell r="T125">
            <v>0</v>
          </cell>
          <cell r="U125">
            <v>0</v>
          </cell>
          <cell r="V125">
            <v>0</v>
          </cell>
          <cell r="W125">
            <v>0</v>
          </cell>
          <cell r="X125">
            <v>0</v>
          </cell>
          <cell r="Y125">
            <v>0</v>
          </cell>
          <cell r="Z125">
            <v>-6954.83</v>
          </cell>
        </row>
        <row r="126">
          <cell r="A126">
            <v>260112</v>
          </cell>
          <cell r="B126">
            <v>-31605.73</v>
          </cell>
          <cell r="C126">
            <v>-34137.18</v>
          </cell>
          <cell r="D126">
            <v>-1625167.6</v>
          </cell>
          <cell r="E126">
            <v>-3683746.5</v>
          </cell>
          <cell r="F126">
            <v>-2008804.54</v>
          </cell>
          <cell r="G126">
            <v>-443537.99</v>
          </cell>
          <cell r="H126">
            <v>0</v>
          </cell>
          <cell r="I126">
            <v>-5486114.5399999991</v>
          </cell>
          <cell r="J126">
            <v>-225851.63</v>
          </cell>
          <cell r="K126">
            <v>-3931654.3</v>
          </cell>
          <cell r="L126">
            <v>-290867.83</v>
          </cell>
          <cell r="M126">
            <v>-107396.48</v>
          </cell>
          <cell r="N126">
            <v>-687797.51</v>
          </cell>
          <cell r="O126">
            <v>-2294223.86</v>
          </cell>
          <cell r="P126">
            <v>-923755.3</v>
          </cell>
          <cell r="Q126">
            <v>-1083650</v>
          </cell>
          <cell r="R126">
            <v>-1535594.15</v>
          </cell>
          <cell r="S126">
            <v>-400</v>
          </cell>
          <cell r="T126">
            <v>-427275.52000000002</v>
          </cell>
          <cell r="U126">
            <v>-1191486.51</v>
          </cell>
          <cell r="V126">
            <v>-445679.8</v>
          </cell>
          <cell r="W126">
            <v>-10956942.82</v>
          </cell>
          <cell r="X126">
            <v>-961636.66</v>
          </cell>
          <cell r="Y126">
            <v>0</v>
          </cell>
          <cell r="Z126">
            <v>-38377326.449999996</v>
          </cell>
        </row>
        <row r="127">
          <cell r="A127">
            <v>27</v>
          </cell>
          <cell r="B127">
            <v>-408973.84</v>
          </cell>
          <cell r="C127">
            <v>-197729.9</v>
          </cell>
          <cell r="D127">
            <v>-232374.25</v>
          </cell>
          <cell r="E127">
            <v>0</v>
          </cell>
          <cell r="F127">
            <v>-55837.71</v>
          </cell>
          <cell r="G127">
            <v>-90000</v>
          </cell>
          <cell r="H127">
            <v>0</v>
          </cell>
          <cell r="I127">
            <v>-119869.2</v>
          </cell>
          <cell r="J127">
            <v>-33728.300000000003</v>
          </cell>
          <cell r="K127">
            <v>-57007.67</v>
          </cell>
          <cell r="L127">
            <v>-12295.81</v>
          </cell>
          <cell r="M127">
            <v>-247892</v>
          </cell>
          <cell r="N127">
            <v>-6000</v>
          </cell>
          <cell r="O127">
            <v>-72043.62</v>
          </cell>
          <cell r="P127">
            <v>-42221.71</v>
          </cell>
          <cell r="Q127">
            <v>0</v>
          </cell>
          <cell r="R127">
            <v>-28918.22</v>
          </cell>
          <cell r="S127">
            <v>0</v>
          </cell>
          <cell r="T127">
            <v>-12400.56</v>
          </cell>
          <cell r="U127">
            <v>-93752.14</v>
          </cell>
          <cell r="V127">
            <v>-3667.37</v>
          </cell>
          <cell r="W127">
            <v>-291379.33</v>
          </cell>
          <cell r="X127">
            <v>-118262.21</v>
          </cell>
          <cell r="Y127">
            <v>0</v>
          </cell>
          <cell r="Z127">
            <v>-2124353.84</v>
          </cell>
        </row>
        <row r="128">
          <cell r="A128">
            <v>2701</v>
          </cell>
          <cell r="B128">
            <v>-408973.84</v>
          </cell>
          <cell r="C128">
            <v>-197729.9</v>
          </cell>
          <cell r="D128">
            <v>-232374.25</v>
          </cell>
          <cell r="E128">
            <v>0</v>
          </cell>
          <cell r="F128">
            <v>-55837.71</v>
          </cell>
          <cell r="G128">
            <v>-90000</v>
          </cell>
          <cell r="H128">
            <v>0</v>
          </cell>
          <cell r="I128">
            <v>-119869.2</v>
          </cell>
          <cell r="J128">
            <v>-33728.300000000003</v>
          </cell>
          <cell r="K128">
            <v>-57007.67</v>
          </cell>
          <cell r="L128">
            <v>-12295.81</v>
          </cell>
          <cell r="M128">
            <v>-247892</v>
          </cell>
          <cell r="N128">
            <v>-6000</v>
          </cell>
          <cell r="O128">
            <v>-72043.62</v>
          </cell>
          <cell r="P128">
            <v>-42221.71</v>
          </cell>
          <cell r="Q128">
            <v>0</v>
          </cell>
          <cell r="R128">
            <v>-28918.22</v>
          </cell>
          <cell r="S128">
            <v>0</v>
          </cell>
          <cell r="T128">
            <v>-12400.56</v>
          </cell>
          <cell r="U128">
            <v>-93752.14</v>
          </cell>
          <cell r="V128">
            <v>-3667.37</v>
          </cell>
          <cell r="W128">
            <v>-291379.33</v>
          </cell>
          <cell r="X128">
            <v>-118262.21</v>
          </cell>
          <cell r="Y128">
            <v>0</v>
          </cell>
          <cell r="Z128">
            <v>-2124353.84</v>
          </cell>
        </row>
        <row r="129">
          <cell r="A129">
            <v>270101</v>
          </cell>
          <cell r="B129">
            <v>-408973.84</v>
          </cell>
          <cell r="C129">
            <v>-197729.9</v>
          </cell>
          <cell r="D129">
            <v>-86592.55</v>
          </cell>
          <cell r="E129">
            <v>0</v>
          </cell>
          <cell r="F129">
            <v>0</v>
          </cell>
          <cell r="G129">
            <v>-90000</v>
          </cell>
          <cell r="H129">
            <v>0</v>
          </cell>
          <cell r="I129">
            <v>0</v>
          </cell>
          <cell r="J129">
            <v>-33728.300000000003</v>
          </cell>
          <cell r="K129">
            <v>0</v>
          </cell>
          <cell r="L129">
            <v>-12295.81</v>
          </cell>
          <cell r="M129">
            <v>-247892</v>
          </cell>
          <cell r="N129">
            <v>-6000</v>
          </cell>
          <cell r="O129">
            <v>0</v>
          </cell>
          <cell r="P129">
            <v>-7543.22</v>
          </cell>
          <cell r="Q129">
            <v>0</v>
          </cell>
          <cell r="R129">
            <v>-28918.22</v>
          </cell>
          <cell r="S129">
            <v>0</v>
          </cell>
          <cell r="T129">
            <v>0</v>
          </cell>
          <cell r="U129">
            <v>-55300.1</v>
          </cell>
          <cell r="V129">
            <v>0</v>
          </cell>
          <cell r="W129">
            <v>-153601.82999999999</v>
          </cell>
          <cell r="X129">
            <v>0</v>
          </cell>
          <cell r="Y129">
            <v>0</v>
          </cell>
          <cell r="Z129">
            <v>-1328575.7700000003</v>
          </cell>
        </row>
        <row r="130">
          <cell r="A130">
            <v>270102</v>
          </cell>
          <cell r="B130">
            <v>0</v>
          </cell>
          <cell r="C130">
            <v>0</v>
          </cell>
          <cell r="D130">
            <v>0</v>
          </cell>
          <cell r="E130">
            <v>0</v>
          </cell>
          <cell r="F130">
            <v>-12526</v>
          </cell>
          <cell r="G130">
            <v>0</v>
          </cell>
          <cell r="H130">
            <v>0</v>
          </cell>
          <cell r="I130">
            <v>0</v>
          </cell>
          <cell r="J130">
            <v>0</v>
          </cell>
          <cell r="K130">
            <v>0</v>
          </cell>
          <cell r="L130">
            <v>0</v>
          </cell>
          <cell r="M130">
            <v>0</v>
          </cell>
          <cell r="N130">
            <v>0</v>
          </cell>
          <cell r="O130">
            <v>-23398.92</v>
          </cell>
          <cell r="P130">
            <v>0</v>
          </cell>
          <cell r="Q130">
            <v>0</v>
          </cell>
          <cell r="R130">
            <v>0</v>
          </cell>
          <cell r="S130">
            <v>0</v>
          </cell>
          <cell r="T130">
            <v>0</v>
          </cell>
          <cell r="U130">
            <v>0</v>
          </cell>
          <cell r="V130">
            <v>0</v>
          </cell>
          <cell r="W130">
            <v>0</v>
          </cell>
          <cell r="X130">
            <v>-100308.58</v>
          </cell>
          <cell r="Y130">
            <v>0</v>
          </cell>
          <cell r="Z130">
            <v>-136233.5</v>
          </cell>
        </row>
        <row r="131">
          <cell r="A131">
            <v>270103</v>
          </cell>
          <cell r="B131">
            <v>0</v>
          </cell>
          <cell r="C131">
            <v>0</v>
          </cell>
          <cell r="D131">
            <v>-145781.70000000001</v>
          </cell>
          <cell r="E131">
            <v>0</v>
          </cell>
          <cell r="F131">
            <v>-43311.71</v>
          </cell>
          <cell r="G131">
            <v>0</v>
          </cell>
          <cell r="H131">
            <v>0</v>
          </cell>
          <cell r="I131">
            <v>-119869.2</v>
          </cell>
          <cell r="J131">
            <v>0</v>
          </cell>
          <cell r="K131">
            <v>-57007.67</v>
          </cell>
          <cell r="L131">
            <v>0</v>
          </cell>
          <cell r="M131">
            <v>0</v>
          </cell>
          <cell r="N131">
            <v>0</v>
          </cell>
          <cell r="O131">
            <v>-48644.7</v>
          </cell>
          <cell r="P131">
            <v>-34678.49</v>
          </cell>
          <cell r="Q131">
            <v>0</v>
          </cell>
          <cell r="R131">
            <v>0</v>
          </cell>
          <cell r="S131">
            <v>0</v>
          </cell>
          <cell r="T131">
            <v>-12400.56</v>
          </cell>
          <cell r="U131">
            <v>-38452.04</v>
          </cell>
          <cell r="V131">
            <v>-3667.37</v>
          </cell>
          <cell r="W131">
            <v>-137777.5</v>
          </cell>
          <cell r="X131">
            <v>-17953.63</v>
          </cell>
          <cell r="Y131">
            <v>0</v>
          </cell>
          <cell r="Z131">
            <v>-659544.56999999995</v>
          </cell>
        </row>
        <row r="132">
          <cell r="A132">
            <v>29</v>
          </cell>
          <cell r="B132">
            <v>-66095.25</v>
          </cell>
          <cell r="C132">
            <v>-158797.25</v>
          </cell>
          <cell r="D132">
            <v>-94533.93</v>
          </cell>
          <cell r="E132">
            <v>-7641350.5999999996</v>
          </cell>
          <cell r="F132">
            <v>-31419.3</v>
          </cell>
          <cell r="G132">
            <v>0</v>
          </cell>
          <cell r="H132">
            <v>0</v>
          </cell>
          <cell r="I132">
            <v>-225</v>
          </cell>
          <cell r="J132">
            <v>0</v>
          </cell>
          <cell r="K132">
            <v>-1274148.1599999999</v>
          </cell>
          <cell r="L132">
            <v>-809.6</v>
          </cell>
          <cell r="M132">
            <v>0</v>
          </cell>
          <cell r="N132">
            <v>0</v>
          </cell>
          <cell r="O132">
            <v>0</v>
          </cell>
          <cell r="P132">
            <v>-421756.49</v>
          </cell>
          <cell r="Q132">
            <v>0</v>
          </cell>
          <cell r="R132">
            <v>0</v>
          </cell>
          <cell r="S132">
            <v>-1326963.53</v>
          </cell>
          <cell r="T132">
            <v>0</v>
          </cell>
          <cell r="U132">
            <v>0</v>
          </cell>
          <cell r="V132">
            <v>0</v>
          </cell>
          <cell r="W132">
            <v>-3797258.36</v>
          </cell>
          <cell r="X132">
            <v>0</v>
          </cell>
          <cell r="Y132">
            <v>0</v>
          </cell>
          <cell r="Z132">
            <v>-14813357.469999997</v>
          </cell>
        </row>
        <row r="133">
          <cell r="A133">
            <v>2901</v>
          </cell>
          <cell r="B133">
            <v>0</v>
          </cell>
          <cell r="C133">
            <v>0</v>
          </cell>
          <cell r="D133">
            <v>0</v>
          </cell>
          <cell r="E133">
            <v>-178164.6</v>
          </cell>
          <cell r="F133">
            <v>0</v>
          </cell>
          <cell r="G133">
            <v>0</v>
          </cell>
          <cell r="H133">
            <v>0</v>
          </cell>
          <cell r="I133">
            <v>0</v>
          </cell>
          <cell r="J133">
            <v>0</v>
          </cell>
          <cell r="K133">
            <v>0</v>
          </cell>
          <cell r="L133">
            <v>0</v>
          </cell>
          <cell r="M133">
            <v>0</v>
          </cell>
          <cell r="N133">
            <v>0</v>
          </cell>
          <cell r="O133">
            <v>0</v>
          </cell>
          <cell r="P133">
            <v>-52701.74</v>
          </cell>
          <cell r="Q133">
            <v>0</v>
          </cell>
          <cell r="R133">
            <v>0</v>
          </cell>
          <cell r="S133">
            <v>0</v>
          </cell>
          <cell r="T133">
            <v>0</v>
          </cell>
          <cell r="U133">
            <v>0</v>
          </cell>
          <cell r="V133">
            <v>0</v>
          </cell>
          <cell r="W133">
            <v>-569549.96</v>
          </cell>
          <cell r="X133">
            <v>0</v>
          </cell>
          <cell r="Y133">
            <v>0</v>
          </cell>
          <cell r="Z133">
            <v>-800416.29999999993</v>
          </cell>
        </row>
        <row r="134">
          <cell r="A134">
            <v>290102</v>
          </cell>
          <cell r="B134">
            <v>0</v>
          </cell>
          <cell r="C134">
            <v>0</v>
          </cell>
          <cell r="D134">
            <v>0</v>
          </cell>
          <cell r="E134">
            <v>-178164.6</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-569549.96</v>
          </cell>
          <cell r="X134">
            <v>0</v>
          </cell>
          <cell r="Y134">
            <v>0</v>
          </cell>
          <cell r="Z134">
            <v>-747714.55999999994</v>
          </cell>
        </row>
        <row r="135">
          <cell r="A135">
            <v>290103</v>
          </cell>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-52701.74</v>
          </cell>
          <cell r="Q135">
            <v>0</v>
          </cell>
          <cell r="R135">
            <v>0</v>
          </cell>
          <cell r="S135">
            <v>0</v>
          </cell>
          <cell r="T135">
            <v>0</v>
          </cell>
          <cell r="U135">
            <v>0</v>
          </cell>
          <cell r="V135">
            <v>0</v>
          </cell>
          <cell r="W135">
            <v>0</v>
          </cell>
          <cell r="X135">
            <v>0</v>
          </cell>
          <cell r="Y135">
            <v>0</v>
          </cell>
          <cell r="Z135">
            <v>-52701.74</v>
          </cell>
        </row>
        <row r="136">
          <cell r="A136">
            <v>2902</v>
          </cell>
          <cell r="B136">
            <v>0</v>
          </cell>
          <cell r="C136">
            <v>0</v>
          </cell>
          <cell r="D136">
            <v>0</v>
          </cell>
          <cell r="E136">
            <v>-7463186</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-3111853.92</v>
          </cell>
          <cell r="X136">
            <v>0</v>
          </cell>
          <cell r="Y136">
            <v>0</v>
          </cell>
          <cell r="Z136">
            <v>-10575039.92</v>
          </cell>
        </row>
        <row r="137">
          <cell r="A137">
            <v>290201</v>
          </cell>
          <cell r="B137">
            <v>0</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-3111853.92</v>
          </cell>
          <cell r="X137">
            <v>0</v>
          </cell>
          <cell r="Y137">
            <v>0</v>
          </cell>
          <cell r="Z137">
            <v>-3111853.92</v>
          </cell>
        </row>
        <row r="138">
          <cell r="A138">
            <v>290202</v>
          </cell>
          <cell r="B138">
            <v>0</v>
          </cell>
          <cell r="C138">
            <v>0</v>
          </cell>
          <cell r="D138">
            <v>0</v>
          </cell>
          <cell r="E138">
            <v>-7463186</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-7463186</v>
          </cell>
        </row>
        <row r="139">
          <cell r="A139">
            <v>2903</v>
          </cell>
          <cell r="B139">
            <v>0</v>
          </cell>
          <cell r="C139">
            <v>0</v>
          </cell>
          <cell r="D139">
            <v>0</v>
          </cell>
          <cell r="E139">
            <v>0</v>
          </cell>
          <cell r="F139">
            <v>0</v>
          </cell>
          <cell r="G139">
            <v>0</v>
          </cell>
          <cell r="H139">
            <v>0</v>
          </cell>
          <cell r="I139">
            <v>0</v>
          </cell>
          <cell r="J139">
            <v>0</v>
          </cell>
          <cell r="K139">
            <v>-1274148.1599999999</v>
          </cell>
          <cell r="L139">
            <v>0</v>
          </cell>
          <cell r="M139">
            <v>0</v>
          </cell>
          <cell r="N139">
            <v>0</v>
          </cell>
          <cell r="O139">
            <v>0</v>
          </cell>
          <cell r="P139">
            <v>-369054.75</v>
          </cell>
          <cell r="Q139">
            <v>0</v>
          </cell>
          <cell r="R139">
            <v>0</v>
          </cell>
          <cell r="S139">
            <v>0</v>
          </cell>
          <cell r="T139">
            <v>0</v>
          </cell>
          <cell r="U139">
            <v>0</v>
          </cell>
          <cell r="V139">
            <v>0</v>
          </cell>
          <cell r="W139">
            <v>-13124.28</v>
          </cell>
          <cell r="X139">
            <v>0</v>
          </cell>
          <cell r="Y139">
            <v>0</v>
          </cell>
          <cell r="Z139">
            <v>-1656327.19</v>
          </cell>
        </row>
        <row r="140">
          <cell r="A140">
            <v>290301</v>
          </cell>
          <cell r="B140">
            <v>0</v>
          </cell>
          <cell r="C140">
            <v>0</v>
          </cell>
          <cell r="D140">
            <v>0</v>
          </cell>
          <cell r="E140">
            <v>0</v>
          </cell>
          <cell r="F140">
            <v>0</v>
          </cell>
          <cell r="G140">
            <v>0</v>
          </cell>
          <cell r="H140">
            <v>0</v>
          </cell>
          <cell r="I140">
            <v>0</v>
          </cell>
          <cell r="J140">
            <v>0</v>
          </cell>
          <cell r="K140">
            <v>-1274148.1599999999</v>
          </cell>
          <cell r="L140">
            <v>0</v>
          </cell>
          <cell r="M140">
            <v>0</v>
          </cell>
          <cell r="N140">
            <v>0</v>
          </cell>
          <cell r="O140">
            <v>0</v>
          </cell>
          <cell r="P140">
            <v>-369054.75</v>
          </cell>
          <cell r="Q140">
            <v>0</v>
          </cell>
          <cell r="R140">
            <v>0</v>
          </cell>
          <cell r="S140">
            <v>0</v>
          </cell>
          <cell r="T140">
            <v>0</v>
          </cell>
          <cell r="U140">
            <v>0</v>
          </cell>
          <cell r="V140">
            <v>0</v>
          </cell>
          <cell r="W140">
            <v>-13124.28</v>
          </cell>
          <cell r="X140">
            <v>0</v>
          </cell>
          <cell r="Y140">
            <v>0</v>
          </cell>
          <cell r="Z140">
            <v>-1656327.19</v>
          </cell>
        </row>
        <row r="141">
          <cell r="A141">
            <v>2904</v>
          </cell>
          <cell r="B141">
            <v>-66095.25</v>
          </cell>
          <cell r="C141">
            <v>-158797.25</v>
          </cell>
          <cell r="D141">
            <v>-94533.93</v>
          </cell>
          <cell r="E141">
            <v>0</v>
          </cell>
          <cell r="F141">
            <v>-31419.3</v>
          </cell>
          <cell r="G141">
            <v>0</v>
          </cell>
          <cell r="H141">
            <v>0</v>
          </cell>
          <cell r="I141">
            <v>-225</v>
          </cell>
          <cell r="J141">
            <v>0</v>
          </cell>
          <cell r="K141">
            <v>0</v>
          </cell>
          <cell r="L141">
            <v>-809.6</v>
          </cell>
          <cell r="M141">
            <v>0</v>
          </cell>
          <cell r="N141">
            <v>0</v>
          </cell>
          <cell r="O141">
            <v>0</v>
          </cell>
          <cell r="P141">
            <v>0</v>
          </cell>
          <cell r="Q141">
            <v>0</v>
          </cell>
          <cell r="R141">
            <v>0</v>
          </cell>
          <cell r="S141">
            <v>0</v>
          </cell>
          <cell r="T141">
            <v>0</v>
          </cell>
          <cell r="U141">
            <v>0</v>
          </cell>
          <cell r="V141">
            <v>0</v>
          </cell>
          <cell r="W141">
            <v>-102730.2</v>
          </cell>
          <cell r="X141">
            <v>0</v>
          </cell>
          <cell r="Y141">
            <v>0</v>
          </cell>
          <cell r="Z141">
            <v>-454610.52999999997</v>
          </cell>
        </row>
        <row r="142">
          <cell r="A142">
            <v>290401</v>
          </cell>
          <cell r="B142">
            <v>-66095.25</v>
          </cell>
          <cell r="C142">
            <v>-158797.25</v>
          </cell>
          <cell r="D142">
            <v>-94533.93</v>
          </cell>
          <cell r="E142">
            <v>0</v>
          </cell>
          <cell r="F142">
            <v>-31419.3</v>
          </cell>
          <cell r="G142">
            <v>0</v>
          </cell>
          <cell r="H142">
            <v>0</v>
          </cell>
          <cell r="I142">
            <v>-225</v>
          </cell>
          <cell r="J142">
            <v>0</v>
          </cell>
          <cell r="K142">
            <v>0</v>
          </cell>
          <cell r="L142">
            <v>-809.6</v>
          </cell>
          <cell r="M142">
            <v>0</v>
          </cell>
          <cell r="N142">
            <v>0</v>
          </cell>
          <cell r="O142">
            <v>0</v>
          </cell>
          <cell r="P142">
            <v>0</v>
          </cell>
          <cell r="Q142">
            <v>0</v>
          </cell>
          <cell r="R142">
            <v>0</v>
          </cell>
          <cell r="S142">
            <v>0</v>
          </cell>
          <cell r="T142">
            <v>0</v>
          </cell>
          <cell r="U142">
            <v>0</v>
          </cell>
          <cell r="V142">
            <v>0</v>
          </cell>
          <cell r="W142">
            <v>-102730.2</v>
          </cell>
          <cell r="X142">
            <v>0</v>
          </cell>
          <cell r="Y142">
            <v>0</v>
          </cell>
          <cell r="Z142">
            <v>-454610.52999999997</v>
          </cell>
        </row>
        <row r="143">
          <cell r="A143">
            <v>2906</v>
          </cell>
          <cell r="B143">
            <v>0</v>
          </cell>
          <cell r="C143">
            <v>0</v>
          </cell>
          <cell r="D143">
            <v>0</v>
          </cell>
          <cell r="E143">
            <v>0</v>
          </cell>
          <cell r="F143">
            <v>0</v>
          </cell>
          <cell r="G143">
            <v>0</v>
          </cell>
          <cell r="H143">
            <v>0</v>
          </cell>
          <cell r="I143">
            <v>0</v>
          </cell>
          <cell r="J143">
            <v>0</v>
          </cell>
          <cell r="K143">
            <v>0</v>
          </cell>
          <cell r="L143">
            <v>0</v>
          </cell>
          <cell r="M143">
            <v>0</v>
          </cell>
          <cell r="N143">
            <v>0</v>
          </cell>
          <cell r="O143">
            <v>0</v>
          </cell>
          <cell r="P143">
            <v>0</v>
          </cell>
          <cell r="Q143">
            <v>0</v>
          </cell>
          <cell r="R143">
            <v>0</v>
          </cell>
          <cell r="S143">
            <v>-1326963.53</v>
          </cell>
          <cell r="T143">
            <v>0</v>
          </cell>
          <cell r="U143">
            <v>0</v>
          </cell>
          <cell r="V143">
            <v>0</v>
          </cell>
          <cell r="W143">
            <v>0</v>
          </cell>
          <cell r="X143">
            <v>0</v>
          </cell>
          <cell r="Y143">
            <v>0</v>
          </cell>
          <cell r="Z143">
            <v>-1326963.53</v>
          </cell>
        </row>
        <row r="144">
          <cell r="A144">
            <v>290601</v>
          </cell>
          <cell r="B144">
            <v>0</v>
          </cell>
          <cell r="C144">
            <v>0</v>
          </cell>
          <cell r="D144">
            <v>0</v>
          </cell>
          <cell r="E144">
            <v>0</v>
          </cell>
          <cell r="F144">
            <v>0</v>
          </cell>
          <cell r="G144">
            <v>0</v>
          </cell>
          <cell r="H144">
            <v>0</v>
          </cell>
          <cell r="I144">
            <v>0</v>
          </cell>
          <cell r="J144">
            <v>0</v>
          </cell>
          <cell r="K144">
            <v>0</v>
          </cell>
          <cell r="L144">
            <v>0</v>
          </cell>
          <cell r="M144">
            <v>0</v>
          </cell>
          <cell r="N144">
            <v>0</v>
          </cell>
          <cell r="O144">
            <v>0</v>
          </cell>
          <cell r="P144">
            <v>0</v>
          </cell>
          <cell r="Q144">
            <v>0</v>
          </cell>
          <cell r="R144">
            <v>0</v>
          </cell>
          <cell r="S144">
            <v>-1326963.53</v>
          </cell>
          <cell r="T144">
            <v>0</v>
          </cell>
          <cell r="U144">
            <v>0</v>
          </cell>
          <cell r="V144">
            <v>0</v>
          </cell>
          <cell r="W144">
            <v>0</v>
          </cell>
          <cell r="X144">
            <v>0</v>
          </cell>
          <cell r="Y144">
            <v>0</v>
          </cell>
          <cell r="Z144">
            <v>-1326963.53</v>
          </cell>
        </row>
        <row r="145">
          <cell r="A145">
            <v>3</v>
          </cell>
          <cell r="B145">
            <v>211235.73</v>
          </cell>
          <cell r="C145">
            <v>-129845.69</v>
          </cell>
          <cell r="D145">
            <v>271632.99</v>
          </cell>
          <cell r="E145">
            <v>2156264.16</v>
          </cell>
          <cell r="F145">
            <v>-1370710.2</v>
          </cell>
          <cell r="G145">
            <v>-1454647.82</v>
          </cell>
          <cell r="H145">
            <v>-257850.59</v>
          </cell>
          <cell r="I145">
            <v>-1037765.97</v>
          </cell>
          <cell r="J145">
            <v>201350.93</v>
          </cell>
          <cell r="K145">
            <v>574077.49</v>
          </cell>
          <cell r="L145">
            <v>-554001.64</v>
          </cell>
          <cell r="M145">
            <v>19411.919999999998</v>
          </cell>
          <cell r="N145">
            <v>7996.02</v>
          </cell>
          <cell r="O145">
            <v>-1787147.3</v>
          </cell>
          <cell r="P145">
            <v>-807489.83</v>
          </cell>
          <cell r="Q145">
            <v>-9588970.8100000005</v>
          </cell>
          <cell r="R145">
            <v>-1309610.53</v>
          </cell>
          <cell r="S145">
            <v>1344084.55</v>
          </cell>
          <cell r="T145">
            <v>-1458238.33</v>
          </cell>
          <cell r="U145">
            <v>-511029.87</v>
          </cell>
          <cell r="V145">
            <v>-1443633.9</v>
          </cell>
          <cell r="W145">
            <v>-6151610.4500000002</v>
          </cell>
          <cell r="X145">
            <v>168887.58</v>
          </cell>
          <cell r="Y145">
            <v>-1628921.1</v>
          </cell>
          <cell r="Z145">
            <v>-24536532.66</v>
          </cell>
        </row>
        <row r="146">
          <cell r="A146">
            <v>31</v>
          </cell>
          <cell r="B146">
            <v>6694794.21</v>
          </cell>
          <cell r="C146">
            <v>4653811.51</v>
          </cell>
          <cell r="D146">
            <v>3825569.53</v>
          </cell>
          <cell r="E146">
            <v>11037306.92</v>
          </cell>
          <cell r="F146">
            <v>642525.35</v>
          </cell>
          <cell r="G146">
            <v>186082.58</v>
          </cell>
          <cell r="H146">
            <v>155129.65</v>
          </cell>
          <cell r="I146">
            <v>-996036.26</v>
          </cell>
          <cell r="J146">
            <v>2254145.83</v>
          </cell>
          <cell r="K146">
            <v>2189758.2400000002</v>
          </cell>
          <cell r="L146">
            <v>-1689036.2</v>
          </cell>
          <cell r="M146">
            <v>3561213.24</v>
          </cell>
          <cell r="N146">
            <v>518862.44</v>
          </cell>
          <cell r="O146">
            <v>-2113805.9</v>
          </cell>
          <cell r="P146">
            <v>-807489.83</v>
          </cell>
          <cell r="Q146">
            <v>-9588970.8100000005</v>
          </cell>
          <cell r="R146">
            <v>-1309610.53</v>
          </cell>
          <cell r="S146">
            <v>50523150.490000002</v>
          </cell>
          <cell r="T146">
            <v>-1589131.33</v>
          </cell>
          <cell r="U146">
            <v>-1209437.98</v>
          </cell>
          <cell r="V146">
            <v>766369.3</v>
          </cell>
          <cell r="W146">
            <v>3232100.76</v>
          </cell>
          <cell r="X146">
            <v>-41228.080000000002</v>
          </cell>
          <cell r="Y146">
            <v>-1200055.71</v>
          </cell>
          <cell r="Z146">
            <v>69696017.420000032</v>
          </cell>
        </row>
        <row r="147">
          <cell r="A147">
            <v>3101</v>
          </cell>
          <cell r="B147">
            <v>6694794.21</v>
          </cell>
          <cell r="C147">
            <v>4653811.51</v>
          </cell>
          <cell r="D147">
            <v>3825569.53</v>
          </cell>
          <cell r="E147">
            <v>11037306.92</v>
          </cell>
          <cell r="F147">
            <v>642525.35</v>
          </cell>
          <cell r="G147">
            <v>186082.58</v>
          </cell>
          <cell r="H147">
            <v>155129.65</v>
          </cell>
          <cell r="I147">
            <v>-996036.26</v>
          </cell>
          <cell r="J147">
            <v>2254145.83</v>
          </cell>
          <cell r="K147">
            <v>2189758.2400000002</v>
          </cell>
          <cell r="L147">
            <v>-1689036.2</v>
          </cell>
          <cell r="M147">
            <v>3561213.24</v>
          </cell>
          <cell r="N147">
            <v>518862.44</v>
          </cell>
          <cell r="O147">
            <v>-2113805.9</v>
          </cell>
          <cell r="P147">
            <v>-807489.83</v>
          </cell>
          <cell r="Q147">
            <v>-9588970.8100000005</v>
          </cell>
          <cell r="R147">
            <v>-1309610.53</v>
          </cell>
          <cell r="S147">
            <v>50523150.490000002</v>
          </cell>
          <cell r="T147">
            <v>-1589131.33</v>
          </cell>
          <cell r="U147">
            <v>-1209437.98</v>
          </cell>
          <cell r="V147">
            <v>766369.3</v>
          </cell>
          <cell r="W147">
            <v>3232100.76</v>
          </cell>
          <cell r="X147">
            <v>-41228.080000000002</v>
          </cell>
          <cell r="Y147">
            <v>-1200055.71</v>
          </cell>
          <cell r="Z147">
            <v>69696017.420000032</v>
          </cell>
        </row>
        <row r="148">
          <cell r="A148">
            <v>310102</v>
          </cell>
          <cell r="B148">
            <v>0</v>
          </cell>
          <cell r="C148">
            <v>0</v>
          </cell>
          <cell r="D148">
            <v>0</v>
          </cell>
          <cell r="E148">
            <v>0</v>
          </cell>
          <cell r="F148">
            <v>0</v>
          </cell>
          <cell r="G148">
            <v>0</v>
          </cell>
          <cell r="H148">
            <v>-6132.17</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-6132.17</v>
          </cell>
        </row>
        <row r="149">
          <cell r="A149">
            <v>310103</v>
          </cell>
          <cell r="B149">
            <v>0</v>
          </cell>
          <cell r="C149">
            <v>0</v>
          </cell>
          <cell r="D149">
            <v>0</v>
          </cell>
          <cell r="E149">
            <v>0</v>
          </cell>
          <cell r="F149">
            <v>0</v>
          </cell>
          <cell r="G149">
            <v>0</v>
          </cell>
          <cell r="H149">
            <v>0</v>
          </cell>
          <cell r="I149">
            <v>0</v>
          </cell>
          <cell r="J149">
            <v>0</v>
          </cell>
          <cell r="K149">
            <v>0</v>
          </cell>
          <cell r="L149">
            <v>0</v>
          </cell>
          <cell r="M149">
            <v>0</v>
          </cell>
          <cell r="N149">
            <v>0</v>
          </cell>
          <cell r="O149">
            <v>0</v>
          </cell>
          <cell r="P149">
            <v>0</v>
          </cell>
          <cell r="Q149">
            <v>-659813656.71000004</v>
          </cell>
          <cell r="R149">
            <v>0</v>
          </cell>
          <cell r="S149">
            <v>0</v>
          </cell>
          <cell r="T149">
            <v>0</v>
          </cell>
          <cell r="U149">
            <v>0</v>
          </cell>
          <cell r="V149">
            <v>0</v>
          </cell>
          <cell r="W149">
            <v>0</v>
          </cell>
          <cell r="X149">
            <v>0</v>
          </cell>
          <cell r="Y149">
            <v>-12359666.5</v>
          </cell>
          <cell r="Z149">
            <v>-672173323.21000004</v>
          </cell>
        </row>
        <row r="150">
          <cell r="A150">
            <v>310104</v>
          </cell>
          <cell r="B150">
            <v>0</v>
          </cell>
          <cell r="C150">
            <v>0</v>
          </cell>
          <cell r="D150">
            <v>0</v>
          </cell>
          <cell r="E150">
            <v>0</v>
          </cell>
          <cell r="F150">
            <v>0</v>
          </cell>
          <cell r="G150">
            <v>0</v>
          </cell>
          <cell r="H150">
            <v>0</v>
          </cell>
          <cell r="I150">
            <v>0</v>
          </cell>
          <cell r="J150">
            <v>0</v>
          </cell>
          <cell r="K150">
            <v>0</v>
          </cell>
          <cell r="L150">
            <v>0</v>
          </cell>
          <cell r="M150">
            <v>0</v>
          </cell>
          <cell r="N150">
            <v>0</v>
          </cell>
          <cell r="O150">
            <v>0</v>
          </cell>
          <cell r="P150">
            <v>0</v>
          </cell>
          <cell r="Q150">
            <v>710152245.44000006</v>
          </cell>
          <cell r="R150">
            <v>0</v>
          </cell>
          <cell r="S150">
            <v>0</v>
          </cell>
          <cell r="T150">
            <v>0</v>
          </cell>
          <cell r="U150">
            <v>0</v>
          </cell>
          <cell r="V150">
            <v>0</v>
          </cell>
          <cell r="W150">
            <v>0</v>
          </cell>
          <cell r="X150">
            <v>0</v>
          </cell>
          <cell r="Y150">
            <v>11077974.33</v>
          </cell>
          <cell r="Z150">
            <v>721230219.7700001</v>
          </cell>
        </row>
        <row r="151">
          <cell r="A151">
            <v>310105</v>
          </cell>
          <cell r="B151">
            <v>0</v>
          </cell>
          <cell r="C151">
            <v>0</v>
          </cell>
          <cell r="D151">
            <v>0</v>
          </cell>
          <cell r="E151">
            <v>0</v>
          </cell>
          <cell r="F151">
            <v>0</v>
          </cell>
          <cell r="G151">
            <v>0</v>
          </cell>
          <cell r="H151">
            <v>0</v>
          </cell>
          <cell r="I151">
            <v>0</v>
          </cell>
          <cell r="J151">
            <v>0</v>
          </cell>
          <cell r="K151">
            <v>0</v>
          </cell>
          <cell r="L151">
            <v>0</v>
          </cell>
          <cell r="M151">
            <v>0</v>
          </cell>
          <cell r="N151">
            <v>0</v>
          </cell>
          <cell r="O151">
            <v>0</v>
          </cell>
          <cell r="P151">
            <v>0</v>
          </cell>
          <cell r="Q151">
            <v>5404773.1200000001</v>
          </cell>
          <cell r="R151">
            <v>0</v>
          </cell>
          <cell r="S151">
            <v>0</v>
          </cell>
          <cell r="T151">
            <v>0</v>
          </cell>
          <cell r="U151">
            <v>0</v>
          </cell>
          <cell r="V151">
            <v>0</v>
          </cell>
          <cell r="W151">
            <v>0</v>
          </cell>
          <cell r="X151">
            <v>0</v>
          </cell>
          <cell r="Y151">
            <v>81636.459999999992</v>
          </cell>
          <cell r="Z151">
            <v>5486409.5800000001</v>
          </cell>
        </row>
        <row r="152">
          <cell r="A152">
            <v>310107</v>
          </cell>
          <cell r="B152">
            <v>197107.24</v>
          </cell>
          <cell r="C152">
            <v>-165397.39000000001</v>
          </cell>
          <cell r="D152">
            <v>-108924.45</v>
          </cell>
          <cell r="E152">
            <v>-246016.49</v>
          </cell>
          <cell r="F152">
            <v>0</v>
          </cell>
          <cell r="G152">
            <v>0</v>
          </cell>
          <cell r="H152">
            <v>0</v>
          </cell>
          <cell r="I152">
            <v>0</v>
          </cell>
          <cell r="J152">
            <v>-37310.76</v>
          </cell>
          <cell r="K152">
            <v>0</v>
          </cell>
          <cell r="L152">
            <v>0</v>
          </cell>
          <cell r="M152">
            <v>-16490.740000000002</v>
          </cell>
          <cell r="N152">
            <v>0</v>
          </cell>
          <cell r="O152">
            <v>0</v>
          </cell>
          <cell r="P152">
            <v>0</v>
          </cell>
          <cell r="Q152">
            <v>0</v>
          </cell>
          <cell r="R152">
            <v>0</v>
          </cell>
          <cell r="S152">
            <v>15169797.060000001</v>
          </cell>
          <cell r="T152">
            <v>0</v>
          </cell>
          <cell r="U152">
            <v>0</v>
          </cell>
          <cell r="V152">
            <v>-19055.18</v>
          </cell>
          <cell r="W152">
            <v>0</v>
          </cell>
          <cell r="X152">
            <v>0</v>
          </cell>
          <cell r="Y152">
            <v>0</v>
          </cell>
          <cell r="Z152">
            <v>14773709.290000001</v>
          </cell>
        </row>
        <row r="153">
          <cell r="A153">
            <v>310108</v>
          </cell>
          <cell r="B153">
            <v>0</v>
          </cell>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-20000</v>
          </cell>
          <cell r="R153">
            <v>0</v>
          </cell>
          <cell r="S153">
            <v>0</v>
          </cell>
          <cell r="T153">
            <v>0</v>
          </cell>
          <cell r="U153">
            <v>0</v>
          </cell>
          <cell r="V153">
            <v>0</v>
          </cell>
          <cell r="W153">
            <v>0</v>
          </cell>
          <cell r="X153">
            <v>0</v>
          </cell>
          <cell r="Y153">
            <v>0</v>
          </cell>
          <cell r="Z153">
            <v>-20000</v>
          </cell>
        </row>
        <row r="154">
          <cell r="A154">
            <v>310109</v>
          </cell>
          <cell r="B154">
            <v>6286824.5700000003</v>
          </cell>
          <cell r="C154">
            <v>4481662.7699999996</v>
          </cell>
          <cell r="D154">
            <v>3709293.81</v>
          </cell>
          <cell r="E154">
            <v>10879819.48</v>
          </cell>
          <cell r="F154">
            <v>211083.29</v>
          </cell>
          <cell r="G154">
            <v>93256.41</v>
          </cell>
          <cell r="H154">
            <v>146638.24</v>
          </cell>
          <cell r="I154">
            <v>-1340990.92</v>
          </cell>
          <cell r="J154">
            <v>2051247.76</v>
          </cell>
          <cell r="K154">
            <v>2017945.59</v>
          </cell>
          <cell r="L154">
            <v>-1967955.87</v>
          </cell>
          <cell r="M154">
            <v>3356719.96</v>
          </cell>
          <cell r="N154">
            <v>507889.02</v>
          </cell>
          <cell r="O154">
            <v>-2115933.85</v>
          </cell>
          <cell r="P154">
            <v>-866746.87</v>
          </cell>
          <cell r="Q154">
            <v>-59688406.970000006</v>
          </cell>
          <cell r="R154">
            <v>-1356440.99</v>
          </cell>
          <cell r="S154">
            <v>34697339.310000002</v>
          </cell>
          <cell r="T154">
            <v>-1635389.37</v>
          </cell>
          <cell r="U154">
            <v>-1376283.78</v>
          </cell>
          <cell r="V154">
            <v>718398.33</v>
          </cell>
          <cell r="W154">
            <v>1711945.02</v>
          </cell>
          <cell r="X154">
            <v>-116780.81</v>
          </cell>
          <cell r="Y154">
            <v>0</v>
          </cell>
          <cell r="Z154">
            <v>405134.12999999436</v>
          </cell>
        </row>
        <row r="155">
          <cell r="A155">
            <v>310110</v>
          </cell>
          <cell r="B155">
            <v>210862.4</v>
          </cell>
          <cell r="C155">
            <v>337546.13</v>
          </cell>
          <cell r="D155">
            <v>225200.17</v>
          </cell>
          <cell r="E155">
            <v>403503.93</v>
          </cell>
          <cell r="F155">
            <v>431442.06</v>
          </cell>
          <cell r="G155">
            <v>92826.17</v>
          </cell>
          <cell r="H155">
            <v>14623.58</v>
          </cell>
          <cell r="I155">
            <v>344954.66</v>
          </cell>
          <cell r="J155">
            <v>240208.83</v>
          </cell>
          <cell r="K155">
            <v>171812.65</v>
          </cell>
          <cell r="L155">
            <v>278919.67</v>
          </cell>
          <cell r="M155">
            <v>220984.02</v>
          </cell>
          <cell r="N155">
            <v>10973.42</v>
          </cell>
          <cell r="O155">
            <v>2127.9499999999998</v>
          </cell>
          <cell r="P155">
            <v>59257.04</v>
          </cell>
          <cell r="Q155">
            <v>-5623925.6900000004</v>
          </cell>
          <cell r="R155">
            <v>46830.46</v>
          </cell>
          <cell r="S155">
            <v>656014.12</v>
          </cell>
          <cell r="T155">
            <v>46258.04</v>
          </cell>
          <cell r="U155">
            <v>166845.79999999999</v>
          </cell>
          <cell r="V155">
            <v>67026.149999999994</v>
          </cell>
          <cell r="W155">
            <v>1520155.74</v>
          </cell>
          <cell r="X155">
            <v>75552.73</v>
          </cell>
          <cell r="Y155">
            <v>0</v>
          </cell>
          <cell r="Z155">
            <v>2.9999999809660949E-2</v>
          </cell>
        </row>
        <row r="156">
          <cell r="A156">
            <v>32</v>
          </cell>
          <cell r="B156">
            <v>-6483558.4800000004</v>
          </cell>
          <cell r="C156">
            <v>-4783657.2</v>
          </cell>
          <cell r="D156">
            <v>-3553936.54</v>
          </cell>
          <cell r="E156">
            <v>-8881042.7599999998</v>
          </cell>
          <cell r="F156">
            <v>-2013235.55</v>
          </cell>
          <cell r="G156">
            <v>-1640730.4</v>
          </cell>
          <cell r="H156">
            <v>-412980.24</v>
          </cell>
          <cell r="I156">
            <v>-41729.71</v>
          </cell>
          <cell r="J156">
            <v>-2052794.9</v>
          </cell>
          <cell r="K156">
            <v>-1615680.75</v>
          </cell>
          <cell r="L156">
            <v>1135034.56</v>
          </cell>
          <cell r="M156">
            <v>-3541801.32</v>
          </cell>
          <cell r="N156">
            <v>-510866.42</v>
          </cell>
          <cell r="O156">
            <v>326658.59999999998</v>
          </cell>
          <cell r="P156">
            <v>0</v>
          </cell>
          <cell r="Q156">
            <v>0</v>
          </cell>
          <cell r="R156">
            <v>0</v>
          </cell>
          <cell r="S156">
            <v>-49179065.939999998</v>
          </cell>
          <cell r="T156">
            <v>130893</v>
          </cell>
          <cell r="U156">
            <v>698408.11</v>
          </cell>
          <cell r="V156">
            <v>-2210003.2000000002</v>
          </cell>
          <cell r="W156">
            <v>-9383711.2100000009</v>
          </cell>
          <cell r="X156">
            <v>210115.66</v>
          </cell>
          <cell r="Y156">
            <v>-428865.39</v>
          </cell>
          <cell r="Z156">
            <v>-94232550.079999998</v>
          </cell>
        </row>
        <row r="157">
          <cell r="A157">
            <v>3202</v>
          </cell>
          <cell r="B157">
            <v>-6483558.4800000004</v>
          </cell>
          <cell r="C157">
            <v>-4783657.2</v>
          </cell>
          <cell r="D157">
            <v>-3553936.54</v>
          </cell>
          <cell r="E157">
            <v>-8881042.7599999998</v>
          </cell>
          <cell r="F157">
            <v>-2013235.55</v>
          </cell>
          <cell r="G157">
            <v>-1640730.4</v>
          </cell>
          <cell r="H157">
            <v>-412980.24</v>
          </cell>
          <cell r="I157">
            <v>-41729.71</v>
          </cell>
          <cell r="J157">
            <v>-2052794.9</v>
          </cell>
          <cell r="K157">
            <v>-1615680.75</v>
          </cell>
          <cell r="L157">
            <v>1135034.56</v>
          </cell>
          <cell r="M157">
            <v>-3541801.32</v>
          </cell>
          <cell r="N157">
            <v>-510866.42</v>
          </cell>
          <cell r="O157">
            <v>326658.59999999998</v>
          </cell>
          <cell r="P157">
            <v>0</v>
          </cell>
          <cell r="Q157">
            <v>0</v>
          </cell>
          <cell r="R157">
            <v>0</v>
          </cell>
          <cell r="S157">
            <v>-49179065.939999998</v>
          </cell>
          <cell r="T157">
            <v>130893</v>
          </cell>
          <cell r="U157">
            <v>698408.11</v>
          </cell>
          <cell r="V157">
            <v>-2210003.2000000002</v>
          </cell>
          <cell r="W157">
            <v>-9383711.2100000009</v>
          </cell>
          <cell r="X157">
            <v>210115.66</v>
          </cell>
          <cell r="Y157">
            <v>-428865.39</v>
          </cell>
          <cell r="Z157">
            <v>-94232550.079999998</v>
          </cell>
        </row>
        <row r="158">
          <cell r="A158">
            <v>320201</v>
          </cell>
          <cell r="B158">
            <v>-7210728.7000000002</v>
          </cell>
          <cell r="C158">
            <v>-4368597.07</v>
          </cell>
          <cell r="D158">
            <v>-2380992</v>
          </cell>
          <cell r="E158">
            <v>-3959676.88</v>
          </cell>
          <cell r="F158">
            <v>-1533037.39</v>
          </cell>
          <cell r="G158">
            <v>-684978.8</v>
          </cell>
          <cell r="H158">
            <v>-533233.68999999994</v>
          </cell>
          <cell r="I158">
            <v>424647.23</v>
          </cell>
          <cell r="J158">
            <v>-1788164.78</v>
          </cell>
          <cell r="K158">
            <v>0</v>
          </cell>
          <cell r="L158">
            <v>0</v>
          </cell>
          <cell r="M158">
            <v>-3182422.2</v>
          </cell>
          <cell r="N158">
            <v>-516720.54</v>
          </cell>
          <cell r="O158">
            <v>0</v>
          </cell>
          <cell r="P158">
            <v>0</v>
          </cell>
          <cell r="Q158">
            <v>0</v>
          </cell>
          <cell r="R158">
            <v>0</v>
          </cell>
          <cell r="S158">
            <v>-51348190.740000002</v>
          </cell>
          <cell r="T158">
            <v>162319.75</v>
          </cell>
          <cell r="U158">
            <v>673165.15</v>
          </cell>
          <cell r="V158">
            <v>-1001526.42</v>
          </cell>
          <cell r="W158">
            <v>0</v>
          </cell>
          <cell r="X158">
            <v>0</v>
          </cell>
          <cell r="Y158">
            <v>-428865.39</v>
          </cell>
          <cell r="Z158">
            <v>-77677002.469999999</v>
          </cell>
        </row>
        <row r="159">
          <cell r="A159">
            <v>320202</v>
          </cell>
          <cell r="B159">
            <v>415987.62</v>
          </cell>
          <cell r="C159">
            <v>-709013.88</v>
          </cell>
          <cell r="D159">
            <v>-1326386.05</v>
          </cell>
          <cell r="E159">
            <v>-4659602.8499999996</v>
          </cell>
          <cell r="F159">
            <v>-457083.85</v>
          </cell>
          <cell r="G159">
            <v>-731439.68</v>
          </cell>
          <cell r="H159">
            <v>120253.45</v>
          </cell>
          <cell r="I159">
            <v>153307.72</v>
          </cell>
          <cell r="J159">
            <v>-422630.12</v>
          </cell>
          <cell r="K159">
            <v>-1742775.36</v>
          </cell>
          <cell r="L159">
            <v>1061485.54</v>
          </cell>
          <cell r="M159">
            <v>-643979.52000000002</v>
          </cell>
          <cell r="N159">
            <v>0</v>
          </cell>
          <cell r="O159">
            <v>326658.59999999998</v>
          </cell>
          <cell r="P159">
            <v>0</v>
          </cell>
          <cell r="Q159">
            <v>0</v>
          </cell>
          <cell r="R159">
            <v>0</v>
          </cell>
          <cell r="S159">
            <v>432156.44</v>
          </cell>
          <cell r="T159">
            <v>129032.69</v>
          </cell>
          <cell r="U159">
            <v>208251.82</v>
          </cell>
          <cell r="V159">
            <v>-1195920.6299999999</v>
          </cell>
          <cell r="W159">
            <v>-9541125.5399999991</v>
          </cell>
          <cell r="X159">
            <v>210115.66</v>
          </cell>
          <cell r="Y159">
            <v>0</v>
          </cell>
          <cell r="Z159">
            <v>-18372707.939999998</v>
          </cell>
        </row>
        <row r="160">
          <cell r="A160">
            <v>320203</v>
          </cell>
          <cell r="B160">
            <v>311182.59999999998</v>
          </cell>
          <cell r="C160">
            <v>293953.75</v>
          </cell>
          <cell r="D160">
            <v>153441.51</v>
          </cell>
          <cell r="E160">
            <v>-261763.03</v>
          </cell>
          <cell r="F160">
            <v>-23114.31</v>
          </cell>
          <cell r="G160">
            <v>-224311.92</v>
          </cell>
          <cell r="H160">
            <v>0</v>
          </cell>
          <cell r="I160">
            <v>-619684.66</v>
          </cell>
          <cell r="J160">
            <v>158000</v>
          </cell>
          <cell r="K160">
            <v>127094.61</v>
          </cell>
          <cell r="L160">
            <v>73549.02</v>
          </cell>
          <cell r="M160">
            <v>284600.40000000002</v>
          </cell>
          <cell r="N160">
            <v>5854.12</v>
          </cell>
          <cell r="O160">
            <v>0</v>
          </cell>
          <cell r="P160">
            <v>0</v>
          </cell>
          <cell r="Q160">
            <v>0</v>
          </cell>
          <cell r="R160">
            <v>0</v>
          </cell>
          <cell r="S160">
            <v>1736968.36</v>
          </cell>
          <cell r="T160">
            <v>-160459.44</v>
          </cell>
          <cell r="U160">
            <v>-183008.86</v>
          </cell>
          <cell r="V160">
            <v>-12556.15</v>
          </cell>
          <cell r="W160">
            <v>157414.32999999999</v>
          </cell>
          <cell r="X160">
            <v>0</v>
          </cell>
          <cell r="Y160">
            <v>0</v>
          </cell>
          <cell r="Z160">
            <v>1817160.3300000005</v>
          </cell>
        </row>
        <row r="161">
          <cell r="A161">
            <v>4</v>
          </cell>
          <cell r="B161">
            <v>0</v>
          </cell>
          <cell r="C161">
            <v>-49769.91</v>
          </cell>
          <cell r="D161">
            <v>-4314819.25</v>
          </cell>
          <cell r="E161">
            <v>-14471482.34</v>
          </cell>
          <cell r="F161">
            <v>-7476734.3200000003</v>
          </cell>
          <cell r="G161">
            <v>-354183.23</v>
          </cell>
          <cell r="H161">
            <v>0</v>
          </cell>
          <cell r="I161">
            <v>-19380259.52</v>
          </cell>
          <cell r="J161">
            <v>-579158.81000000006</v>
          </cell>
          <cell r="K161">
            <v>-11402770.970000001</v>
          </cell>
          <cell r="L161">
            <v>-5321675.17</v>
          </cell>
          <cell r="M161">
            <v>-1708210.36</v>
          </cell>
          <cell r="N161">
            <v>-3344049.82</v>
          </cell>
          <cell r="O161">
            <v>-7997352.0300000003</v>
          </cell>
          <cell r="P161">
            <v>-7549739.9500000002</v>
          </cell>
          <cell r="Q161">
            <v>0</v>
          </cell>
          <cell r="R161">
            <v>-6644407.4500000002</v>
          </cell>
          <cell r="S161">
            <v>-156944.29</v>
          </cell>
          <cell r="T161">
            <v>-1539731.05</v>
          </cell>
          <cell r="U161">
            <v>-4486725.1399999997</v>
          </cell>
          <cell r="V161">
            <v>-2523909.48</v>
          </cell>
          <cell r="W161">
            <v>-49617478.420000002</v>
          </cell>
          <cell r="X161">
            <v>-4710540.8600000003</v>
          </cell>
          <cell r="Y161">
            <v>-3690190.41</v>
          </cell>
          <cell r="Z161">
            <v>-157320132.78000003</v>
          </cell>
        </row>
        <row r="162">
          <cell r="A162">
            <v>41</v>
          </cell>
          <cell r="B162">
            <v>0</v>
          </cell>
          <cell r="C162">
            <v>0</v>
          </cell>
          <cell r="D162">
            <v>-4264423.9000000004</v>
          </cell>
          <cell r="E162">
            <v>-14096643.85</v>
          </cell>
          <cell r="F162">
            <v>-7464680.4800000004</v>
          </cell>
          <cell r="G162">
            <v>-36282.910000000003</v>
          </cell>
          <cell r="H162">
            <v>0</v>
          </cell>
          <cell r="I162">
            <v>-19281043.530000001</v>
          </cell>
          <cell r="J162">
            <v>-560705.34</v>
          </cell>
          <cell r="K162">
            <v>-11401611.4</v>
          </cell>
          <cell r="L162">
            <v>-5122269.9000000004</v>
          </cell>
          <cell r="M162">
            <v>-1708210.36</v>
          </cell>
          <cell r="N162">
            <v>-3308849.99</v>
          </cell>
          <cell r="O162">
            <v>-7958341.7800000003</v>
          </cell>
          <cell r="P162">
            <v>-7525680.8300000001</v>
          </cell>
          <cell r="Q162">
            <v>0</v>
          </cell>
          <cell r="R162">
            <v>-6644358.4500000002</v>
          </cell>
          <cell r="S162">
            <v>-22009.01</v>
          </cell>
          <cell r="T162">
            <v>-1518831.62</v>
          </cell>
          <cell r="U162">
            <v>-4486429.01</v>
          </cell>
          <cell r="V162">
            <v>-2004193.16</v>
          </cell>
          <cell r="W162">
            <v>-46543915.18</v>
          </cell>
          <cell r="X162">
            <v>-4604374.13</v>
          </cell>
          <cell r="Y162">
            <v>-3688057.41</v>
          </cell>
          <cell r="Z162">
            <v>-152240912.24000001</v>
          </cell>
        </row>
        <row r="163">
          <cell r="A163">
            <v>4100</v>
          </cell>
          <cell r="B163">
            <v>0</v>
          </cell>
          <cell r="C163">
            <v>0</v>
          </cell>
          <cell r="D163">
            <v>-4264423.9000000004</v>
          </cell>
          <cell r="E163">
            <v>-14096643.85</v>
          </cell>
          <cell r="F163">
            <v>-7464680.4800000004</v>
          </cell>
          <cell r="G163">
            <v>-36282.910000000003</v>
          </cell>
          <cell r="H163">
            <v>0</v>
          </cell>
          <cell r="I163">
            <v>-19281043.530000001</v>
          </cell>
          <cell r="J163">
            <v>-560705.34</v>
          </cell>
          <cell r="K163">
            <v>-11401611.4</v>
          </cell>
          <cell r="L163">
            <v>-5122269.9000000004</v>
          </cell>
          <cell r="M163">
            <v>-1708210.36</v>
          </cell>
          <cell r="N163">
            <v>-3308849.99</v>
          </cell>
          <cell r="O163">
            <v>-7958341.7800000003</v>
          </cell>
          <cell r="P163">
            <v>-7525680.8300000001</v>
          </cell>
          <cell r="Q163">
            <v>0</v>
          </cell>
          <cell r="R163">
            <v>-6644358.4500000002</v>
          </cell>
          <cell r="S163">
            <v>-22009.01</v>
          </cell>
          <cell r="T163">
            <v>-1518831.62</v>
          </cell>
          <cell r="U163">
            <v>-4486429.01</v>
          </cell>
          <cell r="V163">
            <v>-2004193.16</v>
          </cell>
          <cell r="W163">
            <v>-46543915.18</v>
          </cell>
          <cell r="X163">
            <v>-4604374.13</v>
          </cell>
          <cell r="Y163">
            <v>-3688057.41</v>
          </cell>
          <cell r="Z163">
            <v>-152240912.24000001</v>
          </cell>
        </row>
        <row r="164">
          <cell r="A164">
            <v>410001</v>
          </cell>
          <cell r="B164">
            <v>0</v>
          </cell>
          <cell r="C164">
            <v>0</v>
          </cell>
          <cell r="D164">
            <v>-4264423.9000000004</v>
          </cell>
          <cell r="E164">
            <v>-14083969.01</v>
          </cell>
          <cell r="F164">
            <v>-7464680.4800000004</v>
          </cell>
          <cell r="G164">
            <v>-36282.910000000003</v>
          </cell>
          <cell r="H164">
            <v>0</v>
          </cell>
          <cell r="I164">
            <v>-19281043.530000001</v>
          </cell>
          <cell r="J164">
            <v>-560705.34</v>
          </cell>
          <cell r="K164">
            <v>-11401611.4</v>
          </cell>
          <cell r="L164">
            <v>-5122269.9000000004</v>
          </cell>
          <cell r="M164">
            <v>-1708210.36</v>
          </cell>
          <cell r="N164">
            <v>-3308849.99</v>
          </cell>
          <cell r="O164">
            <v>-7958341.7800000003</v>
          </cell>
          <cell r="P164">
            <v>-7525680.8300000001</v>
          </cell>
          <cell r="Q164">
            <v>0</v>
          </cell>
          <cell r="R164">
            <v>-6644358.4500000002</v>
          </cell>
          <cell r="S164">
            <v>-22009.01</v>
          </cell>
          <cell r="T164">
            <v>-1518831.62</v>
          </cell>
          <cell r="U164">
            <v>-4486429.01</v>
          </cell>
          <cell r="V164">
            <v>-2004193.16</v>
          </cell>
          <cell r="W164">
            <v>-46543915.18</v>
          </cell>
          <cell r="X164">
            <v>-4604374.13</v>
          </cell>
          <cell r="Y164">
            <v>-3688057.41</v>
          </cell>
          <cell r="Z164">
            <v>-152228237.40000001</v>
          </cell>
        </row>
        <row r="165">
          <cell r="A165">
            <v>410006</v>
          </cell>
          <cell r="B165">
            <v>0</v>
          </cell>
          <cell r="C165">
            <v>0</v>
          </cell>
          <cell r="D165">
            <v>0</v>
          </cell>
          <cell r="E165">
            <v>-12674.84</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-12674.84</v>
          </cell>
        </row>
        <row r="166">
          <cell r="A166">
            <v>42</v>
          </cell>
          <cell r="B166">
            <v>0</v>
          </cell>
          <cell r="C166">
            <v>0</v>
          </cell>
          <cell r="D166">
            <v>0</v>
          </cell>
          <cell r="E166">
            <v>-84078.58</v>
          </cell>
          <cell r="F166">
            <v>0</v>
          </cell>
          <cell r="G166">
            <v>-232333.97</v>
          </cell>
          <cell r="H166">
            <v>0</v>
          </cell>
          <cell r="I166">
            <v>0</v>
          </cell>
          <cell r="J166">
            <v>-2790.25</v>
          </cell>
          <cell r="K166">
            <v>0</v>
          </cell>
          <cell r="L166">
            <v>-183783</v>
          </cell>
          <cell r="M166">
            <v>0</v>
          </cell>
          <cell r="N166">
            <v>-20091.38</v>
          </cell>
          <cell r="O166">
            <v>0</v>
          </cell>
          <cell r="P166">
            <v>-6059.12</v>
          </cell>
          <cell r="Q166">
            <v>0</v>
          </cell>
          <cell r="R166">
            <v>0</v>
          </cell>
          <cell r="S166">
            <v>0</v>
          </cell>
          <cell r="T166">
            <v>0</v>
          </cell>
          <cell r="U166">
            <v>0</v>
          </cell>
          <cell r="V166">
            <v>-519716.32</v>
          </cell>
          <cell r="W166">
            <v>-1195094.1599999999</v>
          </cell>
          <cell r="X166">
            <v>-106166.73</v>
          </cell>
          <cell r="Y166">
            <v>0</v>
          </cell>
          <cell r="Z166">
            <v>-2350113.5100000002</v>
          </cell>
        </row>
        <row r="167">
          <cell r="A167">
            <v>4201</v>
          </cell>
          <cell r="B167">
            <v>0</v>
          </cell>
          <cell r="C167">
            <v>0</v>
          </cell>
          <cell r="D167">
            <v>0</v>
          </cell>
          <cell r="E167">
            <v>-84078.58</v>
          </cell>
          <cell r="F167">
            <v>0</v>
          </cell>
          <cell r="G167">
            <v>-232333.97</v>
          </cell>
          <cell r="H167">
            <v>0</v>
          </cell>
          <cell r="I167">
            <v>0</v>
          </cell>
          <cell r="J167">
            <v>-2790.25</v>
          </cell>
          <cell r="K167">
            <v>0</v>
          </cell>
          <cell r="L167">
            <v>-183783</v>
          </cell>
          <cell r="M167">
            <v>0</v>
          </cell>
          <cell r="N167">
            <v>-20091.38</v>
          </cell>
          <cell r="O167">
            <v>0</v>
          </cell>
          <cell r="P167">
            <v>-6059.12</v>
          </cell>
          <cell r="Q167">
            <v>0</v>
          </cell>
          <cell r="R167">
            <v>0</v>
          </cell>
          <cell r="S167">
            <v>0</v>
          </cell>
          <cell r="T167">
            <v>0</v>
          </cell>
          <cell r="U167">
            <v>0</v>
          </cell>
          <cell r="V167">
            <v>-519716.32</v>
          </cell>
          <cell r="W167">
            <v>-1195094.1599999999</v>
          </cell>
          <cell r="X167">
            <v>-106166.73</v>
          </cell>
          <cell r="Y167">
            <v>0</v>
          </cell>
          <cell r="Z167">
            <v>-2350113.5100000002</v>
          </cell>
        </row>
        <row r="168">
          <cell r="A168">
            <v>420101</v>
          </cell>
          <cell r="B168">
            <v>0</v>
          </cell>
          <cell r="C168">
            <v>0</v>
          </cell>
          <cell r="D168">
            <v>0</v>
          </cell>
          <cell r="E168">
            <v>-84078.58</v>
          </cell>
          <cell r="F168">
            <v>0</v>
          </cell>
          <cell r="G168">
            <v>-232333.97</v>
          </cell>
          <cell r="H168">
            <v>0</v>
          </cell>
          <cell r="I168">
            <v>0</v>
          </cell>
          <cell r="J168">
            <v>-2790.25</v>
          </cell>
          <cell r="K168">
            <v>0</v>
          </cell>
          <cell r="L168">
            <v>-183783</v>
          </cell>
          <cell r="M168">
            <v>0</v>
          </cell>
          <cell r="N168">
            <v>-20091.38</v>
          </cell>
          <cell r="O168">
            <v>0</v>
          </cell>
          <cell r="P168">
            <v>-6059.12</v>
          </cell>
          <cell r="Q168">
            <v>0</v>
          </cell>
          <cell r="R168">
            <v>0</v>
          </cell>
          <cell r="S168">
            <v>0</v>
          </cell>
          <cell r="T168">
            <v>0</v>
          </cell>
          <cell r="U168">
            <v>0</v>
          </cell>
          <cell r="V168">
            <v>-519716.32</v>
          </cell>
          <cell r="W168">
            <v>-1195094.1599999999</v>
          </cell>
          <cell r="X168">
            <v>-106166.73</v>
          </cell>
          <cell r="Y168">
            <v>0</v>
          </cell>
          <cell r="Z168">
            <v>-2350113.5100000002</v>
          </cell>
        </row>
        <row r="169">
          <cell r="A169">
            <v>43</v>
          </cell>
          <cell r="B169">
            <v>0</v>
          </cell>
          <cell r="C169">
            <v>-49769.91</v>
          </cell>
          <cell r="D169">
            <v>-50395.35</v>
          </cell>
          <cell r="E169">
            <v>-290759.90999999997</v>
          </cell>
          <cell r="F169">
            <v>-12053.84</v>
          </cell>
          <cell r="G169">
            <v>-85566.35</v>
          </cell>
          <cell r="H169">
            <v>0</v>
          </cell>
          <cell r="I169">
            <v>-99215.99</v>
          </cell>
          <cell r="J169">
            <v>-15663.22</v>
          </cell>
          <cell r="K169">
            <v>-1159.57</v>
          </cell>
          <cell r="L169">
            <v>-15622.27</v>
          </cell>
          <cell r="M169">
            <v>0</v>
          </cell>
          <cell r="N169">
            <v>-15108.45</v>
          </cell>
          <cell r="O169">
            <v>-39010.25</v>
          </cell>
          <cell r="P169">
            <v>-18000</v>
          </cell>
          <cell r="Q169">
            <v>0</v>
          </cell>
          <cell r="R169">
            <v>-49</v>
          </cell>
          <cell r="S169">
            <v>-134935.28</v>
          </cell>
          <cell r="T169">
            <v>-20899.43</v>
          </cell>
          <cell r="U169">
            <v>-296.13</v>
          </cell>
          <cell r="V169">
            <v>0</v>
          </cell>
          <cell r="W169">
            <v>-1878469.08</v>
          </cell>
          <cell r="X169">
            <v>0</v>
          </cell>
          <cell r="Y169">
            <v>-2133</v>
          </cell>
          <cell r="Z169">
            <v>-2729107.0300000003</v>
          </cell>
        </row>
        <row r="170">
          <cell r="A170">
            <v>4301</v>
          </cell>
          <cell r="B170">
            <v>0</v>
          </cell>
          <cell r="C170">
            <v>0</v>
          </cell>
          <cell r="D170">
            <v>-115.7</v>
          </cell>
          <cell r="E170">
            <v>-34134.07</v>
          </cell>
          <cell r="F170">
            <v>-14671.95</v>
          </cell>
          <cell r="G170">
            <v>-55.59</v>
          </cell>
          <cell r="H170">
            <v>0</v>
          </cell>
          <cell r="I170">
            <v>-52586.3</v>
          </cell>
          <cell r="J170">
            <v>-11023.55</v>
          </cell>
          <cell r="K170">
            <v>-1159.57</v>
          </cell>
          <cell r="L170">
            <v>-15622.27</v>
          </cell>
          <cell r="M170">
            <v>0</v>
          </cell>
          <cell r="N170">
            <v>-15108.45</v>
          </cell>
          <cell r="O170">
            <v>0</v>
          </cell>
          <cell r="P170">
            <v>0</v>
          </cell>
          <cell r="Q170">
            <v>0</v>
          </cell>
          <cell r="R170">
            <v>-49</v>
          </cell>
          <cell r="S170">
            <v>-12520.6</v>
          </cell>
          <cell r="T170">
            <v>-20898.580000000002</v>
          </cell>
          <cell r="U170">
            <v>0</v>
          </cell>
          <cell r="V170">
            <v>0</v>
          </cell>
          <cell r="W170">
            <v>-1567710.06</v>
          </cell>
          <cell r="X170">
            <v>0</v>
          </cell>
          <cell r="Y170">
            <v>0</v>
          </cell>
          <cell r="Z170">
            <v>-1745655.69</v>
          </cell>
        </row>
        <row r="171">
          <cell r="A171">
            <v>430101</v>
          </cell>
          <cell r="B171">
            <v>0</v>
          </cell>
          <cell r="C171">
            <v>0</v>
          </cell>
          <cell r="D171">
            <v>-115.7</v>
          </cell>
          <cell r="E171">
            <v>-31687.69</v>
          </cell>
          <cell r="F171">
            <v>-11501.95</v>
          </cell>
          <cell r="G171">
            <v>-55.59</v>
          </cell>
          <cell r="H171">
            <v>0</v>
          </cell>
          <cell r="I171">
            <v>-52586.3</v>
          </cell>
          <cell r="J171">
            <v>-11023.55</v>
          </cell>
          <cell r="K171">
            <v>-1159.57</v>
          </cell>
          <cell r="L171">
            <v>-15622.27</v>
          </cell>
          <cell r="M171">
            <v>0</v>
          </cell>
          <cell r="N171">
            <v>-15108.45</v>
          </cell>
          <cell r="O171">
            <v>0</v>
          </cell>
          <cell r="P171">
            <v>0</v>
          </cell>
          <cell r="Q171">
            <v>0</v>
          </cell>
          <cell r="R171">
            <v>-49</v>
          </cell>
          <cell r="S171">
            <v>-12520.6</v>
          </cell>
          <cell r="T171">
            <v>-20898.580000000002</v>
          </cell>
          <cell r="U171">
            <v>0</v>
          </cell>
          <cell r="V171">
            <v>0</v>
          </cell>
          <cell r="W171">
            <v>-1396967.53</v>
          </cell>
          <cell r="X171">
            <v>0</v>
          </cell>
          <cell r="Y171">
            <v>0</v>
          </cell>
          <cell r="Z171">
            <v>-1569296.78</v>
          </cell>
        </row>
        <row r="172">
          <cell r="A172">
            <v>430103</v>
          </cell>
          <cell r="B172">
            <v>0</v>
          </cell>
          <cell r="C172">
            <v>0</v>
          </cell>
          <cell r="D172">
            <v>0</v>
          </cell>
          <cell r="E172">
            <v>-2446.38</v>
          </cell>
          <cell r="F172">
            <v>-3170</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-5616.38</v>
          </cell>
        </row>
        <row r="173">
          <cell r="A173">
            <v>430105</v>
          </cell>
          <cell r="B173">
            <v>0</v>
          </cell>
          <cell r="C173">
            <v>0</v>
          </cell>
          <cell r="D173">
            <v>0</v>
          </cell>
          <cell r="E173">
            <v>0</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-12848.2</v>
          </cell>
          <cell r="X173">
            <v>0</v>
          </cell>
          <cell r="Y173">
            <v>0</v>
          </cell>
          <cell r="Z173">
            <v>-12848.2</v>
          </cell>
        </row>
        <row r="174">
          <cell r="A174">
            <v>430107</v>
          </cell>
          <cell r="B174">
            <v>0</v>
          </cell>
          <cell r="C174">
            <v>0</v>
          </cell>
          <cell r="D174">
            <v>0</v>
          </cell>
          <cell r="E174">
            <v>0</v>
          </cell>
          <cell r="F174">
            <v>0</v>
          </cell>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-78735.839999999997</v>
          </cell>
          <cell r="X174">
            <v>0</v>
          </cell>
          <cell r="Y174">
            <v>0</v>
          </cell>
          <cell r="Z174">
            <v>-78735.839999999997</v>
          </cell>
        </row>
        <row r="175">
          <cell r="A175">
            <v>430108</v>
          </cell>
          <cell r="B175">
            <v>0</v>
          </cell>
          <cell r="C175">
            <v>0</v>
          </cell>
          <cell r="D175">
            <v>0</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-69842.75</v>
          </cell>
          <cell r="X175">
            <v>0</v>
          </cell>
          <cell r="Y175">
            <v>0</v>
          </cell>
          <cell r="Z175">
            <v>-69842.75</v>
          </cell>
        </row>
        <row r="176">
          <cell r="A176">
            <v>430110</v>
          </cell>
          <cell r="B176">
            <v>0</v>
          </cell>
          <cell r="C176">
            <v>0</v>
          </cell>
          <cell r="D176">
            <v>0</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-6349.37</v>
          </cell>
          <cell r="X176">
            <v>0</v>
          </cell>
          <cell r="Y176">
            <v>0</v>
          </cell>
          <cell r="Z176">
            <v>-6349.37</v>
          </cell>
        </row>
        <row r="177">
          <cell r="A177">
            <v>430111</v>
          </cell>
          <cell r="B177">
            <v>0</v>
          </cell>
          <cell r="C177">
            <v>0</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-2966.37</v>
          </cell>
          <cell r="X177">
            <v>0</v>
          </cell>
          <cell r="Y177">
            <v>0</v>
          </cell>
          <cell r="Z177">
            <v>-2966.37</v>
          </cell>
        </row>
        <row r="178">
          <cell r="A178">
            <v>4302</v>
          </cell>
          <cell r="B178">
            <v>0</v>
          </cell>
          <cell r="C178">
            <v>-49769.91</v>
          </cell>
          <cell r="D178">
            <v>-50279.65</v>
          </cell>
          <cell r="E178">
            <v>-256625.84</v>
          </cell>
          <cell r="F178">
            <v>2618.11</v>
          </cell>
          <cell r="G178">
            <v>-85510.76</v>
          </cell>
          <cell r="H178">
            <v>0</v>
          </cell>
          <cell r="I178">
            <v>-46629.69</v>
          </cell>
          <cell r="J178">
            <v>-4639.67</v>
          </cell>
          <cell r="K178">
            <v>0</v>
          </cell>
          <cell r="L178">
            <v>0</v>
          </cell>
          <cell r="M178">
            <v>0</v>
          </cell>
          <cell r="N178">
            <v>0</v>
          </cell>
          <cell r="O178">
            <v>-39010.25</v>
          </cell>
          <cell r="P178">
            <v>-18000</v>
          </cell>
          <cell r="Q178">
            <v>0</v>
          </cell>
          <cell r="R178">
            <v>0</v>
          </cell>
          <cell r="S178">
            <v>-122414.68</v>
          </cell>
          <cell r="T178">
            <v>-0.85</v>
          </cell>
          <cell r="U178">
            <v>-296.13</v>
          </cell>
          <cell r="V178">
            <v>0</v>
          </cell>
          <cell r="W178">
            <v>-310759.02</v>
          </cell>
          <cell r="X178">
            <v>0</v>
          </cell>
          <cell r="Y178">
            <v>-2133</v>
          </cell>
          <cell r="Z178">
            <v>-983451.34000000008</v>
          </cell>
        </row>
        <row r="179">
          <cell r="A179">
            <v>430201</v>
          </cell>
          <cell r="B179">
            <v>0</v>
          </cell>
          <cell r="C179">
            <v>-49769.91</v>
          </cell>
          <cell r="D179">
            <v>-50279.65</v>
          </cell>
          <cell r="E179">
            <v>-256625.84</v>
          </cell>
          <cell r="F179">
            <v>2618.11</v>
          </cell>
          <cell r="G179">
            <v>-85510.76</v>
          </cell>
          <cell r="H179">
            <v>0</v>
          </cell>
          <cell r="I179">
            <v>-46629.69</v>
          </cell>
          <cell r="J179">
            <v>0</v>
          </cell>
          <cell r="K179">
            <v>0</v>
          </cell>
          <cell r="L179">
            <v>0</v>
          </cell>
          <cell r="M179">
            <v>0</v>
          </cell>
          <cell r="N179">
            <v>0</v>
          </cell>
          <cell r="O179">
            <v>-39007.519999999997</v>
          </cell>
          <cell r="P179">
            <v>-18000</v>
          </cell>
          <cell r="Q179">
            <v>0</v>
          </cell>
          <cell r="R179">
            <v>0</v>
          </cell>
          <cell r="S179">
            <v>-52132.36</v>
          </cell>
          <cell r="T179">
            <v>-0.85</v>
          </cell>
          <cell r="U179">
            <v>0</v>
          </cell>
          <cell r="V179">
            <v>0</v>
          </cell>
          <cell r="W179">
            <v>-310313.74</v>
          </cell>
          <cell r="X179">
            <v>0</v>
          </cell>
          <cell r="Y179">
            <v>-2133</v>
          </cell>
          <cell r="Z179">
            <v>-907785.21</v>
          </cell>
        </row>
        <row r="180">
          <cell r="A180">
            <v>430202</v>
          </cell>
          <cell r="B180">
            <v>0</v>
          </cell>
          <cell r="C180">
            <v>0</v>
          </cell>
          <cell r="D180">
            <v>0</v>
          </cell>
          <cell r="E180">
            <v>0</v>
          </cell>
          <cell r="F180">
            <v>0</v>
          </cell>
          <cell r="G180">
            <v>0</v>
          </cell>
          <cell r="H180">
            <v>0</v>
          </cell>
          <cell r="I180">
            <v>0</v>
          </cell>
          <cell r="J180">
            <v>0</v>
          </cell>
          <cell r="K180">
            <v>0</v>
          </cell>
          <cell r="L180">
            <v>0</v>
          </cell>
          <cell r="M180">
            <v>0</v>
          </cell>
          <cell r="N180">
            <v>0</v>
          </cell>
          <cell r="O180">
            <v>-2.73</v>
          </cell>
          <cell r="P180">
            <v>0</v>
          </cell>
          <cell r="Q180">
            <v>0</v>
          </cell>
          <cell r="R180">
            <v>0</v>
          </cell>
          <cell r="S180">
            <v>-4594.08</v>
          </cell>
          <cell r="T180">
            <v>0</v>
          </cell>
          <cell r="U180">
            <v>-296.13</v>
          </cell>
          <cell r="V180">
            <v>0</v>
          </cell>
          <cell r="W180">
            <v>-445.28</v>
          </cell>
          <cell r="X180">
            <v>0</v>
          </cell>
          <cell r="Y180">
            <v>0</v>
          </cell>
          <cell r="Z180">
            <v>-5338.2199999999993</v>
          </cell>
        </row>
        <row r="181">
          <cell r="A181">
            <v>430204</v>
          </cell>
          <cell r="B181">
            <v>0</v>
          </cell>
          <cell r="C181">
            <v>0</v>
          </cell>
          <cell r="D181">
            <v>0</v>
          </cell>
          <cell r="E181">
            <v>0</v>
          </cell>
          <cell r="F181">
            <v>0</v>
          </cell>
          <cell r="G181">
            <v>0</v>
          </cell>
          <cell r="H181">
            <v>0</v>
          </cell>
          <cell r="I181">
            <v>0</v>
          </cell>
          <cell r="J181">
            <v>-4639.67</v>
          </cell>
          <cell r="K181">
            <v>0</v>
          </cell>
          <cell r="L181">
            <v>0</v>
          </cell>
          <cell r="M181">
            <v>0</v>
          </cell>
          <cell r="N181">
            <v>0</v>
          </cell>
          <cell r="O181">
            <v>0</v>
          </cell>
          <cell r="P181">
            <v>0</v>
          </cell>
          <cell r="Q181">
            <v>0</v>
          </cell>
          <cell r="R181">
            <v>0</v>
          </cell>
          <cell r="S181">
            <v>-65688.240000000005</v>
          </cell>
          <cell r="T181">
            <v>0</v>
          </cell>
          <cell r="U181">
            <v>0</v>
          </cell>
          <cell r="V181">
            <v>0</v>
          </cell>
          <cell r="W181">
            <v>0</v>
          </cell>
          <cell r="X181">
            <v>0</v>
          </cell>
          <cell r="Y181">
            <v>0</v>
          </cell>
          <cell r="Z181">
            <v>-70327.91</v>
          </cell>
        </row>
        <row r="182">
          <cell r="A182">
            <v>5</v>
          </cell>
          <cell r="B182">
            <v>360239.96</v>
          </cell>
          <cell r="C182">
            <v>283940.11</v>
          </cell>
          <cell r="D182">
            <v>3910590.42</v>
          </cell>
          <cell r="E182">
            <v>12028542.460000001</v>
          </cell>
          <cell r="F182">
            <v>7990576.5999999996</v>
          </cell>
          <cell r="G182">
            <v>716830.33</v>
          </cell>
          <cell r="H182">
            <v>0</v>
          </cell>
          <cell r="I182">
            <v>20899158.859999999</v>
          </cell>
          <cell r="J182">
            <v>466509.97</v>
          </cell>
          <cell r="K182">
            <v>11857391.16</v>
          </cell>
          <cell r="L182">
            <v>5918976.5</v>
          </cell>
          <cell r="M182">
            <v>1548838.23</v>
          </cell>
          <cell r="N182">
            <v>2535325.5099999998</v>
          </cell>
          <cell r="O182">
            <v>7982749.4199999999</v>
          </cell>
          <cell r="P182">
            <v>6804469.0999999996</v>
          </cell>
          <cell r="Q182">
            <v>2667203.54</v>
          </cell>
          <cell r="R182">
            <v>6420818.3700000001</v>
          </cell>
          <cell r="S182">
            <v>22548.55</v>
          </cell>
          <cell r="T182">
            <v>1595307.4</v>
          </cell>
          <cell r="U182">
            <v>4763914.05</v>
          </cell>
          <cell r="V182">
            <v>2657250.5</v>
          </cell>
          <cell r="W182">
            <v>44297450.689999998</v>
          </cell>
          <cell r="X182">
            <v>4670305.76</v>
          </cell>
          <cell r="Y182">
            <v>3610661.6199999996</v>
          </cell>
          <cell r="Z182">
            <v>154009599.10999998</v>
          </cell>
        </row>
        <row r="183">
          <cell r="A183">
            <v>51</v>
          </cell>
          <cell r="B183">
            <v>0</v>
          </cell>
          <cell r="C183">
            <v>3070</v>
          </cell>
          <cell r="D183">
            <v>3006294.28</v>
          </cell>
          <cell r="E183">
            <v>2699149.57</v>
          </cell>
          <cell r="F183">
            <v>3840504.84</v>
          </cell>
          <cell r="G183">
            <v>228949.24</v>
          </cell>
          <cell r="H183">
            <v>0</v>
          </cell>
          <cell r="I183">
            <v>9840026.6500000004</v>
          </cell>
          <cell r="J183">
            <v>323043.20000000001</v>
          </cell>
          <cell r="K183">
            <v>5123944.2</v>
          </cell>
          <cell r="L183">
            <v>3307855.65</v>
          </cell>
          <cell r="M183">
            <v>1018561.6</v>
          </cell>
          <cell r="N183">
            <v>1225179.3500000001</v>
          </cell>
          <cell r="O183">
            <v>4978490.54</v>
          </cell>
          <cell r="P183">
            <v>3508148.3</v>
          </cell>
          <cell r="Q183">
            <v>2252387.67</v>
          </cell>
          <cell r="R183">
            <v>3991058.46</v>
          </cell>
          <cell r="S183">
            <v>13280.13</v>
          </cell>
          <cell r="T183">
            <v>1008989.12</v>
          </cell>
          <cell r="U183">
            <v>2601819.83</v>
          </cell>
          <cell r="V183">
            <v>801933.93</v>
          </cell>
          <cell r="W183">
            <v>20528681.539999999</v>
          </cell>
          <cell r="X183">
            <v>2115580.5699999998</v>
          </cell>
          <cell r="Y183">
            <v>490652.39</v>
          </cell>
          <cell r="Z183">
            <v>72907601.059999987</v>
          </cell>
        </row>
        <row r="184">
          <cell r="A184">
            <v>5100</v>
          </cell>
          <cell r="B184">
            <v>0</v>
          </cell>
          <cell r="C184">
            <v>3070</v>
          </cell>
          <cell r="D184">
            <v>3006294.28</v>
          </cell>
          <cell r="E184">
            <v>2699149.57</v>
          </cell>
          <cell r="F184">
            <v>3840504.84</v>
          </cell>
          <cell r="G184">
            <v>228949.24</v>
          </cell>
          <cell r="H184">
            <v>0</v>
          </cell>
          <cell r="I184">
            <v>9840026.6500000004</v>
          </cell>
          <cell r="J184">
            <v>323043.20000000001</v>
          </cell>
          <cell r="K184">
            <v>5123944.2</v>
          </cell>
          <cell r="L184">
            <v>3307855.65</v>
          </cell>
          <cell r="M184">
            <v>1018561.6</v>
          </cell>
          <cell r="N184">
            <v>1225179.3500000001</v>
          </cell>
          <cell r="O184">
            <v>4978490.54</v>
          </cell>
          <cell r="P184">
            <v>3508148.3</v>
          </cell>
          <cell r="Q184">
            <v>2252387.67</v>
          </cell>
          <cell r="R184">
            <v>3991058.46</v>
          </cell>
          <cell r="S184">
            <v>13280.13</v>
          </cell>
          <cell r="T184">
            <v>1008989.12</v>
          </cell>
          <cell r="U184">
            <v>2601819.83</v>
          </cell>
          <cell r="V184">
            <v>801933.93</v>
          </cell>
          <cell r="W184">
            <v>20528681.539999999</v>
          </cell>
          <cell r="X184">
            <v>2115580.5699999998</v>
          </cell>
          <cell r="Y184">
            <v>490652.39</v>
          </cell>
          <cell r="Z184">
            <v>72907601.059999987</v>
          </cell>
        </row>
        <row r="185">
          <cell r="A185">
            <v>510001</v>
          </cell>
          <cell r="B185">
            <v>0</v>
          </cell>
          <cell r="C185">
            <v>0</v>
          </cell>
          <cell r="D185">
            <v>1418157.79</v>
          </cell>
          <cell r="E185">
            <v>1600663.31</v>
          </cell>
          <cell r="F185">
            <v>1777162.57</v>
          </cell>
          <cell r="G185">
            <v>196348.29</v>
          </cell>
          <cell r="H185">
            <v>0</v>
          </cell>
          <cell r="I185">
            <v>4522683.04</v>
          </cell>
          <cell r="J185">
            <v>187538.02</v>
          </cell>
          <cell r="K185">
            <v>2436221.36</v>
          </cell>
          <cell r="L185">
            <v>2010977.19</v>
          </cell>
          <cell r="M185">
            <v>689642.44</v>
          </cell>
          <cell r="N185">
            <v>744649.58</v>
          </cell>
          <cell r="O185">
            <v>2990944.37</v>
          </cell>
          <cell r="P185">
            <v>1414578.29</v>
          </cell>
          <cell r="Q185">
            <v>1200636.3999999999</v>
          </cell>
          <cell r="R185">
            <v>1837794.13</v>
          </cell>
          <cell r="S185">
            <v>12918.13</v>
          </cell>
          <cell r="T185">
            <v>657643.21</v>
          </cell>
          <cell r="U185">
            <v>1578091.06</v>
          </cell>
          <cell r="V185">
            <v>530124.69999999995</v>
          </cell>
          <cell r="W185">
            <v>13240069.590000002</v>
          </cell>
          <cell r="X185">
            <v>1275417.02</v>
          </cell>
          <cell r="Y185">
            <v>268080.67</v>
          </cell>
          <cell r="Z185">
            <v>40590341.159999996</v>
          </cell>
        </row>
        <row r="186">
          <cell r="A186">
            <v>510002</v>
          </cell>
          <cell r="B186">
            <v>0</v>
          </cell>
          <cell r="C186">
            <v>3070</v>
          </cell>
          <cell r="D186">
            <v>326675.28999999998</v>
          </cell>
          <cell r="E186">
            <v>471844.66</v>
          </cell>
          <cell r="F186">
            <v>439596.11</v>
          </cell>
          <cell r="G186">
            <v>27528.58</v>
          </cell>
          <cell r="H186">
            <v>0</v>
          </cell>
          <cell r="I186">
            <v>1084338.6299999999</v>
          </cell>
          <cell r="J186">
            <v>54628.75</v>
          </cell>
          <cell r="K186">
            <v>601182.02</v>
          </cell>
          <cell r="L186">
            <v>461299.87</v>
          </cell>
          <cell r="M186">
            <v>175831.14</v>
          </cell>
          <cell r="N186">
            <v>190577.92000000001</v>
          </cell>
          <cell r="O186">
            <v>542550.78</v>
          </cell>
          <cell r="P186">
            <v>394489.79</v>
          </cell>
          <cell r="Q186">
            <v>198140.87</v>
          </cell>
          <cell r="R186">
            <v>524315.97</v>
          </cell>
          <cell r="S186">
            <v>0</v>
          </cell>
          <cell r="T186">
            <v>123487.91</v>
          </cell>
          <cell r="U186">
            <v>391367.19</v>
          </cell>
          <cell r="V186">
            <v>75102.33</v>
          </cell>
          <cell r="W186">
            <v>2630940.29</v>
          </cell>
          <cell r="X186">
            <v>225867.85</v>
          </cell>
          <cell r="Y186">
            <v>69687.839999999997</v>
          </cell>
          <cell r="Z186">
            <v>9012523.790000001</v>
          </cell>
        </row>
        <row r="187">
          <cell r="A187">
            <v>510003</v>
          </cell>
          <cell r="B187">
            <v>0</v>
          </cell>
          <cell r="C187">
            <v>0</v>
          </cell>
          <cell r="D187">
            <v>348490.66</v>
          </cell>
          <cell r="E187">
            <v>84202.58</v>
          </cell>
          <cell r="F187">
            <v>566472.06999999995</v>
          </cell>
          <cell r="G187">
            <v>1342.31</v>
          </cell>
          <cell r="H187">
            <v>0</v>
          </cell>
          <cell r="I187">
            <v>1766161.2</v>
          </cell>
          <cell r="J187">
            <v>74552.45</v>
          </cell>
          <cell r="K187">
            <v>735725.4</v>
          </cell>
          <cell r="L187">
            <v>678071.3</v>
          </cell>
          <cell r="M187">
            <v>152753.01999999999</v>
          </cell>
          <cell r="N187">
            <v>13101.85</v>
          </cell>
          <cell r="O187">
            <v>247695.34</v>
          </cell>
          <cell r="P187">
            <v>796866.79</v>
          </cell>
          <cell r="Q187">
            <v>43280.21</v>
          </cell>
          <cell r="R187">
            <v>45441.43</v>
          </cell>
          <cell r="S187">
            <v>362</v>
          </cell>
          <cell r="T187">
            <v>5352.98</v>
          </cell>
          <cell r="U187">
            <v>20799.55</v>
          </cell>
          <cell r="V187">
            <v>2349.92</v>
          </cell>
          <cell r="W187">
            <v>217238.73</v>
          </cell>
          <cell r="X187">
            <v>40808.21</v>
          </cell>
          <cell r="Y187">
            <v>8194.2800000000007</v>
          </cell>
          <cell r="Z187">
            <v>5849262.2799999993</v>
          </cell>
        </row>
        <row r="188">
          <cell r="A188">
            <v>510004</v>
          </cell>
          <cell r="B188">
            <v>0</v>
          </cell>
          <cell r="C188">
            <v>0</v>
          </cell>
          <cell r="D188">
            <v>293918.55</v>
          </cell>
          <cell r="E188">
            <v>7984.68</v>
          </cell>
          <cell r="F188">
            <v>219666.86</v>
          </cell>
          <cell r="G188">
            <v>190</v>
          </cell>
          <cell r="H188">
            <v>0</v>
          </cell>
          <cell r="I188">
            <v>185704.3</v>
          </cell>
          <cell r="J188">
            <v>6323.98</v>
          </cell>
          <cell r="K188">
            <v>145476.04999999999</v>
          </cell>
          <cell r="L188">
            <v>149992.1</v>
          </cell>
          <cell r="M188">
            <v>335</v>
          </cell>
          <cell r="N188">
            <v>0</v>
          </cell>
          <cell r="O188">
            <v>2371.63</v>
          </cell>
          <cell r="P188">
            <v>979.18</v>
          </cell>
          <cell r="Q188">
            <v>0</v>
          </cell>
          <cell r="R188">
            <v>284.83999999999997</v>
          </cell>
          <cell r="S188">
            <v>0</v>
          </cell>
          <cell r="T188">
            <v>0</v>
          </cell>
          <cell r="U188">
            <v>624.36</v>
          </cell>
          <cell r="V188">
            <v>43.46</v>
          </cell>
          <cell r="W188">
            <v>5868.15</v>
          </cell>
          <cell r="X188">
            <v>317.86</v>
          </cell>
          <cell r="Y188">
            <v>0</v>
          </cell>
          <cell r="Z188">
            <v>1020080.9999999999</v>
          </cell>
        </row>
        <row r="189">
          <cell r="A189">
            <v>510010</v>
          </cell>
          <cell r="B189">
            <v>0</v>
          </cell>
          <cell r="C189">
            <v>0</v>
          </cell>
          <cell r="D189">
            <v>66523.58</v>
          </cell>
          <cell r="E189">
            <v>55006.13</v>
          </cell>
          <cell r="F189">
            <v>89671.24</v>
          </cell>
          <cell r="G189">
            <v>0</v>
          </cell>
          <cell r="H189">
            <v>0</v>
          </cell>
          <cell r="I189">
            <v>115617.89</v>
          </cell>
          <cell r="J189">
            <v>0</v>
          </cell>
          <cell r="K189">
            <v>142801.57999999999</v>
          </cell>
          <cell r="L189">
            <v>0</v>
          </cell>
          <cell r="M189">
            <v>0</v>
          </cell>
          <cell r="N189">
            <v>24259.31</v>
          </cell>
          <cell r="O189">
            <v>94180.51</v>
          </cell>
          <cell r="P189">
            <v>88926.59</v>
          </cell>
          <cell r="Q189">
            <v>675625.72</v>
          </cell>
          <cell r="R189">
            <v>183586.27</v>
          </cell>
          <cell r="S189">
            <v>0</v>
          </cell>
          <cell r="T189">
            <v>3978.71</v>
          </cell>
          <cell r="U189">
            <v>39271.86</v>
          </cell>
          <cell r="V189">
            <v>31407.64</v>
          </cell>
          <cell r="W189">
            <v>426662.13</v>
          </cell>
          <cell r="X189">
            <v>58478.07</v>
          </cell>
          <cell r="Y189">
            <v>32864.07</v>
          </cell>
          <cell r="Z189">
            <v>2128861.2999999998</v>
          </cell>
        </row>
        <row r="190">
          <cell r="A190">
            <v>510011</v>
          </cell>
          <cell r="B190">
            <v>0</v>
          </cell>
          <cell r="C190">
            <v>0</v>
          </cell>
          <cell r="D190">
            <v>343573.9</v>
          </cell>
          <cell r="E190">
            <v>348980.19</v>
          </cell>
          <cell r="F190">
            <v>439831.06</v>
          </cell>
          <cell r="G190">
            <v>2978.05</v>
          </cell>
          <cell r="H190">
            <v>0</v>
          </cell>
          <cell r="I190">
            <v>1264669.47</v>
          </cell>
          <cell r="J190">
            <v>0</v>
          </cell>
          <cell r="K190">
            <v>636898.69999999995</v>
          </cell>
          <cell r="L190">
            <v>5737.59</v>
          </cell>
          <cell r="M190">
            <v>0</v>
          </cell>
          <cell r="N190">
            <v>197701.28</v>
          </cell>
          <cell r="O190">
            <v>678628.7</v>
          </cell>
          <cell r="P190">
            <v>420899.68</v>
          </cell>
          <cell r="Q190">
            <v>0</v>
          </cell>
          <cell r="R190">
            <v>1048408.73</v>
          </cell>
          <cell r="S190">
            <v>0</v>
          </cell>
          <cell r="T190">
            <v>179110.86</v>
          </cell>
          <cell r="U190">
            <v>445127.1</v>
          </cell>
          <cell r="V190">
            <v>132559.72</v>
          </cell>
          <cell r="W190">
            <v>3133908.92</v>
          </cell>
          <cell r="X190">
            <v>423852.09</v>
          </cell>
          <cell r="Y190">
            <v>60276.23</v>
          </cell>
          <cell r="Z190">
            <v>9763142.2699999996</v>
          </cell>
        </row>
        <row r="191">
          <cell r="A191">
            <v>510012</v>
          </cell>
          <cell r="B191">
            <v>0</v>
          </cell>
          <cell r="C191">
            <v>0</v>
          </cell>
          <cell r="D191">
            <v>16654.93</v>
          </cell>
          <cell r="E191">
            <v>14344.04</v>
          </cell>
          <cell r="F191">
            <v>22992.23</v>
          </cell>
          <cell r="G191">
            <v>0</v>
          </cell>
          <cell r="H191">
            <v>0</v>
          </cell>
          <cell r="I191">
            <v>29240.46</v>
          </cell>
          <cell r="J191">
            <v>0</v>
          </cell>
          <cell r="K191">
            <v>35287.26</v>
          </cell>
          <cell r="L191">
            <v>0</v>
          </cell>
          <cell r="M191">
            <v>0</v>
          </cell>
          <cell r="N191">
            <v>6942.46</v>
          </cell>
          <cell r="O191">
            <v>23970.880000000001</v>
          </cell>
          <cell r="P191">
            <v>39775.1</v>
          </cell>
          <cell r="Q191">
            <v>135166.63</v>
          </cell>
          <cell r="R191">
            <v>44206.12</v>
          </cell>
          <cell r="S191">
            <v>0</v>
          </cell>
          <cell r="T191">
            <v>1041.0999999999999</v>
          </cell>
          <cell r="U191">
            <v>8310.19</v>
          </cell>
          <cell r="V191">
            <v>4014.74</v>
          </cell>
          <cell r="W191">
            <v>116488.09</v>
          </cell>
          <cell r="X191">
            <v>14781.34</v>
          </cell>
          <cell r="Y191">
            <v>11289.83</v>
          </cell>
          <cell r="Z191">
            <v>524505.4</v>
          </cell>
        </row>
        <row r="192">
          <cell r="A192">
            <v>510013</v>
          </cell>
          <cell r="B192">
            <v>0</v>
          </cell>
          <cell r="C192">
            <v>0</v>
          </cell>
          <cell r="D192">
            <v>76655.92</v>
          </cell>
          <cell r="E192">
            <v>111949.74</v>
          </cell>
          <cell r="F192">
            <v>108002.4</v>
          </cell>
          <cell r="G192">
            <v>259.91000000000003</v>
          </cell>
          <cell r="H192">
            <v>0</v>
          </cell>
          <cell r="I192">
            <v>313495.34999999998</v>
          </cell>
          <cell r="J192">
            <v>0</v>
          </cell>
          <cell r="K192">
            <v>158235.76</v>
          </cell>
          <cell r="L192">
            <v>995.92</v>
          </cell>
          <cell r="M192">
            <v>0</v>
          </cell>
          <cell r="N192">
            <v>46475.38</v>
          </cell>
          <cell r="O192">
            <v>186764.76</v>
          </cell>
          <cell r="P192">
            <v>121897.67</v>
          </cell>
          <cell r="Q192">
            <v>0</v>
          </cell>
          <cell r="R192">
            <v>277244.36</v>
          </cell>
          <cell r="S192">
            <v>0</v>
          </cell>
          <cell r="T192">
            <v>37647.769999999997</v>
          </cell>
          <cell r="U192">
            <v>101341.73</v>
          </cell>
          <cell r="V192">
            <v>21405.25</v>
          </cell>
          <cell r="W192">
            <v>645952.30000000005</v>
          </cell>
          <cell r="X192">
            <v>66734.19</v>
          </cell>
          <cell r="Y192">
            <v>25701.47</v>
          </cell>
          <cell r="Z192">
            <v>2300759.88</v>
          </cell>
        </row>
        <row r="193">
          <cell r="A193">
            <v>510014</v>
          </cell>
          <cell r="B193">
            <v>0</v>
          </cell>
          <cell r="C193">
            <v>0</v>
          </cell>
          <cell r="D193">
            <v>14874.99</v>
          </cell>
          <cell r="E193">
            <v>3763.19</v>
          </cell>
          <cell r="F193">
            <v>23528.73</v>
          </cell>
          <cell r="G193">
            <v>0</v>
          </cell>
          <cell r="H193">
            <v>0</v>
          </cell>
          <cell r="I193">
            <v>38301.74</v>
          </cell>
          <cell r="J193">
            <v>0</v>
          </cell>
          <cell r="K193">
            <v>11654.26</v>
          </cell>
          <cell r="L193">
            <v>677.6</v>
          </cell>
          <cell r="M193">
            <v>0</v>
          </cell>
          <cell r="N193">
            <v>1452.67</v>
          </cell>
          <cell r="O193">
            <v>13950.54</v>
          </cell>
          <cell r="P193">
            <v>17076.77</v>
          </cell>
          <cell r="Q193">
            <v>-462.1599999999994</v>
          </cell>
          <cell r="R193">
            <v>10880.4</v>
          </cell>
          <cell r="S193">
            <v>0</v>
          </cell>
          <cell r="T193">
            <v>376.58</v>
          </cell>
          <cell r="U193">
            <v>9277.49</v>
          </cell>
          <cell r="V193">
            <v>0</v>
          </cell>
          <cell r="W193">
            <v>58372.58</v>
          </cell>
          <cell r="X193">
            <v>468.4</v>
          </cell>
          <cell r="Y193">
            <v>5658</v>
          </cell>
          <cell r="Z193">
            <v>209851.78</v>
          </cell>
        </row>
        <row r="194">
          <cell r="A194">
            <v>510015</v>
          </cell>
          <cell r="B194">
            <v>0</v>
          </cell>
          <cell r="C194">
            <v>0</v>
          </cell>
          <cell r="D194">
            <v>100768.67</v>
          </cell>
          <cell r="E194">
            <v>411.05</v>
          </cell>
          <cell r="F194">
            <v>153581.57</v>
          </cell>
          <cell r="G194">
            <v>302.10000000000002</v>
          </cell>
          <cell r="H194">
            <v>0</v>
          </cell>
          <cell r="I194">
            <v>519814.57</v>
          </cell>
          <cell r="J194">
            <v>0</v>
          </cell>
          <cell r="K194">
            <v>220461.81</v>
          </cell>
          <cell r="L194">
            <v>104.08</v>
          </cell>
          <cell r="M194">
            <v>0</v>
          </cell>
          <cell r="N194">
            <v>18.899999999999999</v>
          </cell>
          <cell r="O194">
            <v>197433.03</v>
          </cell>
          <cell r="P194">
            <v>212658.44</v>
          </cell>
          <cell r="Q194">
            <v>0</v>
          </cell>
          <cell r="R194">
            <v>18896.21</v>
          </cell>
          <cell r="S194">
            <v>0</v>
          </cell>
          <cell r="T194">
            <v>350</v>
          </cell>
          <cell r="U194">
            <v>7609.3</v>
          </cell>
          <cell r="V194">
            <v>4926.17</v>
          </cell>
          <cell r="W194">
            <v>53180.76</v>
          </cell>
          <cell r="X194">
            <v>8855.5400000000009</v>
          </cell>
          <cell r="Y194">
            <v>8900</v>
          </cell>
          <cell r="Z194">
            <v>1508272.2</v>
          </cell>
        </row>
        <row r="195">
          <cell r="A195">
            <v>52</v>
          </cell>
          <cell r="B195">
            <v>0</v>
          </cell>
          <cell r="C195">
            <v>0</v>
          </cell>
          <cell r="D195">
            <v>332553.78999999998</v>
          </cell>
          <cell r="E195">
            <v>1466123.56</v>
          </cell>
          <cell r="F195">
            <v>422297.66</v>
          </cell>
          <cell r="G195">
            <v>58660.800000000003</v>
          </cell>
          <cell r="H195">
            <v>0</v>
          </cell>
          <cell r="I195">
            <v>1385142.11</v>
          </cell>
          <cell r="J195">
            <v>72514.490000000005</v>
          </cell>
          <cell r="K195">
            <v>527478.97</v>
          </cell>
          <cell r="L195">
            <v>362560.76</v>
          </cell>
          <cell r="M195">
            <v>111360.16</v>
          </cell>
          <cell r="N195">
            <v>159442.26</v>
          </cell>
          <cell r="O195">
            <v>476918.27</v>
          </cell>
          <cell r="P195">
            <v>531946.56000000006</v>
          </cell>
          <cell r="Q195">
            <v>697.5</v>
          </cell>
          <cell r="R195">
            <v>508492.94</v>
          </cell>
          <cell r="S195">
            <v>332</v>
          </cell>
          <cell r="T195">
            <v>141802.10999999999</v>
          </cell>
          <cell r="U195">
            <v>390166.57</v>
          </cell>
          <cell r="V195">
            <v>143430.07999999999</v>
          </cell>
          <cell r="W195">
            <v>4534877.1500000004</v>
          </cell>
          <cell r="X195">
            <v>542791.29</v>
          </cell>
          <cell r="Y195">
            <v>995741.07999999984</v>
          </cell>
          <cell r="Z195">
            <v>13165330.110000001</v>
          </cell>
        </row>
        <row r="196">
          <cell r="A196">
            <v>5200</v>
          </cell>
          <cell r="B196">
            <v>0</v>
          </cell>
          <cell r="C196">
            <v>0</v>
          </cell>
          <cell r="D196">
            <v>332553.78999999998</v>
          </cell>
          <cell r="E196">
            <v>1466123.56</v>
          </cell>
          <cell r="F196">
            <v>422297.66</v>
          </cell>
          <cell r="G196">
            <v>58660.800000000003</v>
          </cell>
          <cell r="H196">
            <v>0</v>
          </cell>
          <cell r="I196">
            <v>1385142.11</v>
          </cell>
          <cell r="J196">
            <v>72514.490000000005</v>
          </cell>
          <cell r="K196">
            <v>527478.97</v>
          </cell>
          <cell r="L196">
            <v>362560.76</v>
          </cell>
          <cell r="M196">
            <v>111360.16</v>
          </cell>
          <cell r="N196">
            <v>159442.26</v>
          </cell>
          <cell r="O196">
            <v>476918.27</v>
          </cell>
          <cell r="P196">
            <v>531946.56000000006</v>
          </cell>
          <cell r="Q196">
            <v>697.5</v>
          </cell>
          <cell r="R196">
            <v>508492.94</v>
          </cell>
          <cell r="S196">
            <v>332</v>
          </cell>
          <cell r="T196">
            <v>141802.10999999999</v>
          </cell>
          <cell r="U196">
            <v>390166.57</v>
          </cell>
          <cell r="V196">
            <v>143430.07999999999</v>
          </cell>
          <cell r="W196">
            <v>4534877.1500000004</v>
          </cell>
          <cell r="X196">
            <v>542791.29</v>
          </cell>
          <cell r="Y196">
            <v>995741.07999999984</v>
          </cell>
          <cell r="Z196">
            <v>13165330.110000001</v>
          </cell>
        </row>
        <row r="197">
          <cell r="A197">
            <v>520001</v>
          </cell>
          <cell r="B197">
            <v>0</v>
          </cell>
          <cell r="C197">
            <v>0</v>
          </cell>
          <cell r="D197">
            <v>18796.310000000001</v>
          </cell>
          <cell r="E197">
            <v>188643.19</v>
          </cell>
          <cell r="F197">
            <v>26398.36</v>
          </cell>
          <cell r="G197">
            <v>1958.85</v>
          </cell>
          <cell r="H197">
            <v>0</v>
          </cell>
          <cell r="I197">
            <v>44786.26</v>
          </cell>
          <cell r="J197">
            <v>4894.7</v>
          </cell>
          <cell r="K197">
            <v>44410.84</v>
          </cell>
          <cell r="L197">
            <v>16875.93</v>
          </cell>
          <cell r="M197">
            <v>9874.3799999999992</v>
          </cell>
          <cell r="N197">
            <v>31104.93</v>
          </cell>
          <cell r="O197">
            <v>72042.350000000006</v>
          </cell>
          <cell r="P197">
            <v>53375.33</v>
          </cell>
          <cell r="Q197">
            <v>0</v>
          </cell>
          <cell r="R197">
            <v>49426.41</v>
          </cell>
          <cell r="S197">
            <v>0</v>
          </cell>
          <cell r="T197">
            <v>11818.4</v>
          </cell>
          <cell r="U197">
            <v>33274.239999999998</v>
          </cell>
          <cell r="V197">
            <v>8695.34</v>
          </cell>
          <cell r="W197">
            <v>286785.40000000002</v>
          </cell>
          <cell r="X197">
            <v>65058.26</v>
          </cell>
          <cell r="Y197">
            <v>666980.75999999989</v>
          </cell>
          <cell r="Z197">
            <v>1635200.2399999998</v>
          </cell>
        </row>
        <row r="198">
          <cell r="A198">
            <v>520002</v>
          </cell>
          <cell r="B198">
            <v>0</v>
          </cell>
          <cell r="C198">
            <v>0</v>
          </cell>
          <cell r="D198">
            <v>0</v>
          </cell>
          <cell r="E198">
            <v>92362.68</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6507.48</v>
          </cell>
          <cell r="Y198">
            <v>0</v>
          </cell>
          <cell r="Z198">
            <v>98870.159999999989</v>
          </cell>
        </row>
        <row r="199">
          <cell r="A199">
            <v>520004</v>
          </cell>
          <cell r="B199">
            <v>0</v>
          </cell>
          <cell r="C199">
            <v>0</v>
          </cell>
          <cell r="D199">
            <v>187.94</v>
          </cell>
          <cell r="E199">
            <v>9966.24</v>
          </cell>
          <cell r="F199">
            <v>58789.919999999998</v>
          </cell>
          <cell r="G199">
            <v>0</v>
          </cell>
          <cell r="H199">
            <v>0</v>
          </cell>
          <cell r="I199">
            <v>145374.65</v>
          </cell>
          <cell r="J199">
            <v>13230.43</v>
          </cell>
          <cell r="K199">
            <v>44792.84</v>
          </cell>
          <cell r="L199">
            <v>55489.59</v>
          </cell>
          <cell r="M199">
            <v>18591.759999999998</v>
          </cell>
          <cell r="N199">
            <v>9187.7800000000007</v>
          </cell>
          <cell r="O199">
            <v>47663.25</v>
          </cell>
          <cell r="P199">
            <v>108118.68</v>
          </cell>
          <cell r="Q199">
            <v>0</v>
          </cell>
          <cell r="R199">
            <v>87187.48</v>
          </cell>
          <cell r="S199">
            <v>0</v>
          </cell>
          <cell r="T199">
            <v>29367.78</v>
          </cell>
          <cell r="U199">
            <v>73307.63</v>
          </cell>
          <cell r="V199">
            <v>6249.16</v>
          </cell>
          <cell r="W199">
            <v>587145.59</v>
          </cell>
          <cell r="X199">
            <v>104506.43</v>
          </cell>
          <cell r="Y199">
            <v>0</v>
          </cell>
          <cell r="Z199">
            <v>1399157.1500000001</v>
          </cell>
        </row>
        <row r="200">
          <cell r="A200">
            <v>520005</v>
          </cell>
          <cell r="B200">
            <v>0</v>
          </cell>
          <cell r="C200">
            <v>0</v>
          </cell>
          <cell r="D200">
            <v>277045.92</v>
          </cell>
          <cell r="E200">
            <v>775005.56</v>
          </cell>
          <cell r="F200">
            <v>278074.87</v>
          </cell>
          <cell r="G200">
            <v>56402</v>
          </cell>
          <cell r="H200">
            <v>0</v>
          </cell>
          <cell r="I200">
            <v>589037.24</v>
          </cell>
          <cell r="J200">
            <v>41418.6</v>
          </cell>
          <cell r="K200">
            <v>351839.5</v>
          </cell>
          <cell r="L200">
            <v>219196.56</v>
          </cell>
          <cell r="M200">
            <v>60311.4</v>
          </cell>
          <cell r="N200">
            <v>96407.79</v>
          </cell>
          <cell r="O200">
            <v>256893.74</v>
          </cell>
          <cell r="P200">
            <v>251394.36</v>
          </cell>
          <cell r="Q200">
            <v>0</v>
          </cell>
          <cell r="R200">
            <v>285039.68</v>
          </cell>
          <cell r="S200">
            <v>0</v>
          </cell>
          <cell r="T200">
            <v>91168.57</v>
          </cell>
          <cell r="U200">
            <v>245509.11</v>
          </cell>
          <cell r="V200">
            <v>121008.1</v>
          </cell>
          <cell r="W200">
            <v>2822057.31</v>
          </cell>
          <cell r="X200">
            <v>328969.53999999998</v>
          </cell>
          <cell r="Y200">
            <v>328760.32000000001</v>
          </cell>
          <cell r="Z200">
            <v>7475540.1700000009</v>
          </cell>
        </row>
        <row r="201">
          <cell r="A201">
            <v>520006</v>
          </cell>
          <cell r="B201">
            <v>0</v>
          </cell>
          <cell r="C201">
            <v>0</v>
          </cell>
          <cell r="D201">
            <v>28378.29</v>
          </cell>
          <cell r="E201">
            <v>20055.990000000002</v>
          </cell>
          <cell r="F201">
            <v>39690.67</v>
          </cell>
          <cell r="G201">
            <v>43.52</v>
          </cell>
          <cell r="H201">
            <v>0</v>
          </cell>
          <cell r="I201">
            <v>112262.35</v>
          </cell>
          <cell r="J201">
            <v>12723.56</v>
          </cell>
          <cell r="K201">
            <v>56171.11</v>
          </cell>
          <cell r="L201">
            <v>41795.129999999997</v>
          </cell>
          <cell r="M201">
            <v>13929.81</v>
          </cell>
          <cell r="N201">
            <v>20197.5</v>
          </cell>
          <cell r="O201">
            <v>55587.51</v>
          </cell>
          <cell r="P201">
            <v>31209.14</v>
          </cell>
          <cell r="Q201">
            <v>0</v>
          </cell>
          <cell r="R201">
            <v>77462.259999999995</v>
          </cell>
          <cell r="S201">
            <v>0</v>
          </cell>
          <cell r="T201">
            <v>9230.36</v>
          </cell>
          <cell r="U201">
            <v>25332.55</v>
          </cell>
          <cell r="V201">
            <v>6433.38</v>
          </cell>
          <cell r="W201">
            <v>231569.66</v>
          </cell>
          <cell r="X201">
            <v>32400.48</v>
          </cell>
          <cell r="Y201">
            <v>0</v>
          </cell>
          <cell r="Z201">
            <v>814473.27</v>
          </cell>
        </row>
        <row r="202">
          <cell r="A202">
            <v>520009</v>
          </cell>
          <cell r="B202">
            <v>0</v>
          </cell>
          <cell r="C202">
            <v>0</v>
          </cell>
          <cell r="D202">
            <v>0</v>
          </cell>
          <cell r="E202">
            <v>338225.86</v>
          </cell>
          <cell r="F202">
            <v>0</v>
          </cell>
          <cell r="G202">
            <v>0</v>
          </cell>
          <cell r="H202">
            <v>0</v>
          </cell>
          <cell r="I202">
            <v>0</v>
          </cell>
          <cell r="J202">
            <v>0</v>
          </cell>
          <cell r="K202">
            <v>0</v>
          </cell>
          <cell r="L202">
            <v>0</v>
          </cell>
          <cell r="M202">
            <v>0</v>
          </cell>
          <cell r="N202">
            <v>0</v>
          </cell>
          <cell r="O202">
            <v>26475</v>
          </cell>
          <cell r="P202">
            <v>68793.73</v>
          </cell>
          <cell r="Q202">
            <v>0</v>
          </cell>
          <cell r="R202">
            <v>0</v>
          </cell>
          <cell r="S202">
            <v>0</v>
          </cell>
          <cell r="T202">
            <v>0</v>
          </cell>
          <cell r="U202">
            <v>0</v>
          </cell>
          <cell r="V202">
            <v>0</v>
          </cell>
          <cell r="W202">
            <v>499758.33</v>
          </cell>
          <cell r="X202">
            <v>0</v>
          </cell>
          <cell r="Y202">
            <v>0</v>
          </cell>
          <cell r="Z202">
            <v>933252.91999999993</v>
          </cell>
        </row>
        <row r="203">
          <cell r="A203">
            <v>520010</v>
          </cell>
          <cell r="B203">
            <v>0</v>
          </cell>
          <cell r="C203">
            <v>0</v>
          </cell>
          <cell r="D203">
            <v>8145.33</v>
          </cell>
          <cell r="E203">
            <v>41864.04</v>
          </cell>
          <cell r="F203">
            <v>19343.84</v>
          </cell>
          <cell r="G203">
            <v>256.43</v>
          </cell>
          <cell r="H203">
            <v>0</v>
          </cell>
          <cell r="I203">
            <v>493681.61</v>
          </cell>
          <cell r="J203">
            <v>247.2</v>
          </cell>
          <cell r="K203">
            <v>30264.68</v>
          </cell>
          <cell r="L203">
            <v>29203.55</v>
          </cell>
          <cell r="M203">
            <v>8652.81</v>
          </cell>
          <cell r="N203">
            <v>2544.2600000000002</v>
          </cell>
          <cell r="O203">
            <v>18256.419999999998</v>
          </cell>
          <cell r="P203">
            <v>19055.32</v>
          </cell>
          <cell r="Q203">
            <v>697.5</v>
          </cell>
          <cell r="R203">
            <v>9377.11</v>
          </cell>
          <cell r="S203">
            <v>332</v>
          </cell>
          <cell r="T203">
            <v>217</v>
          </cell>
          <cell r="U203">
            <v>12743.04</v>
          </cell>
          <cell r="V203">
            <v>1044.0999999999999</v>
          </cell>
          <cell r="W203">
            <v>107560.86</v>
          </cell>
          <cell r="X203">
            <v>5349.1</v>
          </cell>
          <cell r="Y203">
            <v>0</v>
          </cell>
          <cell r="Z203">
            <v>808836.20000000007</v>
          </cell>
        </row>
        <row r="204">
          <cell r="A204">
            <v>53</v>
          </cell>
          <cell r="B204">
            <v>648.67999999999995</v>
          </cell>
          <cell r="C204">
            <v>-45162.41</v>
          </cell>
          <cell r="D204">
            <v>2061392.07</v>
          </cell>
          <cell r="E204">
            <v>4997922.97</v>
          </cell>
          <cell r="F204">
            <v>2786334.08</v>
          </cell>
          <cell r="G204">
            <v>24715.14</v>
          </cell>
          <cell r="H204">
            <v>0</v>
          </cell>
          <cell r="I204">
            <v>5128327.6500000004</v>
          </cell>
          <cell r="J204">
            <v>41682.15</v>
          </cell>
          <cell r="K204">
            <v>3677018.49</v>
          </cell>
          <cell r="L204">
            <v>1378748.66</v>
          </cell>
          <cell r="M204">
            <v>158220.29999999999</v>
          </cell>
          <cell r="N204">
            <v>813892.65</v>
          </cell>
          <cell r="O204">
            <v>845143.75</v>
          </cell>
          <cell r="P204">
            <v>1316975.1299999999</v>
          </cell>
          <cell r="Q204">
            <v>1500</v>
          </cell>
          <cell r="R204">
            <v>939027.66</v>
          </cell>
          <cell r="S204">
            <v>22690.95</v>
          </cell>
          <cell r="T204">
            <v>146053.13</v>
          </cell>
          <cell r="U204">
            <v>730781.57</v>
          </cell>
          <cell r="V204">
            <v>248486.47</v>
          </cell>
          <cell r="W204">
            <v>7577193.6900000004</v>
          </cell>
          <cell r="X204">
            <v>683110.45</v>
          </cell>
          <cell r="Y204">
            <v>760686.33</v>
          </cell>
          <cell r="Z204">
            <v>34295389.559999995</v>
          </cell>
        </row>
        <row r="205">
          <cell r="A205">
            <v>5301</v>
          </cell>
          <cell r="B205">
            <v>0</v>
          </cell>
          <cell r="C205">
            <v>-55112.46</v>
          </cell>
          <cell r="D205">
            <v>1060848.06</v>
          </cell>
          <cell r="E205">
            <v>3233417.67</v>
          </cell>
          <cell r="F205">
            <v>1996727.34</v>
          </cell>
          <cell r="G205">
            <v>-31598.720000000001</v>
          </cell>
          <cell r="H205">
            <v>0</v>
          </cell>
          <cell r="I205">
            <v>3668009.83</v>
          </cell>
          <cell r="J205">
            <v>170</v>
          </cell>
          <cell r="K205">
            <v>2737563.63</v>
          </cell>
          <cell r="L205">
            <v>761813.57</v>
          </cell>
          <cell r="M205">
            <v>12000</v>
          </cell>
          <cell r="N205">
            <v>585875.68000000005</v>
          </cell>
          <cell r="O205">
            <v>181547.61</v>
          </cell>
          <cell r="P205">
            <v>772111.65</v>
          </cell>
          <cell r="Q205">
            <v>0</v>
          </cell>
          <cell r="R205">
            <v>565590.42000000004</v>
          </cell>
          <cell r="S205">
            <v>21051.34</v>
          </cell>
          <cell r="T205">
            <v>675.04</v>
          </cell>
          <cell r="U205">
            <v>214914.36</v>
          </cell>
          <cell r="V205">
            <v>644.37</v>
          </cell>
          <cell r="W205">
            <v>2358381.04</v>
          </cell>
          <cell r="X205">
            <v>85128.97</v>
          </cell>
          <cell r="Y205">
            <v>663204.57999999996</v>
          </cell>
          <cell r="Z205">
            <v>18832963.979999993</v>
          </cell>
        </row>
        <row r="206">
          <cell r="A206">
            <v>530101</v>
          </cell>
          <cell r="B206">
            <v>0</v>
          </cell>
          <cell r="C206">
            <v>-55112.46</v>
          </cell>
          <cell r="D206">
            <v>1060848.06</v>
          </cell>
          <cell r="E206">
            <v>3233417.67</v>
          </cell>
          <cell r="F206">
            <v>1996727.34</v>
          </cell>
          <cell r="G206">
            <v>-31598.720000000001</v>
          </cell>
          <cell r="H206">
            <v>0</v>
          </cell>
          <cell r="I206">
            <v>3668009.83</v>
          </cell>
          <cell r="J206">
            <v>170</v>
          </cell>
          <cell r="K206">
            <v>2737563.63</v>
          </cell>
          <cell r="L206">
            <v>761813.57</v>
          </cell>
          <cell r="M206">
            <v>12000</v>
          </cell>
          <cell r="N206">
            <v>585875.68000000005</v>
          </cell>
          <cell r="O206">
            <v>181547.61</v>
          </cell>
          <cell r="P206">
            <v>772111.65</v>
          </cell>
          <cell r="Q206">
            <v>0</v>
          </cell>
          <cell r="R206">
            <v>565590.42000000004</v>
          </cell>
          <cell r="S206">
            <v>21051.34</v>
          </cell>
          <cell r="T206">
            <v>675.04</v>
          </cell>
          <cell r="U206">
            <v>214914.36</v>
          </cell>
          <cell r="V206">
            <v>644.37</v>
          </cell>
          <cell r="W206">
            <v>2358381.04</v>
          </cell>
          <cell r="X206">
            <v>85128.97</v>
          </cell>
          <cell r="Y206">
            <v>663204.57999999996</v>
          </cell>
          <cell r="Z206">
            <v>18832963.979999993</v>
          </cell>
        </row>
        <row r="207">
          <cell r="A207">
            <v>5302</v>
          </cell>
          <cell r="B207">
            <v>648.67999999999995</v>
          </cell>
          <cell r="C207">
            <v>5000.05</v>
          </cell>
          <cell r="D207">
            <v>40226.230000000003</v>
          </cell>
          <cell r="E207">
            <v>396995.75</v>
          </cell>
          <cell r="F207">
            <v>81006.820000000007</v>
          </cell>
          <cell r="G207">
            <v>8253.1299999999992</v>
          </cell>
          <cell r="H207">
            <v>0</v>
          </cell>
          <cell r="I207">
            <v>243231.13</v>
          </cell>
          <cell r="J207">
            <v>7704.34</v>
          </cell>
          <cell r="K207">
            <v>187172.24</v>
          </cell>
          <cell r="L207">
            <v>51222.71</v>
          </cell>
          <cell r="M207">
            <v>32302.06</v>
          </cell>
          <cell r="N207">
            <v>98890.51</v>
          </cell>
          <cell r="O207">
            <v>130547.29</v>
          </cell>
          <cell r="P207">
            <v>152082.23000000001</v>
          </cell>
          <cell r="Q207">
            <v>0</v>
          </cell>
          <cell r="R207">
            <v>89609.83</v>
          </cell>
          <cell r="S207">
            <v>2865.97</v>
          </cell>
          <cell r="T207">
            <v>18017.88</v>
          </cell>
          <cell r="U207">
            <v>66214.09</v>
          </cell>
          <cell r="V207">
            <v>36795.910000000003</v>
          </cell>
          <cell r="W207">
            <v>1234528.01</v>
          </cell>
          <cell r="X207">
            <v>102709.57</v>
          </cell>
          <cell r="Y207">
            <v>0</v>
          </cell>
          <cell r="Z207">
            <v>2986024.4299999997</v>
          </cell>
        </row>
        <row r="208">
          <cell r="A208">
            <v>530201</v>
          </cell>
          <cell r="B208">
            <v>0</v>
          </cell>
          <cell r="C208">
            <v>0</v>
          </cell>
          <cell r="D208">
            <v>38013.370000000003</v>
          </cell>
          <cell r="E208">
            <v>133749.04</v>
          </cell>
          <cell r="F208">
            <v>72763.320000000007</v>
          </cell>
          <cell r="G208">
            <v>596.66999999999996</v>
          </cell>
          <cell r="H208">
            <v>0</v>
          </cell>
          <cell r="I208">
            <v>192810.4</v>
          </cell>
          <cell r="J208">
            <v>5607.05</v>
          </cell>
          <cell r="K208">
            <v>114016.12</v>
          </cell>
          <cell r="L208">
            <v>51222.71</v>
          </cell>
          <cell r="M208">
            <v>18957.78</v>
          </cell>
          <cell r="N208">
            <v>33088.550000000003</v>
          </cell>
          <cell r="O208">
            <v>79585.83</v>
          </cell>
          <cell r="P208">
            <v>75256.800000000003</v>
          </cell>
          <cell r="Q208">
            <v>0</v>
          </cell>
          <cell r="R208">
            <v>66443.570000000007</v>
          </cell>
          <cell r="S208">
            <v>177.77</v>
          </cell>
          <cell r="T208">
            <v>14292.94</v>
          </cell>
          <cell r="U208">
            <v>44864.28</v>
          </cell>
          <cell r="V208">
            <v>20149.11</v>
          </cell>
          <cell r="W208">
            <v>466345.27</v>
          </cell>
          <cell r="X208">
            <v>46105.07</v>
          </cell>
          <cell r="Y208">
            <v>0</v>
          </cell>
          <cell r="Z208">
            <v>1474045.6500000001</v>
          </cell>
        </row>
        <row r="209">
          <cell r="A209">
            <v>530202</v>
          </cell>
          <cell r="B209">
            <v>648.67999999999995</v>
          </cell>
          <cell r="C209">
            <v>5000.05</v>
          </cell>
          <cell r="D209">
            <v>2212.86</v>
          </cell>
          <cell r="E209">
            <v>263246.71000000002</v>
          </cell>
          <cell r="F209">
            <v>8243.5</v>
          </cell>
          <cell r="G209">
            <v>7656.46</v>
          </cell>
          <cell r="H209">
            <v>0</v>
          </cell>
          <cell r="I209">
            <v>50420.73</v>
          </cell>
          <cell r="J209">
            <v>2097.29</v>
          </cell>
          <cell r="K209">
            <v>73156.12</v>
          </cell>
          <cell r="L209">
            <v>0</v>
          </cell>
          <cell r="M209">
            <v>13344.28</v>
          </cell>
          <cell r="N209">
            <v>65801.960000000006</v>
          </cell>
          <cell r="O209">
            <v>50961.46</v>
          </cell>
          <cell r="P209">
            <v>76825.429999999993</v>
          </cell>
          <cell r="Q209">
            <v>0</v>
          </cell>
          <cell r="R209">
            <v>23166.26</v>
          </cell>
          <cell r="S209">
            <v>2688.2</v>
          </cell>
          <cell r="T209">
            <v>3724.94</v>
          </cell>
          <cell r="U209">
            <v>21349.81</v>
          </cell>
          <cell r="V209">
            <v>16646.8</v>
          </cell>
          <cell r="W209">
            <v>768182.74</v>
          </cell>
          <cell r="X209">
            <v>56604.5</v>
          </cell>
          <cell r="Y209">
            <v>0</v>
          </cell>
          <cell r="Z209">
            <v>1511978.78</v>
          </cell>
        </row>
        <row r="210">
          <cell r="A210">
            <v>5303</v>
          </cell>
          <cell r="B210">
            <v>0</v>
          </cell>
          <cell r="C210">
            <v>0</v>
          </cell>
          <cell r="D210">
            <v>78967.81</v>
          </cell>
          <cell r="E210">
            <v>87634.240000000005</v>
          </cell>
          <cell r="F210">
            <v>70689.56</v>
          </cell>
          <cell r="G210">
            <v>2700</v>
          </cell>
          <cell r="H210">
            <v>0</v>
          </cell>
          <cell r="I210">
            <v>71092.800000000003</v>
          </cell>
          <cell r="J210">
            <v>5131.1099999999997</v>
          </cell>
          <cell r="K210">
            <v>132387.07</v>
          </cell>
          <cell r="L210">
            <v>60282.84</v>
          </cell>
          <cell r="M210">
            <v>21062</v>
          </cell>
          <cell r="N210">
            <v>8796.42</v>
          </cell>
          <cell r="O210">
            <v>128393.89</v>
          </cell>
          <cell r="P210">
            <v>103295.46</v>
          </cell>
          <cell r="Q210">
            <v>1500</v>
          </cell>
          <cell r="R210">
            <v>78126.17</v>
          </cell>
          <cell r="S210">
            <v>-1784.76</v>
          </cell>
          <cell r="T210">
            <v>14929.2</v>
          </cell>
          <cell r="U210">
            <v>70861.94</v>
          </cell>
          <cell r="V210">
            <v>66794.19</v>
          </cell>
          <cell r="W210">
            <v>47141.67</v>
          </cell>
          <cell r="X210">
            <v>43490.67</v>
          </cell>
          <cell r="Y210">
            <v>0</v>
          </cell>
          <cell r="Z210">
            <v>1091492.28</v>
          </cell>
        </row>
        <row r="211">
          <cell r="A211">
            <v>530301</v>
          </cell>
          <cell r="B211">
            <v>0</v>
          </cell>
          <cell r="C211">
            <v>0</v>
          </cell>
          <cell r="D211">
            <v>78967.81</v>
          </cell>
          <cell r="E211">
            <v>87634.240000000005</v>
          </cell>
          <cell r="F211">
            <v>70689.56</v>
          </cell>
          <cell r="G211">
            <v>2700</v>
          </cell>
          <cell r="H211">
            <v>0</v>
          </cell>
          <cell r="I211">
            <v>71092.800000000003</v>
          </cell>
          <cell r="J211">
            <v>5131.1099999999997</v>
          </cell>
          <cell r="K211">
            <v>132387.07</v>
          </cell>
          <cell r="L211">
            <v>60282.84</v>
          </cell>
          <cell r="M211">
            <v>21062</v>
          </cell>
          <cell r="N211">
            <v>8796.42</v>
          </cell>
          <cell r="O211">
            <v>128393.89</v>
          </cell>
          <cell r="P211">
            <v>103295.46</v>
          </cell>
          <cell r="Q211">
            <v>1500</v>
          </cell>
          <cell r="R211">
            <v>78126.17</v>
          </cell>
          <cell r="S211">
            <v>-1784.76</v>
          </cell>
          <cell r="T211">
            <v>14929.2</v>
          </cell>
          <cell r="U211">
            <v>70861.94</v>
          </cell>
          <cell r="V211">
            <v>66794.19</v>
          </cell>
          <cell r="W211">
            <v>47141.67</v>
          </cell>
          <cell r="X211">
            <v>43490.67</v>
          </cell>
          <cell r="Y211">
            <v>0</v>
          </cell>
          <cell r="Z211">
            <v>1091492.28</v>
          </cell>
        </row>
        <row r="212">
          <cell r="A212">
            <v>5304</v>
          </cell>
          <cell r="B212">
            <v>0</v>
          </cell>
          <cell r="C212">
            <v>4950</v>
          </cell>
          <cell r="D212">
            <v>881349.97</v>
          </cell>
          <cell r="E212">
            <v>1279875.31</v>
          </cell>
          <cell r="F212">
            <v>637910.36</v>
          </cell>
          <cell r="G212">
            <v>45360.73</v>
          </cell>
          <cell r="H212">
            <v>0</v>
          </cell>
          <cell r="I212">
            <v>1145993.8899999999</v>
          </cell>
          <cell r="J212">
            <v>28676.7</v>
          </cell>
          <cell r="K212">
            <v>619895.55000000005</v>
          </cell>
          <cell r="L212">
            <v>505429.54</v>
          </cell>
          <cell r="M212">
            <v>92856.24</v>
          </cell>
          <cell r="N212">
            <v>120330.04</v>
          </cell>
          <cell r="O212">
            <v>404654.96</v>
          </cell>
          <cell r="P212">
            <v>289485.78999999998</v>
          </cell>
          <cell r="Q212">
            <v>0</v>
          </cell>
          <cell r="R212">
            <v>205701.24</v>
          </cell>
          <cell r="S212">
            <v>558.4</v>
          </cell>
          <cell r="T212">
            <v>112431.01</v>
          </cell>
          <cell r="U212">
            <v>378791.18</v>
          </cell>
          <cell r="V212">
            <v>144252</v>
          </cell>
          <cell r="W212">
            <v>3937142.97</v>
          </cell>
          <cell r="X212">
            <v>451781.24</v>
          </cell>
          <cell r="Y212">
            <v>97481.75</v>
          </cell>
          <cell r="Z212">
            <v>11384908.870000001</v>
          </cell>
        </row>
        <row r="213">
          <cell r="A213">
            <v>530401</v>
          </cell>
          <cell r="B213">
            <v>0</v>
          </cell>
          <cell r="C213">
            <v>4950</v>
          </cell>
          <cell r="D213">
            <v>379587.05</v>
          </cell>
          <cell r="E213">
            <v>185299.28</v>
          </cell>
          <cell r="F213">
            <v>318427.69</v>
          </cell>
          <cell r="G213">
            <v>17946.62</v>
          </cell>
          <cell r="H213">
            <v>0</v>
          </cell>
          <cell r="I213">
            <v>737591.66</v>
          </cell>
          <cell r="J213">
            <v>8132.55</v>
          </cell>
          <cell r="K213">
            <v>280927.28000000003</v>
          </cell>
          <cell r="L213">
            <v>243806.36</v>
          </cell>
          <cell r="M213">
            <v>43868.82</v>
          </cell>
          <cell r="N213">
            <v>60770.85</v>
          </cell>
          <cell r="O213">
            <v>52</v>
          </cell>
          <cell r="P213">
            <v>92237.19</v>
          </cell>
          <cell r="Q213">
            <v>0</v>
          </cell>
          <cell r="R213">
            <v>60913.82</v>
          </cell>
          <cell r="S213">
            <v>0</v>
          </cell>
          <cell r="T213">
            <v>68499.48</v>
          </cell>
          <cell r="U213">
            <v>121277.94</v>
          </cell>
          <cell r="V213">
            <v>35685.53</v>
          </cell>
          <cell r="W213">
            <v>1714746.53</v>
          </cell>
          <cell r="X213">
            <v>217641.87</v>
          </cell>
          <cell r="Y213">
            <v>72019.81</v>
          </cell>
          <cell r="Z213">
            <v>4664382.3299999991</v>
          </cell>
        </row>
        <row r="214">
          <cell r="A214">
            <v>530402</v>
          </cell>
          <cell r="B214">
            <v>0</v>
          </cell>
          <cell r="C214">
            <v>0</v>
          </cell>
          <cell r="D214">
            <v>0</v>
          </cell>
          <cell r="E214">
            <v>0</v>
          </cell>
          <cell r="F214">
            <v>0</v>
          </cell>
          <cell r="G214">
            <v>0</v>
          </cell>
          <cell r="H214">
            <v>0</v>
          </cell>
          <cell r="I214">
            <v>0</v>
          </cell>
          <cell r="J214">
            <v>0</v>
          </cell>
          <cell r="K214">
            <v>152.69999999999999</v>
          </cell>
          <cell r="L214">
            <v>0</v>
          </cell>
          <cell r="M214">
            <v>0</v>
          </cell>
          <cell r="N214">
            <v>0</v>
          </cell>
          <cell r="O214">
            <v>0</v>
          </cell>
          <cell r="P214">
            <v>0</v>
          </cell>
          <cell r="Q214">
            <v>0</v>
          </cell>
          <cell r="R214">
            <v>0</v>
          </cell>
          <cell r="S214">
            <v>0</v>
          </cell>
          <cell r="T214">
            <v>0</v>
          </cell>
          <cell r="U214">
            <v>0</v>
          </cell>
          <cell r="V214">
            <v>0</v>
          </cell>
          <cell r="W214">
            <v>23.31</v>
          </cell>
          <cell r="X214">
            <v>0</v>
          </cell>
          <cell r="Y214">
            <v>0</v>
          </cell>
          <cell r="Z214">
            <v>176.01</v>
          </cell>
        </row>
        <row r="215">
          <cell r="A215">
            <v>530403</v>
          </cell>
          <cell r="B215">
            <v>0</v>
          </cell>
          <cell r="C215">
            <v>0</v>
          </cell>
          <cell r="D215">
            <v>104038.87</v>
          </cell>
          <cell r="E215">
            <v>20575.05</v>
          </cell>
          <cell r="F215">
            <v>102101.99</v>
          </cell>
          <cell r="G215">
            <v>8180.85</v>
          </cell>
          <cell r="H215">
            <v>0</v>
          </cell>
          <cell r="I215">
            <v>170725.73</v>
          </cell>
          <cell r="J215">
            <v>8942.1299999999992</v>
          </cell>
          <cell r="K215">
            <v>148753.63</v>
          </cell>
          <cell r="L215">
            <v>62688.61</v>
          </cell>
          <cell r="M215">
            <v>13923.14</v>
          </cell>
          <cell r="N215">
            <v>16316.42</v>
          </cell>
          <cell r="O215">
            <v>50565.15</v>
          </cell>
          <cell r="P215">
            <v>89977.33</v>
          </cell>
          <cell r="Q215">
            <v>0</v>
          </cell>
          <cell r="R215">
            <v>48848.27</v>
          </cell>
          <cell r="S215">
            <v>0</v>
          </cell>
          <cell r="T215">
            <v>21335.25</v>
          </cell>
          <cell r="U215">
            <v>35703.83</v>
          </cell>
          <cell r="V215">
            <v>22710.94</v>
          </cell>
          <cell r="W215">
            <v>682091.55</v>
          </cell>
          <cell r="X215">
            <v>56120.61</v>
          </cell>
          <cell r="Y215">
            <v>4868.38</v>
          </cell>
          <cell r="Z215">
            <v>1668467.73</v>
          </cell>
        </row>
        <row r="216">
          <cell r="A216">
            <v>530404</v>
          </cell>
          <cell r="B216">
            <v>0</v>
          </cell>
          <cell r="C216">
            <v>0</v>
          </cell>
          <cell r="D216">
            <v>164607.24</v>
          </cell>
          <cell r="E216">
            <v>662239.5</v>
          </cell>
          <cell r="F216">
            <v>12144.7</v>
          </cell>
          <cell r="G216">
            <v>2123.38</v>
          </cell>
          <cell r="H216">
            <v>0</v>
          </cell>
          <cell r="I216">
            <v>14117.29</v>
          </cell>
          <cell r="J216">
            <v>205.42</v>
          </cell>
          <cell r="K216">
            <v>34967.56</v>
          </cell>
          <cell r="L216">
            <v>10473.379999999999</v>
          </cell>
          <cell r="M216">
            <v>187</v>
          </cell>
          <cell r="N216">
            <v>3651.8</v>
          </cell>
          <cell r="O216">
            <v>22278.37</v>
          </cell>
          <cell r="P216">
            <v>4497.76</v>
          </cell>
          <cell r="Q216">
            <v>0</v>
          </cell>
          <cell r="R216">
            <v>3120.27</v>
          </cell>
          <cell r="S216">
            <v>0</v>
          </cell>
          <cell r="T216">
            <v>754.16</v>
          </cell>
          <cell r="U216">
            <v>1576.25</v>
          </cell>
          <cell r="V216">
            <v>2098.1799999999998</v>
          </cell>
          <cell r="W216">
            <v>138884.59</v>
          </cell>
          <cell r="X216">
            <v>14611.21</v>
          </cell>
          <cell r="Y216">
            <v>0</v>
          </cell>
          <cell r="Z216">
            <v>1092538.0600000003</v>
          </cell>
        </row>
        <row r="217">
          <cell r="A217">
            <v>530405</v>
          </cell>
          <cell r="B217">
            <v>0</v>
          </cell>
          <cell r="C217">
            <v>0</v>
          </cell>
          <cell r="D217">
            <v>231346.17</v>
          </cell>
          <cell r="E217">
            <v>411761.48</v>
          </cell>
          <cell r="F217">
            <v>204957.18</v>
          </cell>
          <cell r="G217">
            <v>17109.88</v>
          </cell>
          <cell r="H217">
            <v>0</v>
          </cell>
          <cell r="I217">
            <v>223924.86</v>
          </cell>
          <cell r="J217">
            <v>10153.450000000001</v>
          </cell>
          <cell r="K217">
            <v>152881.09</v>
          </cell>
          <cell r="L217">
            <v>188076.29</v>
          </cell>
          <cell r="M217">
            <v>34877.279999999999</v>
          </cell>
          <cell r="N217">
            <v>39298.51</v>
          </cell>
          <cell r="O217">
            <v>323812.88</v>
          </cell>
          <cell r="P217">
            <v>95586.71</v>
          </cell>
          <cell r="Q217">
            <v>0</v>
          </cell>
          <cell r="R217">
            <v>91588.08</v>
          </cell>
          <cell r="S217">
            <v>0</v>
          </cell>
          <cell r="T217">
            <v>21320.45</v>
          </cell>
          <cell r="U217">
            <v>220233.16</v>
          </cell>
          <cell r="V217">
            <v>83247.53</v>
          </cell>
          <cell r="W217">
            <v>1338149.93</v>
          </cell>
          <cell r="X217">
            <v>156955.96</v>
          </cell>
          <cell r="Y217">
            <v>20593.559999999998</v>
          </cell>
          <cell r="Z217">
            <v>3865874.4499999997</v>
          </cell>
        </row>
        <row r="218">
          <cell r="A218">
            <v>530406</v>
          </cell>
          <cell r="B218">
            <v>0</v>
          </cell>
          <cell r="C218">
            <v>0</v>
          </cell>
          <cell r="D218">
            <v>1770.64</v>
          </cell>
          <cell r="E218">
            <v>0</v>
          </cell>
          <cell r="F218">
            <v>278.8</v>
          </cell>
          <cell r="G218">
            <v>0</v>
          </cell>
          <cell r="H218">
            <v>0</v>
          </cell>
          <cell r="I218">
            <v>-365.65</v>
          </cell>
          <cell r="J218">
            <v>1243.1500000000001</v>
          </cell>
          <cell r="K218">
            <v>2213.29</v>
          </cell>
          <cell r="L218">
            <v>384.9</v>
          </cell>
          <cell r="M218">
            <v>0</v>
          </cell>
          <cell r="N218">
            <v>292.45999999999998</v>
          </cell>
          <cell r="O218">
            <v>7946.56</v>
          </cell>
          <cell r="P218">
            <v>7186.8</v>
          </cell>
          <cell r="Q218">
            <v>0</v>
          </cell>
          <cell r="R218">
            <v>1230.8</v>
          </cell>
          <cell r="S218">
            <v>558.4</v>
          </cell>
          <cell r="T218">
            <v>521.66999999999996</v>
          </cell>
          <cell r="U218">
            <v>0</v>
          </cell>
          <cell r="V218">
            <v>509.82</v>
          </cell>
          <cell r="W218">
            <v>63247.06</v>
          </cell>
          <cell r="X218">
            <v>6451.59</v>
          </cell>
          <cell r="Y218">
            <v>0</v>
          </cell>
          <cell r="Z218">
            <v>93470.29</v>
          </cell>
        </row>
        <row r="219">
          <cell r="A219">
            <v>54</v>
          </cell>
          <cell r="B219">
            <v>322835.71000000002</v>
          </cell>
          <cell r="C219">
            <v>-50235.49</v>
          </cell>
          <cell r="D219">
            <v>785068.72</v>
          </cell>
          <cell r="E219">
            <v>1769682.16</v>
          </cell>
          <cell r="F219">
            <v>790258.54</v>
          </cell>
          <cell r="G219">
            <v>193565.89</v>
          </cell>
          <cell r="H219">
            <v>0</v>
          </cell>
          <cell r="I219">
            <v>2614541.85</v>
          </cell>
          <cell r="J219">
            <v>32111.89</v>
          </cell>
          <cell r="K219">
            <v>1229065.1200000001</v>
          </cell>
          <cell r="L219">
            <v>714773.16</v>
          </cell>
          <cell r="M219">
            <v>229187.36</v>
          </cell>
          <cell r="N219">
            <v>250683.2</v>
          </cell>
          <cell r="O219">
            <v>809925.82</v>
          </cell>
          <cell r="P219">
            <v>788865.55</v>
          </cell>
          <cell r="Q219">
            <v>280430.8</v>
          </cell>
          <cell r="R219">
            <v>816379.96</v>
          </cell>
          <cell r="S219">
            <v>-97690.25</v>
          </cell>
          <cell r="T219">
            <v>172363.34</v>
          </cell>
          <cell r="U219">
            <v>491081.58</v>
          </cell>
          <cell r="V219">
            <v>1412683.31</v>
          </cell>
          <cell r="W219">
            <v>5208960.54</v>
          </cell>
          <cell r="X219">
            <v>465890.19</v>
          </cell>
          <cell r="Y219">
            <v>1056362.9600000002</v>
          </cell>
          <cell r="Z219">
            <v>20286791.91</v>
          </cell>
        </row>
        <row r="220">
          <cell r="A220">
            <v>5401</v>
          </cell>
          <cell r="B220">
            <v>-14650</v>
          </cell>
          <cell r="C220">
            <v>150</v>
          </cell>
          <cell r="D220">
            <v>225619.28</v>
          </cell>
          <cell r="E220">
            <v>724484.01</v>
          </cell>
          <cell r="F220">
            <v>163099.9</v>
          </cell>
          <cell r="G220">
            <v>1953.27</v>
          </cell>
          <cell r="H220">
            <v>0</v>
          </cell>
          <cell r="I220">
            <v>932734.94</v>
          </cell>
          <cell r="J220">
            <v>8693.81</v>
          </cell>
          <cell r="K220">
            <v>234885.37</v>
          </cell>
          <cell r="L220">
            <v>127668.74</v>
          </cell>
          <cell r="M220">
            <v>57204.33</v>
          </cell>
          <cell r="N220">
            <v>54258.03</v>
          </cell>
          <cell r="O220">
            <v>85475.45</v>
          </cell>
          <cell r="P220">
            <v>107695.11</v>
          </cell>
          <cell r="Q220">
            <v>13072.92</v>
          </cell>
          <cell r="R220">
            <v>124207.06</v>
          </cell>
          <cell r="S220">
            <v>335</v>
          </cell>
          <cell r="T220">
            <v>10262.4</v>
          </cell>
          <cell r="U220">
            <v>91739.87</v>
          </cell>
          <cell r="V220">
            <v>54454.12</v>
          </cell>
          <cell r="W220">
            <v>863201.44</v>
          </cell>
          <cell r="X220">
            <v>40696.22</v>
          </cell>
          <cell r="Y220">
            <v>183416.86</v>
          </cell>
          <cell r="Z220">
            <v>4090658.1300000004</v>
          </cell>
        </row>
        <row r="221">
          <cell r="A221">
            <v>540101</v>
          </cell>
          <cell r="B221">
            <v>-14650</v>
          </cell>
          <cell r="C221">
            <v>150</v>
          </cell>
          <cell r="D221">
            <v>225619.28</v>
          </cell>
          <cell r="E221">
            <v>724484.01</v>
          </cell>
          <cell r="F221">
            <v>163099.9</v>
          </cell>
          <cell r="G221">
            <v>1953.27</v>
          </cell>
          <cell r="H221">
            <v>0</v>
          </cell>
          <cell r="I221">
            <v>932734.94</v>
          </cell>
          <cell r="J221">
            <v>8693.81</v>
          </cell>
          <cell r="K221">
            <v>234885.37</v>
          </cell>
          <cell r="L221">
            <v>127668.74</v>
          </cell>
          <cell r="M221">
            <v>57204.33</v>
          </cell>
          <cell r="N221">
            <v>54258.03</v>
          </cell>
          <cell r="O221">
            <v>85475.45</v>
          </cell>
          <cell r="P221">
            <v>107695.11</v>
          </cell>
          <cell r="Q221">
            <v>13072.92</v>
          </cell>
          <cell r="R221">
            <v>124207.06</v>
          </cell>
          <cell r="S221">
            <v>335</v>
          </cell>
          <cell r="T221">
            <v>10262.4</v>
          </cell>
          <cell r="U221">
            <v>91739.87</v>
          </cell>
          <cell r="V221">
            <v>54454.12</v>
          </cell>
          <cell r="W221">
            <v>863201.44</v>
          </cell>
          <cell r="X221">
            <v>40696.22</v>
          </cell>
          <cell r="Y221">
            <v>183416.86</v>
          </cell>
          <cell r="Z221">
            <v>4090658.1300000004</v>
          </cell>
        </row>
        <row r="222">
          <cell r="A222">
            <v>5402</v>
          </cell>
          <cell r="B222">
            <v>3033.71</v>
          </cell>
          <cell r="C222">
            <v>2906.92</v>
          </cell>
          <cell r="D222">
            <v>95491.33</v>
          </cell>
          <cell r="E222">
            <v>265269.42</v>
          </cell>
          <cell r="F222">
            <v>171253.81</v>
          </cell>
          <cell r="G222">
            <v>27877.85</v>
          </cell>
          <cell r="H222">
            <v>0</v>
          </cell>
          <cell r="I222">
            <v>394748.86</v>
          </cell>
          <cell r="J222">
            <v>55928.28</v>
          </cell>
          <cell r="K222">
            <v>226315.19</v>
          </cell>
          <cell r="L222">
            <v>238431.76</v>
          </cell>
          <cell r="M222">
            <v>101467.7</v>
          </cell>
          <cell r="N222">
            <v>52962.92</v>
          </cell>
          <cell r="O222">
            <v>298521.98</v>
          </cell>
          <cell r="P222">
            <v>220423.94</v>
          </cell>
          <cell r="Q222">
            <v>46781.919999999998</v>
          </cell>
          <cell r="R222">
            <v>235950.54</v>
          </cell>
          <cell r="S222">
            <v>2614.6999999999998</v>
          </cell>
          <cell r="T222">
            <v>52519.75</v>
          </cell>
          <cell r="U222">
            <v>116012.54</v>
          </cell>
          <cell r="V222">
            <v>1219246.95</v>
          </cell>
          <cell r="W222">
            <v>1322320.1499999999</v>
          </cell>
          <cell r="X222">
            <v>133970.5</v>
          </cell>
          <cell r="Y222">
            <v>682602.32000000018</v>
          </cell>
          <cell r="Z222">
            <v>5966653.040000001</v>
          </cell>
        </row>
        <row r="223">
          <cell r="A223">
            <v>540201</v>
          </cell>
          <cell r="B223">
            <v>3033.71</v>
          </cell>
          <cell r="C223">
            <v>2906.92</v>
          </cell>
          <cell r="D223">
            <v>95491.33</v>
          </cell>
          <cell r="E223">
            <v>265269.42</v>
          </cell>
          <cell r="F223">
            <v>171253.81</v>
          </cell>
          <cell r="G223">
            <v>27877.85</v>
          </cell>
          <cell r="H223">
            <v>0</v>
          </cell>
          <cell r="I223">
            <v>394748.86</v>
          </cell>
          <cell r="J223">
            <v>55928.28</v>
          </cell>
          <cell r="K223">
            <v>226315.19</v>
          </cell>
          <cell r="L223">
            <v>238431.76</v>
          </cell>
          <cell r="M223">
            <v>101467.7</v>
          </cell>
          <cell r="N223">
            <v>52962.92</v>
          </cell>
          <cell r="O223">
            <v>298521.98</v>
          </cell>
          <cell r="P223">
            <v>220423.94</v>
          </cell>
          <cell r="Q223">
            <v>46781.919999999998</v>
          </cell>
          <cell r="R223">
            <v>235950.54</v>
          </cell>
          <cell r="S223">
            <v>2614.6999999999998</v>
          </cell>
          <cell r="T223">
            <v>52519.75</v>
          </cell>
          <cell r="U223">
            <v>116012.54</v>
          </cell>
          <cell r="V223">
            <v>1219246.95</v>
          </cell>
          <cell r="W223">
            <v>1322320.1499999999</v>
          </cell>
          <cell r="X223">
            <v>133970.5</v>
          </cell>
          <cell r="Y223">
            <v>682602.32000000018</v>
          </cell>
          <cell r="Z223">
            <v>5966653.040000001</v>
          </cell>
        </row>
        <row r="224">
          <cell r="A224">
            <v>5403</v>
          </cell>
          <cell r="B224">
            <v>0</v>
          </cell>
          <cell r="C224">
            <v>9395.18</v>
          </cell>
          <cell r="D224">
            <v>51368.81</v>
          </cell>
          <cell r="E224">
            <v>101859.71</v>
          </cell>
          <cell r="F224">
            <v>61014.36</v>
          </cell>
          <cell r="G224">
            <v>13593.09</v>
          </cell>
          <cell r="H224">
            <v>0</v>
          </cell>
          <cell r="I224">
            <v>168534.96</v>
          </cell>
          <cell r="J224">
            <v>14392.98</v>
          </cell>
          <cell r="K224">
            <v>175921.37</v>
          </cell>
          <cell r="L224">
            <v>54327.34</v>
          </cell>
          <cell r="M224">
            <v>11528.82</v>
          </cell>
          <cell r="N224">
            <v>13271.28</v>
          </cell>
          <cell r="O224">
            <v>83572.789999999994</v>
          </cell>
          <cell r="P224">
            <v>62688.69</v>
          </cell>
          <cell r="Q224">
            <v>3542.54</v>
          </cell>
          <cell r="R224">
            <v>1513.65</v>
          </cell>
          <cell r="S224">
            <v>401.02</v>
          </cell>
          <cell r="T224">
            <v>22815.01</v>
          </cell>
          <cell r="U224">
            <v>58171</v>
          </cell>
          <cell r="V224">
            <v>36562.870000000003</v>
          </cell>
          <cell r="W224">
            <v>533726.81999999995</v>
          </cell>
          <cell r="X224">
            <v>38453.19</v>
          </cell>
          <cell r="Y224">
            <v>12489.65</v>
          </cell>
          <cell r="Z224">
            <v>1529145.13</v>
          </cell>
        </row>
        <row r="225">
          <cell r="A225">
            <v>540301</v>
          </cell>
          <cell r="B225">
            <v>0</v>
          </cell>
          <cell r="C225">
            <v>9395.18</v>
          </cell>
          <cell r="D225">
            <v>51368.81</v>
          </cell>
          <cell r="E225">
            <v>101859.71</v>
          </cell>
          <cell r="F225">
            <v>61014.36</v>
          </cell>
          <cell r="G225">
            <v>13593.09</v>
          </cell>
          <cell r="H225">
            <v>0</v>
          </cell>
          <cell r="I225">
            <v>168534.96</v>
          </cell>
          <cell r="J225">
            <v>14392.98</v>
          </cell>
          <cell r="K225">
            <v>175921.37</v>
          </cell>
          <cell r="L225">
            <v>54327.34</v>
          </cell>
          <cell r="M225">
            <v>11528.82</v>
          </cell>
          <cell r="N225">
            <v>13271.28</v>
          </cell>
          <cell r="O225">
            <v>83572.789999999994</v>
          </cell>
          <cell r="P225">
            <v>62688.69</v>
          </cell>
          <cell r="Q225">
            <v>3542.54</v>
          </cell>
          <cell r="R225">
            <v>1513.65</v>
          </cell>
          <cell r="S225">
            <v>401.02</v>
          </cell>
          <cell r="T225">
            <v>22815.01</v>
          </cell>
          <cell r="U225">
            <v>58171</v>
          </cell>
          <cell r="V225">
            <v>36562.870000000003</v>
          </cell>
          <cell r="W225">
            <v>533726.81999999995</v>
          </cell>
          <cell r="X225">
            <v>38453.19</v>
          </cell>
          <cell r="Y225">
            <v>12489.65</v>
          </cell>
          <cell r="Z225">
            <v>1529145.13</v>
          </cell>
        </row>
        <row r="226">
          <cell r="A226">
            <v>5404</v>
          </cell>
          <cell r="B226">
            <v>345.49</v>
          </cell>
          <cell r="C226">
            <v>44267.32</v>
          </cell>
          <cell r="D226">
            <v>312612.19</v>
          </cell>
          <cell r="E226">
            <v>642368.1</v>
          </cell>
          <cell r="F226">
            <v>393638.53</v>
          </cell>
          <cell r="G226">
            <v>49692.47</v>
          </cell>
          <cell r="H226">
            <v>0</v>
          </cell>
          <cell r="I226">
            <v>1071073.06</v>
          </cell>
          <cell r="J226">
            <v>74855.520000000004</v>
          </cell>
          <cell r="K226">
            <v>577019.82999999996</v>
          </cell>
          <cell r="L226">
            <v>232179.84</v>
          </cell>
          <cell r="M226">
            <v>117650.02</v>
          </cell>
          <cell r="N226">
            <v>122622</v>
          </cell>
          <cell r="O226">
            <v>277846.52</v>
          </cell>
          <cell r="P226">
            <v>389909.73</v>
          </cell>
          <cell r="Q226">
            <v>131369.72</v>
          </cell>
          <cell r="R226">
            <v>425553.8</v>
          </cell>
          <cell r="S226">
            <v>2919.84</v>
          </cell>
          <cell r="T226">
            <v>88694.77</v>
          </cell>
          <cell r="U226">
            <v>196203.06</v>
          </cell>
          <cell r="V226">
            <v>102162.02</v>
          </cell>
          <cell r="W226">
            <v>2366994.36</v>
          </cell>
          <cell r="X226">
            <v>252504.95</v>
          </cell>
          <cell r="Y226">
            <v>177854.13</v>
          </cell>
          <cell r="Z226">
            <v>8050337.2699999977</v>
          </cell>
        </row>
        <row r="227">
          <cell r="A227">
            <v>540401</v>
          </cell>
          <cell r="B227">
            <v>345.49</v>
          </cell>
          <cell r="C227">
            <v>44267.32</v>
          </cell>
          <cell r="D227">
            <v>312612.19</v>
          </cell>
          <cell r="E227">
            <v>642368.1</v>
          </cell>
          <cell r="F227">
            <v>393638.53</v>
          </cell>
          <cell r="G227">
            <v>49692.47</v>
          </cell>
          <cell r="H227">
            <v>0</v>
          </cell>
          <cell r="I227">
            <v>1071073.06</v>
          </cell>
          <cell r="J227">
            <v>74855.520000000004</v>
          </cell>
          <cell r="K227">
            <v>577019.82999999996</v>
          </cell>
          <cell r="L227">
            <v>232179.84</v>
          </cell>
          <cell r="M227">
            <v>117650.02</v>
          </cell>
          <cell r="N227">
            <v>122622</v>
          </cell>
          <cell r="O227">
            <v>277846.52</v>
          </cell>
          <cell r="P227">
            <v>389909.73</v>
          </cell>
          <cell r="Q227">
            <v>131369.72</v>
          </cell>
          <cell r="R227">
            <v>425553.8</v>
          </cell>
          <cell r="S227">
            <v>2919.84</v>
          </cell>
          <cell r="T227">
            <v>88694.77</v>
          </cell>
          <cell r="U227">
            <v>196203.06</v>
          </cell>
          <cell r="V227">
            <v>102162.02</v>
          </cell>
          <cell r="W227">
            <v>2366994.36</v>
          </cell>
          <cell r="X227">
            <v>252504.95</v>
          </cell>
          <cell r="Y227">
            <v>177854.13</v>
          </cell>
          <cell r="Z227">
            <v>8050337.2699999977</v>
          </cell>
        </row>
        <row r="228">
          <cell r="A228">
            <v>5405</v>
          </cell>
          <cell r="B228">
            <v>0</v>
          </cell>
          <cell r="C228">
            <v>-1.91</v>
          </cell>
          <cell r="D228">
            <v>176.36</v>
          </cell>
          <cell r="E228">
            <v>35700.92</v>
          </cell>
          <cell r="F228">
            <v>1155.94</v>
          </cell>
          <cell r="G228">
            <v>5699.21</v>
          </cell>
          <cell r="H228">
            <v>0</v>
          </cell>
          <cell r="I228">
            <v>831</v>
          </cell>
          <cell r="J228">
            <v>0</v>
          </cell>
          <cell r="K228">
            <v>3597.86</v>
          </cell>
          <cell r="L228">
            <v>10562.73</v>
          </cell>
          <cell r="M228">
            <v>1181.76</v>
          </cell>
          <cell r="N228">
            <v>7568.97</v>
          </cell>
          <cell r="O228">
            <v>4003.95</v>
          </cell>
          <cell r="P228">
            <v>604.86</v>
          </cell>
          <cell r="Q228">
            <v>85663.7</v>
          </cell>
          <cell r="R228">
            <v>236.69</v>
          </cell>
          <cell r="S228">
            <v>0</v>
          </cell>
          <cell r="T228">
            <v>42.5</v>
          </cell>
          <cell r="U228">
            <v>106.46</v>
          </cell>
          <cell r="V228">
            <v>257.35000000000002</v>
          </cell>
          <cell r="W228">
            <v>43067.53</v>
          </cell>
          <cell r="X228">
            <v>265.33</v>
          </cell>
          <cell r="Y228">
            <v>0</v>
          </cell>
          <cell r="Z228">
            <v>200721.20999999996</v>
          </cell>
        </row>
        <row r="229">
          <cell r="A229">
            <v>540501</v>
          </cell>
          <cell r="B229">
            <v>0</v>
          </cell>
          <cell r="C229">
            <v>-1.91</v>
          </cell>
          <cell r="D229">
            <v>176.36</v>
          </cell>
          <cell r="E229">
            <v>35700.92</v>
          </cell>
          <cell r="F229">
            <v>1155.94</v>
          </cell>
          <cell r="G229">
            <v>5699.21</v>
          </cell>
          <cell r="H229">
            <v>0</v>
          </cell>
          <cell r="I229">
            <v>831</v>
          </cell>
          <cell r="J229">
            <v>0</v>
          </cell>
          <cell r="K229">
            <v>3597.86</v>
          </cell>
          <cell r="L229">
            <v>10562.73</v>
          </cell>
          <cell r="M229">
            <v>1181.76</v>
          </cell>
          <cell r="N229">
            <v>7568.97</v>
          </cell>
          <cell r="O229">
            <v>4003.95</v>
          </cell>
          <cell r="P229">
            <v>604.86</v>
          </cell>
          <cell r="Q229">
            <v>85663.7</v>
          </cell>
          <cell r="R229">
            <v>236.69</v>
          </cell>
          <cell r="S229">
            <v>0</v>
          </cell>
          <cell r="T229">
            <v>42.5</v>
          </cell>
          <cell r="U229">
            <v>106.46</v>
          </cell>
          <cell r="V229">
            <v>257.35000000000002</v>
          </cell>
          <cell r="W229">
            <v>43067.53</v>
          </cell>
          <cell r="X229">
            <v>265.33</v>
          </cell>
          <cell r="Y229">
            <v>0</v>
          </cell>
          <cell r="Z229">
            <v>200721.20999999996</v>
          </cell>
        </row>
        <row r="230">
          <cell r="A230">
            <v>5406</v>
          </cell>
          <cell r="B230">
            <v>334106.51</v>
          </cell>
          <cell r="C230">
            <v>-106953</v>
          </cell>
          <cell r="D230">
            <v>99800.75</v>
          </cell>
          <cell r="E230">
            <v>0</v>
          </cell>
          <cell r="F230">
            <v>96</v>
          </cell>
          <cell r="G230">
            <v>94750</v>
          </cell>
          <cell r="H230">
            <v>0</v>
          </cell>
          <cell r="I230">
            <v>46619.03</v>
          </cell>
          <cell r="J230">
            <v>-121758.7</v>
          </cell>
          <cell r="K230">
            <v>11325.5</v>
          </cell>
          <cell r="L230">
            <v>51602.75</v>
          </cell>
          <cell r="M230">
            <v>-59845.27</v>
          </cell>
          <cell r="N230">
            <v>0</v>
          </cell>
          <cell r="O230">
            <v>60505.13</v>
          </cell>
          <cell r="P230">
            <v>7543.22</v>
          </cell>
          <cell r="Q230">
            <v>0</v>
          </cell>
          <cell r="R230">
            <v>28918.22</v>
          </cell>
          <cell r="S230">
            <v>-103960.81</v>
          </cell>
          <cell r="T230">
            <v>-1971.09</v>
          </cell>
          <cell r="U230">
            <v>28848.65</v>
          </cell>
          <cell r="V230">
            <v>0</v>
          </cell>
          <cell r="W230">
            <v>79650.240000000005</v>
          </cell>
          <cell r="X230">
            <v>0</v>
          </cell>
          <cell r="Y230">
            <v>0</v>
          </cell>
          <cell r="Z230">
            <v>449277.13</v>
          </cell>
        </row>
        <row r="231">
          <cell r="A231">
            <v>540601</v>
          </cell>
          <cell r="B231">
            <v>334106.51</v>
          </cell>
          <cell r="C231">
            <v>-106953</v>
          </cell>
          <cell r="D231">
            <v>99800.75</v>
          </cell>
          <cell r="E231">
            <v>0</v>
          </cell>
          <cell r="F231">
            <v>96</v>
          </cell>
          <cell r="G231">
            <v>94750</v>
          </cell>
          <cell r="H231">
            <v>0</v>
          </cell>
          <cell r="I231">
            <v>46619.03</v>
          </cell>
          <cell r="J231">
            <v>-121758.7</v>
          </cell>
          <cell r="K231">
            <v>11325.5</v>
          </cell>
          <cell r="L231">
            <v>51602.75</v>
          </cell>
          <cell r="M231">
            <v>-59845.27</v>
          </cell>
          <cell r="N231">
            <v>0</v>
          </cell>
          <cell r="O231">
            <v>60505.13</v>
          </cell>
          <cell r="P231">
            <v>7543.22</v>
          </cell>
          <cell r="Q231">
            <v>0</v>
          </cell>
          <cell r="R231">
            <v>28918.22</v>
          </cell>
          <cell r="S231">
            <v>-103960.81</v>
          </cell>
          <cell r="T231">
            <v>-1971.09</v>
          </cell>
          <cell r="U231">
            <v>28848.65</v>
          </cell>
          <cell r="V231">
            <v>0</v>
          </cell>
          <cell r="W231">
            <v>79650.240000000005</v>
          </cell>
          <cell r="X231">
            <v>0</v>
          </cell>
          <cell r="Y231">
            <v>0</v>
          </cell>
          <cell r="Z231">
            <v>449277.13</v>
          </cell>
        </row>
        <row r="232">
          <cell r="A232">
            <v>55</v>
          </cell>
          <cell r="B232">
            <v>0</v>
          </cell>
          <cell r="C232">
            <v>323984.81</v>
          </cell>
          <cell r="D232">
            <v>61647.46</v>
          </cell>
          <cell r="E232">
            <v>331096.56</v>
          </cell>
          <cell r="F232">
            <v>98220.479999999996</v>
          </cell>
          <cell r="G232">
            <v>200787.68</v>
          </cell>
          <cell r="H232">
            <v>0</v>
          </cell>
          <cell r="I232">
            <v>1616518.54</v>
          </cell>
          <cell r="J232">
            <v>4078.38</v>
          </cell>
          <cell r="K232">
            <v>705710.24</v>
          </cell>
          <cell r="L232">
            <v>5004.22</v>
          </cell>
          <cell r="M232">
            <v>17722.599999999999</v>
          </cell>
          <cell r="N232">
            <v>73774.5</v>
          </cell>
          <cell r="O232">
            <v>639378</v>
          </cell>
          <cell r="P232">
            <v>354632.88</v>
          </cell>
          <cell r="Q232">
            <v>0</v>
          </cell>
          <cell r="R232">
            <v>129425.66</v>
          </cell>
          <cell r="S232">
            <v>83116.990000000005</v>
          </cell>
          <cell r="T232">
            <v>120897.62</v>
          </cell>
          <cell r="U232">
            <v>451630.68</v>
          </cell>
          <cell r="V232">
            <v>47575.51</v>
          </cell>
          <cell r="W232">
            <v>4170330.87</v>
          </cell>
          <cell r="X232">
            <v>799056.98</v>
          </cell>
          <cell r="Y232">
            <v>307218.86</v>
          </cell>
          <cell r="Z232">
            <v>10541809.52</v>
          </cell>
        </row>
        <row r="233">
          <cell r="A233">
            <v>5500</v>
          </cell>
          <cell r="B233">
            <v>0</v>
          </cell>
          <cell r="C233">
            <v>0</v>
          </cell>
          <cell r="D233">
            <v>0</v>
          </cell>
          <cell r="E233">
            <v>0</v>
          </cell>
          <cell r="F233">
            <v>0</v>
          </cell>
          <cell r="G233">
            <v>0</v>
          </cell>
          <cell r="H233">
            <v>0</v>
          </cell>
          <cell r="I233">
            <v>0</v>
          </cell>
          <cell r="J233">
            <v>4078.38</v>
          </cell>
          <cell r="K233">
            <v>554925.38</v>
          </cell>
          <cell r="L233">
            <v>0</v>
          </cell>
          <cell r="M233">
            <v>0</v>
          </cell>
          <cell r="N233">
            <v>0</v>
          </cell>
          <cell r="O233">
            <v>0</v>
          </cell>
          <cell r="P233">
            <v>186045.53</v>
          </cell>
          <cell r="Q233">
            <v>0</v>
          </cell>
          <cell r="R233">
            <v>0</v>
          </cell>
          <cell r="S233">
            <v>12221.25</v>
          </cell>
          <cell r="T233">
            <v>44604.28</v>
          </cell>
          <cell r="U233">
            <v>525</v>
          </cell>
          <cell r="V233">
            <v>0</v>
          </cell>
          <cell r="W233">
            <v>751857.28</v>
          </cell>
          <cell r="X233">
            <v>183380.04</v>
          </cell>
          <cell r="Y233">
            <v>0</v>
          </cell>
          <cell r="Z233">
            <v>1737637.1400000001</v>
          </cell>
        </row>
        <row r="234">
          <cell r="A234">
            <v>550001</v>
          </cell>
          <cell r="B234">
            <v>0</v>
          </cell>
          <cell r="C234">
            <v>0</v>
          </cell>
          <cell r="D234">
            <v>0</v>
          </cell>
          <cell r="E234">
            <v>0</v>
          </cell>
          <cell r="F234">
            <v>0</v>
          </cell>
          <cell r="G234">
            <v>0</v>
          </cell>
          <cell r="H234">
            <v>0</v>
          </cell>
          <cell r="I234">
            <v>0</v>
          </cell>
          <cell r="J234">
            <v>4078.38</v>
          </cell>
          <cell r="K234">
            <v>0</v>
          </cell>
          <cell r="L234">
            <v>0</v>
          </cell>
          <cell r="M234">
            <v>0</v>
          </cell>
          <cell r="N234">
            <v>0</v>
          </cell>
          <cell r="O234">
            <v>0</v>
          </cell>
          <cell r="P234">
            <v>7100.32</v>
          </cell>
          <cell r="Q234">
            <v>0</v>
          </cell>
          <cell r="R234">
            <v>0</v>
          </cell>
          <cell r="S234">
            <v>7811.25</v>
          </cell>
          <cell r="T234">
            <v>13965.12</v>
          </cell>
          <cell r="U234">
            <v>0</v>
          </cell>
          <cell r="V234">
            <v>0</v>
          </cell>
          <cell r="W234">
            <v>667097.59</v>
          </cell>
          <cell r="X234">
            <v>56045.94</v>
          </cell>
          <cell r="Y234">
            <v>0</v>
          </cell>
          <cell r="Z234">
            <v>756098.59999999986</v>
          </cell>
        </row>
        <row r="235">
          <cell r="A235">
            <v>550003</v>
          </cell>
          <cell r="B235">
            <v>0</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32203.81</v>
          </cell>
          <cell r="X235">
            <v>127334.1</v>
          </cell>
          <cell r="Y235">
            <v>0</v>
          </cell>
          <cell r="Z235">
            <v>159537.91</v>
          </cell>
        </row>
        <row r="236">
          <cell r="A236">
            <v>550004</v>
          </cell>
          <cell r="B236">
            <v>0</v>
          </cell>
          <cell r="C236">
            <v>0</v>
          </cell>
          <cell r="D236">
            <v>0</v>
          </cell>
          <cell r="E236">
            <v>0</v>
          </cell>
          <cell r="F236">
            <v>0</v>
          </cell>
          <cell r="G236">
            <v>0</v>
          </cell>
          <cell r="H236">
            <v>0</v>
          </cell>
          <cell r="I236">
            <v>0</v>
          </cell>
          <cell r="J236">
            <v>0</v>
          </cell>
          <cell r="K236">
            <v>554925.38</v>
          </cell>
          <cell r="L236">
            <v>0</v>
          </cell>
          <cell r="M236">
            <v>0</v>
          </cell>
          <cell r="N236">
            <v>0</v>
          </cell>
          <cell r="O236">
            <v>0</v>
          </cell>
          <cell r="P236">
            <v>178945.21</v>
          </cell>
          <cell r="Q236">
            <v>0</v>
          </cell>
          <cell r="R236">
            <v>0</v>
          </cell>
          <cell r="S236">
            <v>4410</v>
          </cell>
          <cell r="T236">
            <v>30639.16</v>
          </cell>
          <cell r="U236">
            <v>525</v>
          </cell>
          <cell r="V236">
            <v>0</v>
          </cell>
          <cell r="W236">
            <v>52555.88</v>
          </cell>
          <cell r="X236">
            <v>0</v>
          </cell>
          <cell r="Y236">
            <v>0</v>
          </cell>
          <cell r="Z236">
            <v>822000.63</v>
          </cell>
        </row>
        <row r="237">
          <cell r="A237">
            <v>5501</v>
          </cell>
          <cell r="B237">
            <v>0</v>
          </cell>
          <cell r="C237">
            <v>1528.28</v>
          </cell>
          <cell r="D237">
            <v>1665.81</v>
          </cell>
          <cell r="E237">
            <v>0</v>
          </cell>
          <cell r="F237">
            <v>0</v>
          </cell>
          <cell r="G237">
            <v>-7469.53</v>
          </cell>
          <cell r="H237">
            <v>0</v>
          </cell>
          <cell r="I237">
            <v>0</v>
          </cell>
          <cell r="J237">
            <v>0</v>
          </cell>
          <cell r="K237">
            <v>0</v>
          </cell>
          <cell r="L237">
            <v>0</v>
          </cell>
          <cell r="M237">
            <v>0</v>
          </cell>
          <cell r="N237">
            <v>0</v>
          </cell>
          <cell r="O237">
            <v>0</v>
          </cell>
          <cell r="P237">
            <v>0</v>
          </cell>
          <cell r="Q237">
            <v>0</v>
          </cell>
          <cell r="R237">
            <v>0</v>
          </cell>
          <cell r="S237">
            <v>65688.240000000005</v>
          </cell>
          <cell r="T237">
            <v>0</v>
          </cell>
          <cell r="U237">
            <v>96070.71</v>
          </cell>
          <cell r="V237">
            <v>0</v>
          </cell>
          <cell r="W237">
            <v>91480.1</v>
          </cell>
          <cell r="X237">
            <v>0</v>
          </cell>
          <cell r="Y237">
            <v>0</v>
          </cell>
          <cell r="Z237">
            <v>248963.61000000002</v>
          </cell>
        </row>
        <row r="238">
          <cell r="A238">
            <v>550101</v>
          </cell>
          <cell r="B238">
            <v>0</v>
          </cell>
          <cell r="C238">
            <v>1528.28</v>
          </cell>
          <cell r="D238">
            <v>1665.81</v>
          </cell>
          <cell r="E238">
            <v>0</v>
          </cell>
          <cell r="F238">
            <v>0</v>
          </cell>
          <cell r="G238">
            <v>-7469.53</v>
          </cell>
          <cell r="H238">
            <v>0</v>
          </cell>
          <cell r="I238">
            <v>0</v>
          </cell>
          <cell r="J238">
            <v>0</v>
          </cell>
          <cell r="K238">
            <v>0</v>
          </cell>
          <cell r="L238">
            <v>0</v>
          </cell>
          <cell r="M238">
            <v>0</v>
          </cell>
          <cell r="N238">
            <v>0</v>
          </cell>
          <cell r="O238">
            <v>0</v>
          </cell>
          <cell r="P238">
            <v>0</v>
          </cell>
          <cell r="Q238">
            <v>0</v>
          </cell>
          <cell r="R238">
            <v>0</v>
          </cell>
          <cell r="S238">
            <v>65688.240000000005</v>
          </cell>
          <cell r="T238">
            <v>0</v>
          </cell>
          <cell r="U238">
            <v>96070.71</v>
          </cell>
          <cell r="V238">
            <v>0</v>
          </cell>
          <cell r="W238">
            <v>91480.1</v>
          </cell>
          <cell r="X238">
            <v>0</v>
          </cell>
          <cell r="Y238">
            <v>0</v>
          </cell>
          <cell r="Z238">
            <v>248963.61000000002</v>
          </cell>
        </row>
        <row r="239">
          <cell r="A239">
            <v>5502</v>
          </cell>
          <cell r="B239">
            <v>0</v>
          </cell>
          <cell r="C239">
            <v>322456.53000000003</v>
          </cell>
          <cell r="D239">
            <v>59981.65</v>
          </cell>
          <cell r="E239">
            <v>331096.56</v>
          </cell>
          <cell r="F239">
            <v>98220.479999999996</v>
          </cell>
          <cell r="G239">
            <v>208257.21</v>
          </cell>
          <cell r="H239">
            <v>0</v>
          </cell>
          <cell r="I239">
            <v>1616518.54</v>
          </cell>
          <cell r="J239">
            <v>0</v>
          </cell>
          <cell r="K239">
            <v>150784.85999999999</v>
          </cell>
          <cell r="L239">
            <v>5004.22</v>
          </cell>
          <cell r="M239">
            <v>17722.599999999999</v>
          </cell>
          <cell r="N239">
            <v>73774.5</v>
          </cell>
          <cell r="O239">
            <v>639378</v>
          </cell>
          <cell r="P239">
            <v>168587.35</v>
          </cell>
          <cell r="Q239">
            <v>0</v>
          </cell>
          <cell r="R239">
            <v>129425.66</v>
          </cell>
          <cell r="S239">
            <v>5207.5</v>
          </cell>
          <cell r="T239">
            <v>76293.34</v>
          </cell>
          <cell r="U239">
            <v>355034.97</v>
          </cell>
          <cell r="V239">
            <v>47575.51</v>
          </cell>
          <cell r="W239">
            <v>3326993.49</v>
          </cell>
          <cell r="X239">
            <v>615676.93999999994</v>
          </cell>
          <cell r="Y239">
            <v>307218.86</v>
          </cell>
          <cell r="Z239">
            <v>8555208.7699999996</v>
          </cell>
        </row>
        <row r="240">
          <cell r="A240">
            <v>550201</v>
          </cell>
          <cell r="B240">
            <v>0</v>
          </cell>
          <cell r="C240">
            <v>322456.53000000003</v>
          </cell>
          <cell r="D240">
            <v>59981.65</v>
          </cell>
          <cell r="E240">
            <v>291422.14</v>
          </cell>
          <cell r="F240">
            <v>68935.179999999993</v>
          </cell>
          <cell r="G240">
            <v>208257.21</v>
          </cell>
          <cell r="H240">
            <v>0</v>
          </cell>
          <cell r="I240">
            <v>1356519.87</v>
          </cell>
          <cell r="J240">
            <v>0</v>
          </cell>
          <cell r="K240">
            <v>38747.839999999997</v>
          </cell>
          <cell r="L240">
            <v>5004.22</v>
          </cell>
          <cell r="M240">
            <v>16471.599999999999</v>
          </cell>
          <cell r="N240">
            <v>1803.68</v>
          </cell>
          <cell r="O240">
            <v>342535</v>
          </cell>
          <cell r="P240">
            <v>113911.67</v>
          </cell>
          <cell r="Q240">
            <v>0</v>
          </cell>
          <cell r="R240">
            <v>46796.88</v>
          </cell>
          <cell r="S240">
            <v>5207.5</v>
          </cell>
          <cell r="T240">
            <v>76293.34</v>
          </cell>
          <cell r="U240">
            <v>337938.04</v>
          </cell>
          <cell r="V240">
            <v>47575.51</v>
          </cell>
          <cell r="W240">
            <v>2884508.15</v>
          </cell>
          <cell r="X240">
            <v>191229.94</v>
          </cell>
          <cell r="Y240">
            <v>82683.539999999964</v>
          </cell>
          <cell r="Z240">
            <v>6498279.4900000002</v>
          </cell>
        </row>
        <row r="241">
          <cell r="A241">
            <v>550203</v>
          </cell>
          <cell r="B241">
            <v>0</v>
          </cell>
          <cell r="C241">
            <v>0</v>
          </cell>
          <cell r="D241">
            <v>0</v>
          </cell>
          <cell r="E241">
            <v>39674.42</v>
          </cell>
          <cell r="F241">
            <v>29285.3</v>
          </cell>
          <cell r="G241">
            <v>0</v>
          </cell>
          <cell r="H241">
            <v>0</v>
          </cell>
          <cell r="I241">
            <v>259998.67</v>
          </cell>
          <cell r="J241">
            <v>0</v>
          </cell>
          <cell r="K241">
            <v>112037.02</v>
          </cell>
          <cell r="L241">
            <v>0</v>
          </cell>
          <cell r="M241">
            <v>1251</v>
          </cell>
          <cell r="N241">
            <v>71970.820000000007</v>
          </cell>
          <cell r="O241">
            <v>296843</v>
          </cell>
          <cell r="P241">
            <v>54675.68</v>
          </cell>
          <cell r="Q241">
            <v>0</v>
          </cell>
          <cell r="R241">
            <v>82628.78</v>
          </cell>
          <cell r="S241">
            <v>0</v>
          </cell>
          <cell r="T241">
            <v>0</v>
          </cell>
          <cell r="U241">
            <v>17096.93</v>
          </cell>
          <cell r="V241">
            <v>0</v>
          </cell>
          <cell r="W241">
            <v>442485.34</v>
          </cell>
          <cell r="X241">
            <v>424447</v>
          </cell>
          <cell r="Y241">
            <v>224535.32</v>
          </cell>
          <cell r="Z241">
            <v>2056929.2800000003</v>
          </cell>
        </row>
        <row r="242">
          <cell r="A242">
            <v>56</v>
          </cell>
          <cell r="B242">
            <v>36755.57</v>
          </cell>
          <cell r="C242">
            <v>52283.199999999997</v>
          </cell>
          <cell r="D242">
            <v>-2336365.9</v>
          </cell>
          <cell r="E242">
            <v>769247.64</v>
          </cell>
          <cell r="F242">
            <v>52961</v>
          </cell>
          <cell r="G242">
            <v>10151.58</v>
          </cell>
          <cell r="H242">
            <v>0</v>
          </cell>
          <cell r="I242">
            <v>315980.06</v>
          </cell>
          <cell r="J242">
            <v>-6920.14</v>
          </cell>
          <cell r="K242">
            <v>594174.14</v>
          </cell>
          <cell r="L242">
            <v>52726.71</v>
          </cell>
          <cell r="M242">
            <v>13786.21</v>
          </cell>
          <cell r="N242">
            <v>12353.55</v>
          </cell>
          <cell r="O242">
            <v>190343.04000000001</v>
          </cell>
          <cell r="P242">
            <v>303900.68</v>
          </cell>
          <cell r="Q242">
            <v>34735.480000000003</v>
          </cell>
          <cell r="R242">
            <v>36433.69</v>
          </cell>
          <cell r="S242">
            <v>818.73</v>
          </cell>
          <cell r="T242">
            <v>5202.08</v>
          </cell>
          <cell r="U242">
            <v>98433.82</v>
          </cell>
          <cell r="V242">
            <v>3141.2</v>
          </cell>
          <cell r="W242">
            <v>2360862.16</v>
          </cell>
          <cell r="X242">
            <v>63876.28</v>
          </cell>
          <cell r="Y242">
            <v>0</v>
          </cell>
          <cell r="Z242">
            <v>2664880.7800000007</v>
          </cell>
        </row>
        <row r="243">
          <cell r="A243">
            <v>5601</v>
          </cell>
          <cell r="B243">
            <v>36755.57</v>
          </cell>
          <cell r="C243">
            <v>52283.199999999997</v>
          </cell>
          <cell r="D243">
            <v>-2336365.9</v>
          </cell>
          <cell r="E243">
            <v>766644.73</v>
          </cell>
          <cell r="F243">
            <v>52961</v>
          </cell>
          <cell r="G243">
            <v>9978.75</v>
          </cell>
          <cell r="H243">
            <v>0</v>
          </cell>
          <cell r="I243">
            <v>315980.06</v>
          </cell>
          <cell r="J243">
            <v>-6920.14</v>
          </cell>
          <cell r="K243">
            <v>594174.14</v>
          </cell>
          <cell r="L243">
            <v>52726.71</v>
          </cell>
          <cell r="M243">
            <v>13786.21</v>
          </cell>
          <cell r="N243">
            <v>12353.55</v>
          </cell>
          <cell r="O243">
            <v>190343.04000000001</v>
          </cell>
          <cell r="P243">
            <v>303900.68</v>
          </cell>
          <cell r="Q243">
            <v>34457.980000000003</v>
          </cell>
          <cell r="R243">
            <v>36433.69</v>
          </cell>
          <cell r="S243">
            <v>818.73</v>
          </cell>
          <cell r="T243">
            <v>5202.08</v>
          </cell>
          <cell r="U243">
            <v>98433.82</v>
          </cell>
          <cell r="V243">
            <v>3141.2</v>
          </cell>
          <cell r="W243">
            <v>2344620.94</v>
          </cell>
          <cell r="X243">
            <v>63876.28</v>
          </cell>
          <cell r="Y243">
            <v>0</v>
          </cell>
          <cell r="Z243">
            <v>2645586.3199999998</v>
          </cell>
        </row>
        <row r="244">
          <cell r="A244">
            <v>560101</v>
          </cell>
          <cell r="B244">
            <v>36755.57</v>
          </cell>
          <cell r="C244">
            <v>52283.199999999997</v>
          </cell>
          <cell r="D244">
            <v>-2336365.9</v>
          </cell>
          <cell r="E244">
            <v>766644.73</v>
          </cell>
          <cell r="F244">
            <v>52961</v>
          </cell>
          <cell r="G244">
            <v>9978.75</v>
          </cell>
          <cell r="H244">
            <v>0</v>
          </cell>
          <cell r="I244">
            <v>315980.06</v>
          </cell>
          <cell r="J244">
            <v>-6920.14</v>
          </cell>
          <cell r="K244">
            <v>594174.14</v>
          </cell>
          <cell r="L244">
            <v>52726.71</v>
          </cell>
          <cell r="M244">
            <v>13786.21</v>
          </cell>
          <cell r="N244">
            <v>12353.55</v>
          </cell>
          <cell r="O244">
            <v>190343.04000000001</v>
          </cell>
          <cell r="P244">
            <v>303900.68</v>
          </cell>
          <cell r="Q244">
            <v>34457.980000000003</v>
          </cell>
          <cell r="R244">
            <v>36433.69</v>
          </cell>
          <cell r="S244">
            <v>818.73</v>
          </cell>
          <cell r="T244">
            <v>5202.08</v>
          </cell>
          <cell r="U244">
            <v>98433.82</v>
          </cell>
          <cell r="V244">
            <v>3141.2</v>
          </cell>
          <cell r="W244">
            <v>2344620.94</v>
          </cell>
          <cell r="X244">
            <v>63876.28</v>
          </cell>
          <cell r="Y244">
            <v>0</v>
          </cell>
          <cell r="Z244">
            <v>2645586.3199999998</v>
          </cell>
        </row>
        <row r="245">
          <cell r="A245">
            <v>5602</v>
          </cell>
          <cell r="B245">
            <v>0</v>
          </cell>
          <cell r="C245">
            <v>0</v>
          </cell>
          <cell r="D245">
            <v>0</v>
          </cell>
          <cell r="E245">
            <v>2602.91</v>
          </cell>
          <cell r="F245">
            <v>0</v>
          </cell>
          <cell r="G245">
            <v>172.83</v>
          </cell>
          <cell r="H245">
            <v>0</v>
          </cell>
          <cell r="I245">
            <v>0</v>
          </cell>
          <cell r="J245">
            <v>0</v>
          </cell>
          <cell r="K245">
            <v>0</v>
          </cell>
          <cell r="L245">
            <v>0</v>
          </cell>
          <cell r="M245">
            <v>0</v>
          </cell>
          <cell r="N245">
            <v>0</v>
          </cell>
          <cell r="O245">
            <v>0</v>
          </cell>
          <cell r="P245">
            <v>0</v>
          </cell>
          <cell r="Q245">
            <v>277.5</v>
          </cell>
          <cell r="R245">
            <v>0</v>
          </cell>
          <cell r="S245">
            <v>0</v>
          </cell>
          <cell r="T245">
            <v>0</v>
          </cell>
          <cell r="U245">
            <v>0</v>
          </cell>
          <cell r="V245">
            <v>0</v>
          </cell>
          <cell r="W245">
            <v>16241.22</v>
          </cell>
          <cell r="X245">
            <v>0</v>
          </cell>
          <cell r="Y245">
            <v>0</v>
          </cell>
          <cell r="Z245">
            <v>19294.46</v>
          </cell>
        </row>
        <row r="246">
          <cell r="A246">
            <v>560201</v>
          </cell>
          <cell r="B246">
            <v>0</v>
          </cell>
          <cell r="C246">
            <v>0</v>
          </cell>
          <cell r="D246">
            <v>0</v>
          </cell>
          <cell r="E246">
            <v>2602.91</v>
          </cell>
          <cell r="F246">
            <v>0</v>
          </cell>
          <cell r="G246">
            <v>172.83</v>
          </cell>
          <cell r="H246">
            <v>0</v>
          </cell>
          <cell r="I246">
            <v>0</v>
          </cell>
          <cell r="J246">
            <v>0</v>
          </cell>
          <cell r="K246">
            <v>0</v>
          </cell>
          <cell r="L246">
            <v>0</v>
          </cell>
          <cell r="M246">
            <v>0</v>
          </cell>
          <cell r="N246">
            <v>0</v>
          </cell>
          <cell r="O246">
            <v>0</v>
          </cell>
          <cell r="P246">
            <v>0</v>
          </cell>
          <cell r="Q246">
            <v>277.5</v>
          </cell>
          <cell r="R246">
            <v>0</v>
          </cell>
          <cell r="S246">
            <v>0</v>
          </cell>
          <cell r="T246">
            <v>0</v>
          </cell>
          <cell r="U246">
            <v>0</v>
          </cell>
          <cell r="V246">
            <v>0</v>
          </cell>
          <cell r="W246">
            <v>16241.22</v>
          </cell>
          <cell r="X246">
            <v>0</v>
          </cell>
          <cell r="Y246">
            <v>0</v>
          </cell>
          <cell r="Z246">
            <v>19294.46</v>
          </cell>
        </row>
        <row r="247">
          <cell r="A247">
            <v>57</v>
          </cell>
          <cell r="B247">
            <v>0</v>
          </cell>
          <cell r="C247">
            <v>0</v>
          </cell>
          <cell r="D247">
            <v>0</v>
          </cell>
          <cell r="E247">
            <v>-4680</v>
          </cell>
          <cell r="F247">
            <v>0</v>
          </cell>
          <cell r="G247">
            <v>0</v>
          </cell>
          <cell r="H247">
            <v>0</v>
          </cell>
          <cell r="I247">
            <v>-1378</v>
          </cell>
          <cell r="J247">
            <v>0</v>
          </cell>
          <cell r="K247">
            <v>0</v>
          </cell>
          <cell r="L247">
            <v>97307.34</v>
          </cell>
          <cell r="M247">
            <v>0</v>
          </cell>
          <cell r="N247">
            <v>0</v>
          </cell>
          <cell r="O247">
            <v>42550</v>
          </cell>
          <cell r="P247">
            <v>0</v>
          </cell>
          <cell r="Q247">
            <v>97452.09</v>
          </cell>
          <cell r="R247">
            <v>0</v>
          </cell>
          <cell r="S247">
            <v>0</v>
          </cell>
          <cell r="T247">
            <v>0</v>
          </cell>
          <cell r="U247">
            <v>0</v>
          </cell>
          <cell r="V247">
            <v>0</v>
          </cell>
          <cell r="W247">
            <v>-83455.259999999995</v>
          </cell>
          <cell r="X247">
            <v>0</v>
          </cell>
          <cell r="Y247">
            <v>0</v>
          </cell>
          <cell r="Z247">
            <v>147796.16999999998</v>
          </cell>
        </row>
        <row r="248">
          <cell r="A248">
            <v>5701</v>
          </cell>
          <cell r="B248">
            <v>0</v>
          </cell>
          <cell r="C248">
            <v>0</v>
          </cell>
          <cell r="D248">
            <v>0</v>
          </cell>
          <cell r="E248">
            <v>-4680</v>
          </cell>
          <cell r="F248">
            <v>0</v>
          </cell>
          <cell r="G248">
            <v>0</v>
          </cell>
          <cell r="H248">
            <v>0</v>
          </cell>
          <cell r="I248">
            <v>-1378</v>
          </cell>
          <cell r="J248">
            <v>0</v>
          </cell>
          <cell r="K248">
            <v>0</v>
          </cell>
          <cell r="L248">
            <v>97307.34</v>
          </cell>
          <cell r="M248">
            <v>0</v>
          </cell>
          <cell r="N248">
            <v>0</v>
          </cell>
          <cell r="O248">
            <v>42550</v>
          </cell>
          <cell r="P248">
            <v>0</v>
          </cell>
          <cell r="Q248">
            <v>97452.09</v>
          </cell>
          <cell r="R248">
            <v>0</v>
          </cell>
          <cell r="S248">
            <v>0</v>
          </cell>
          <cell r="T248">
            <v>0</v>
          </cell>
          <cell r="U248">
            <v>0</v>
          </cell>
          <cell r="V248">
            <v>0</v>
          </cell>
          <cell r="W248">
            <v>-83455.259999999995</v>
          </cell>
          <cell r="X248">
            <v>0</v>
          </cell>
          <cell r="Y248">
            <v>0</v>
          </cell>
          <cell r="Z248">
            <v>147796.16999999998</v>
          </cell>
        </row>
        <row r="249">
          <cell r="A249">
            <v>570102</v>
          </cell>
          <cell r="B249">
            <v>0</v>
          </cell>
          <cell r="C249">
            <v>0</v>
          </cell>
          <cell r="D249">
            <v>0</v>
          </cell>
          <cell r="E249">
            <v>-4680</v>
          </cell>
          <cell r="F249">
            <v>0</v>
          </cell>
          <cell r="G249">
            <v>0</v>
          </cell>
          <cell r="H249">
            <v>0</v>
          </cell>
          <cell r="I249">
            <v>-1378</v>
          </cell>
          <cell r="J249">
            <v>0</v>
          </cell>
          <cell r="K249">
            <v>0</v>
          </cell>
          <cell r="L249">
            <v>97307.34</v>
          </cell>
          <cell r="M249">
            <v>0</v>
          </cell>
          <cell r="N249">
            <v>0</v>
          </cell>
          <cell r="O249">
            <v>42550</v>
          </cell>
          <cell r="P249">
            <v>0</v>
          </cell>
          <cell r="Q249">
            <v>97452.09</v>
          </cell>
          <cell r="R249">
            <v>0</v>
          </cell>
          <cell r="S249">
            <v>0</v>
          </cell>
          <cell r="T249">
            <v>0</v>
          </cell>
          <cell r="U249">
            <v>0</v>
          </cell>
          <cell r="V249">
            <v>0</v>
          </cell>
          <cell r="W249">
            <v>-83455.259999999995</v>
          </cell>
          <cell r="X249">
            <v>0</v>
          </cell>
          <cell r="Y249">
            <v>0</v>
          </cell>
          <cell r="Z249">
            <v>147796.16999999998</v>
          </cell>
        </row>
        <row r="250">
          <cell r="A250" t="str">
            <v>Total</v>
          </cell>
          <cell r="B250">
            <v>2.7648638933897018E-10</v>
          </cell>
          <cell r="C250">
            <v>-2.459273673593998E-9</v>
          </cell>
          <cell r="D250">
            <v>2.7939677238464355E-9</v>
          </cell>
          <cell r="E250">
            <v>8.5492501966655254E-9</v>
          </cell>
          <cell r="F250">
            <v>-2.7939677238464355E-9</v>
          </cell>
          <cell r="G250">
            <v>-9.2023810793762095E-10</v>
          </cell>
          <cell r="H250">
            <v>2.7648638933897018E-10</v>
          </cell>
          <cell r="I250">
            <v>-2.6775524020195007E-9</v>
          </cell>
          <cell r="J250">
            <v>3.092281986027956E-11</v>
          </cell>
          <cell r="K250">
            <v>2.0954757928848267E-9</v>
          </cell>
          <cell r="L250">
            <v>3.9872247725725174E-9</v>
          </cell>
          <cell r="M250">
            <v>-1.1568772606551647E-9</v>
          </cell>
          <cell r="N250">
            <v>6.1299942899495363E-9</v>
          </cell>
          <cell r="O250">
            <v>-3.4488039091229439E-8</v>
          </cell>
          <cell r="P250">
            <v>-4.7730281949043274E-9</v>
          </cell>
          <cell r="Q250">
            <v>5.6315911933779716E-8</v>
          </cell>
          <cell r="R250">
            <v>3.14321368932724E-9</v>
          </cell>
          <cell r="S250">
            <v>3.8667167245876044E-9</v>
          </cell>
          <cell r="T250">
            <v>-9.1858964879065752E-10</v>
          </cell>
          <cell r="U250">
            <v>5.2386894822120667E-10</v>
          </cell>
          <cell r="V250">
            <v>3.7571226130239666E-9</v>
          </cell>
          <cell r="W250">
            <v>-9.4209099188446999E-8</v>
          </cell>
          <cell r="X250">
            <v>-6.6938810050487518E-10</v>
          </cell>
          <cell r="Y250">
            <v>9.3132257461547852E-10</v>
          </cell>
          <cell r="Z250">
            <v>-5.2388088533916743E-8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ding HC by Reg &amp; Platf"/>
    </sheetNames>
    <sheetDataSet>
      <sheetData sheetId="0" refreshError="1"/>
    </sheetDataSet>
  </externalBook>
</externalLink>
</file>

<file path=xl/externalLinks/externalLink1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econciliation"/>
      <sheetName val="Summary Statutory new"/>
      <sheetName val="Managerial adjustments"/>
      <sheetName val="Appendix III - Legal fees"/>
      <sheetName val="Appendix IV - Audit fees"/>
      <sheetName val="Appendix V - Rental exp"/>
      <sheetName val="Appendix VI - Trading HC"/>
      <sheetName val="START"/>
      <sheetName val="Breakdown"/>
      <sheetName val="Employment cost recurrent"/>
      <sheetName val="Employment cost"/>
      <sheetName val="Employment cost by region"/>
      <sheetName val="Consultancy fees"/>
      <sheetName val="Comm &amp; Office exp"/>
      <sheetName val="Corporate summary by region"/>
      <sheetName val="Empl cost by region (corp)"/>
      <sheetName val="vs Budget"/>
      <sheetName val="Overrun breakdown"/>
      <sheetName val="Detail by region"/>
      <sheetName val="Dimension"/>
      <sheetName val="G&amp;A summary"/>
      <sheetName val="G&amp;A sightseeing"/>
      <sheetName val="Type of expenses"/>
      <sheetName val="Type of expenses &amp; CC"/>
      <sheetName val="G&amp;A platform"/>
      <sheetName val="G&amp;A by CC &amp; HC_Platform (2)"/>
      <sheetName val="Employment cost &amp; CC"/>
      <sheetName val="HC by CC"/>
      <sheetName val="Trading HC by Reg &amp; Platf"/>
      <sheetName val="Headcount"/>
      <sheetName val="Headcount CORP"/>
      <sheetName val="Budget 07 YTD"/>
      <sheetName val="G&amp;A evolution"/>
      <sheetName val="G&amp;A evolution 2006"/>
      <sheetName val="Employment overru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s>
    <sheetDataSet>
      <sheetData sheetId="0" refreshError="1"/>
    </sheetDataSet>
  </externalBook>
</externalLink>
</file>

<file path=xl/externalLinks/externalLink1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Main Menu"/>
      <sheetName val="P&amp;L"/>
      <sheetName val="Balance Sheets"/>
      <sheetName val="Forecast98"/>
      <sheetName val="P&amp;L FY 1998"/>
      <sheetName val="P&amp;L FY 1997"/>
    </sheetNames>
    <sheetDataSet>
      <sheetData sheetId="0"/>
      <sheetData sheetId="1"/>
      <sheetData sheetId="2"/>
      <sheetData sheetId="3"/>
      <sheetData sheetId="4"/>
      <sheetData sheetId="5"/>
      <sheetData sheetId="6"/>
    </sheetDataSet>
  </externalBook>
</externalLink>
</file>

<file path=xl/externalLinks/externalLink1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
    </sheetNames>
    <sheetDataSet>
      <sheetData sheetId="0" refreshError="1"/>
    </sheetDataSet>
  </externalBook>
</externalLink>
</file>

<file path=xl/externalLinks/externalLink1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roder Small Caps"/>
    </sheetNames>
    <sheetDataSet>
      <sheetData sheetId="0" refreshError="1"/>
    </sheetDataSet>
  </externalBook>
</externalLink>
</file>

<file path=xl/externalLinks/externalLink1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06-01"/>
    </sheetNames>
    <sheetDataSet>
      <sheetData sheetId="0" refreshError="1"/>
    </sheetDataSet>
  </externalBook>
</externalLink>
</file>

<file path=xl/externalLinks/externalLink1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REF"/>
      <sheetName val="Memo"/>
      <sheetName val="Composición"/>
      <sheetName val="Pasivos"/>
      <sheetName val="Prev. al 30-06-05"/>
      <sheetName val="Prev al 30-06-04"/>
      <sheetName val="Tickmarks"/>
      <sheetName val="04-06-01"/>
    </sheetNames>
    <sheetDataSet>
      <sheetData sheetId="0"/>
      <sheetData sheetId="1" refreshError="1"/>
      <sheetData sheetId="2"/>
      <sheetData sheetId="3" refreshError="1"/>
      <sheetData sheetId="4" refreshError="1"/>
      <sheetData sheetId="5" refreshError="1"/>
      <sheetData sheetId="6"/>
      <sheetData sheetId="7" refreshError="1"/>
    </sheetDataSet>
  </externalBook>
</externalLink>
</file>

<file path=xl/externalLinks/externalLink1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Fijo"/>
      <sheetName val="Provisión"/>
      <sheetName val="COnciliacion Renta0908"/>
      <sheetName val="Pasajes Ext_0908"/>
      <sheetName val="Vtas.Export_0908"/>
      <sheetName val="com&amp;var"/>
      <sheetName val="Ana Prov Gtía"/>
      <sheetName val="Est x Pag 300908"/>
      <sheetName val="Otr Cxp300907"/>
      <sheetName val="Inversiones"/>
      <sheetName val="Patrimonio"/>
      <sheetName val="Resum other Rec. Tax"/>
      <sheetName val="TRANSIT0908"/>
      <sheetName val="Productos Terminados 0908"/>
      <sheetName val="SUM y Rep0908"/>
      <sheetName val="Conciliacion Extra."/>
      <sheetName val="prest.sociales"/>
      <sheetName val="Reaj.Reg.Inflc."/>
      <sheetName val="Balance"/>
      <sheetName val="IPC"/>
      <sheetName val="Conc Rent0906"/>
      <sheetName val="Conciliacion Renta_1206"/>
      <sheetName val="XREF"/>
      <sheetName val="G&amp;P Glob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gs-Aluar"/>
      <sheetName val="Impuestos"/>
    </sheetNames>
    <sheetDataSet>
      <sheetData sheetId="0" refreshError="1"/>
      <sheetData sheetId="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sheetNames>
    <sheetDataSet>
      <sheetData sheetId="0" refreshError="1"/>
    </sheetDataSet>
  </externalBook>
</externalLink>
</file>

<file path=xl/externalLinks/externalLink2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s>
    <sheetDataSet>
      <sheetData sheetId="0" refreshError="1"/>
    </sheetDataSet>
  </externalBook>
</externalLink>
</file>

<file path=xl/externalLinks/externalLink2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P"/>
    </sheetNames>
    <sheetDataSet>
      <sheetData sheetId="0" refreshError="1"/>
    </sheetDataSet>
  </externalBook>
</externalLink>
</file>

<file path=xl/externalLinks/externalLink2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s>
    <definedNames>
      <definedName name="IGíndices"/>
      <definedName name="IGParadas"/>
    </definedNames>
    <sheetDataSet>
      <sheetData sheetId="0" refreshError="1"/>
    </sheetDataSet>
  </externalBook>
</externalLink>
</file>

<file path=xl/externalLinks/externalLink2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PATRIM"/>
      <sheetName val="ESTADO DE RESULTADOS"/>
      <sheetName val="EEPN"/>
      <sheetName val="ORIGEN Y APLICACION DE FONDOS"/>
      <sheetName val="ANEXO A"/>
      <sheetName val="ANEXO B"/>
      <sheetName val="ANEXO D"/>
      <sheetName val="ANEXO D "/>
      <sheetName val="ANEXO F"/>
      <sheetName val="ANEXO E AXI"/>
      <sheetName val="ANEXO G"/>
      <sheetName val="ANEXO H"/>
      <sheetName val="B 1-3 Non-Statistical Sampling"/>
      <sheetName val="diferencia cbio prest"/>
      <sheetName val="Sarmiento 517"/>
      <sheetName val="Reconquista 823"/>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sheetData sheetId="9" refreshError="1"/>
      <sheetData sheetId="10"/>
      <sheetData sheetId="11"/>
      <sheetData sheetId="12" refreshError="1"/>
      <sheetData sheetId="13" refreshError="1"/>
      <sheetData sheetId="14" refreshError="1"/>
      <sheetData sheetId="15" refreshError="1"/>
    </sheetDataSet>
  </externalBook>
</externalLink>
</file>

<file path=xl/externalLinks/externalLink2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A"/>
    </sheetNames>
    <sheetDataSet>
      <sheetData sheetId="0" refreshError="1"/>
    </sheetDataSet>
  </externalBook>
</externalLink>
</file>

<file path=xl/externalLinks/externalLink2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 PRIMA"/>
    </sheetNames>
    <sheetDataSet>
      <sheetData sheetId="0" refreshError="1"/>
    </sheetDataSet>
  </externalBook>
</externalLink>
</file>

<file path=xl/externalLinks/externalLink2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lda "/>
    </sheetNames>
    <sheetDataSet>
      <sheetData sheetId="0" refreshError="1"/>
    </sheetDataSet>
  </externalBook>
</externalLink>
</file>

<file path=xl/externalLinks/externalLink2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Menu"/>
    </sheetNames>
    <sheetDataSet>
      <sheetData sheetId="0" refreshError="1"/>
    </sheetDataSet>
  </externalBook>
</externalLink>
</file>

<file path=xl/externalLinks/externalLink2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30.11.99 "/>
      <sheetName val="Conexión"/>
      <sheetName val="Viariación de Nov a Dic."/>
      <sheetName val="Prev. Incobrables"/>
      <sheetName val="Antiguedad"/>
      <sheetName val="Tickmarks"/>
    </sheetNames>
    <sheetDataSet>
      <sheetData sheetId="0" refreshError="1"/>
      <sheetData sheetId="1"/>
      <sheetData sheetId="2" refreshError="1"/>
      <sheetData sheetId="3" refreshError="1"/>
      <sheetData sheetId="4"/>
      <sheetData sheetId="5" refreshError="1"/>
      <sheetData sheetId="6"/>
    </sheetDataSet>
  </externalBook>
</externalLink>
</file>

<file path=xl/externalLinks/externalLink2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MATRIZ"/>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IPC"/>
    </sheetNames>
    <sheetDataSet>
      <sheetData sheetId="0" refreshError="1"/>
    </sheetDataSet>
  </externalBook>
</externalLink>
</file>

<file path=xl/externalLinks/externalLink2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iliacion"/>
      <sheetName val="CtaT"/>
    </sheetNames>
    <sheetDataSet>
      <sheetData sheetId="0" refreshError="1"/>
      <sheetData sheetId="1" refreshError="1"/>
    </sheetDataSet>
  </externalBook>
</externalLink>
</file>

<file path=xl/externalLinks/externalLink2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01130dic ene feb"/>
      <sheetName val="401130dic ene feb (2)"/>
      <sheetName val="a distribuir"/>
      <sheetName val="100108124 dist Cba"/>
    </sheetNames>
    <sheetDataSet>
      <sheetData sheetId="0"/>
      <sheetData sheetId="1"/>
      <sheetData sheetId="2"/>
      <sheetData sheetId="3"/>
    </sheetDataSet>
  </externalBook>
</externalLink>
</file>

<file path=xl/externalLinks/externalLink2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sheetNames>
    <sheetDataSet>
      <sheetData sheetId="0" refreshError="1"/>
    </sheetDataSet>
  </externalBook>
</externalLink>
</file>

<file path=xl/externalLinks/externalLink2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IPC"/>
      <sheetName val="J"/>
      <sheetName val="J-CF-2"/>
      <sheetName val="J-CF-2 (2)"/>
      <sheetName val="JJ"/>
      <sheetName val="J-1"/>
      <sheetName val="J-2 (1-2)"/>
      <sheetName val="J-2 (2-2)"/>
      <sheetName val="J-2-7-7"/>
      <sheetName val="J-3"/>
      <sheetName val="J-3 (2)"/>
      <sheetName val="J-4"/>
      <sheetName val="JR"/>
      <sheetName val="JR-1PAt"/>
      <sheetName val="JR-3"/>
      <sheetName val="JR-2-1"/>
      <sheetName val="J-IAE"/>
      <sheetName val="J-IAE-1 "/>
      <sheetName val="ip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sheetNames>
    <sheetDataSet>
      <sheetData sheetId="0" refreshError="1"/>
    </sheetDataSet>
  </externalBook>
</externalLink>
</file>

<file path=xl/externalLinks/externalLink2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IPC"/>
    </sheetNames>
    <sheetDataSet>
      <sheetData sheetId="0" refreshError="1"/>
    </sheetDataSet>
  </externalBook>
</externalLink>
</file>

<file path=xl/externalLinks/externalLink2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LR"/>
      <sheetName val="JCF"/>
      <sheetName val="JJ1"/>
      <sheetName val="PART CONC"/>
      <sheetName val="PASIVOS"/>
      <sheetName val="PROVIS"/>
      <sheetName val="GTOS COM"/>
      <sheetName val="J-R"/>
      <sheetName val="JR1"/>
      <sheetName val="JR1-3"/>
      <sheetName val="JR1-3-1"/>
      <sheetName val="JR-2"/>
      <sheetName val="JR-2-1"/>
      <sheetName val="JR-2-2"/>
      <sheetName val="JR2-3"/>
      <sheetName val="JR-2-4"/>
      <sheetName val="IAE"/>
      <sheetName val="ip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637">
          <cell r="B637">
            <v>303.46946000000003</v>
          </cell>
        </row>
      </sheetData>
    </sheetDataSet>
  </externalBook>
</externalLink>
</file>

<file path=xl/externalLinks/externalLink2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sheetNames>
    <sheetDataSet>
      <sheetData sheetId="0" refreshError="1"/>
    </sheetDataSet>
  </externalBook>
</externalLink>
</file>

<file path=xl/externalLinks/externalLink2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J"/>
      <sheetName val="diferido NIC"/>
      <sheetName val="DIFERIDO VENGAP"/>
      <sheetName val="J-CF-2"/>
      <sheetName val="JCF-2-1"/>
      <sheetName val="JJ-1 JJ-2 JJ-3"/>
      <sheetName val="J-1"/>
      <sheetName val="J-2"/>
      <sheetName val="J-3 Prov."/>
      <sheetName val="J-R"/>
      <sheetName val="J-R-1"/>
      <sheetName val="J-R-1-2"/>
      <sheetName val="J-R-2"/>
      <sheetName val="J-R-2-1"/>
      <sheetName val="J-R-2-2"/>
      <sheetName val="J-R-2-3"/>
      <sheetName val="J- R-3"/>
      <sheetName val="J- R-4"/>
      <sheetName val="IP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663">
          <cell r="B663">
            <v>459.65073000000001</v>
          </cell>
        </row>
      </sheetData>
    </sheetDataSet>
  </externalBook>
</externalLink>
</file>

<file path=xl/externalLinks/externalLink2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IPC"/>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40103"/>
      <sheetName val="270100"/>
      <sheetName val="462B BS Sept04"/>
      <sheetName val="101134"/>
      <sheetName val="101135"/>
      <sheetName val="101136"/>
      <sheetName val="101177-101254"/>
      <sheetName val="101178-101255-110140"/>
      <sheetName val="101500"/>
      <sheetName val="101509"/>
      <sheetName val="110138"/>
      <sheetName val="110138 detalle"/>
      <sheetName val="112122-112300"/>
      <sheetName val="130120"/>
      <sheetName val="130140"/>
      <sheetName val="130150"/>
      <sheetName val="145140"/>
      <sheetName val="145145"/>
      <sheetName val="145200"/>
      <sheetName val="145210"/>
      <sheetName val="145253"/>
      <sheetName val="cruce 145253 -55"/>
      <sheetName val="DDJJ "/>
      <sheetName val="145255"/>
      <sheetName val="145256"/>
      <sheetName val="145258"/>
      <sheetName val="145259"/>
      <sheetName val="145260"/>
      <sheetName val="145261"/>
      <sheetName val="145261 Bs As "/>
      <sheetName val="145262"/>
      <sheetName val="145262 CF "/>
      <sheetName val="145265 CF"/>
      <sheetName val="145264"/>
      <sheetName val="145266"/>
      <sheetName val="145267 Pcias"/>
      <sheetName val="150100"/>
      <sheetName val="150120"/>
      <sheetName val="170100-170110"/>
      <sheetName val="201221"/>
      <sheetName val="201300-201530"/>
      <sheetName val="201535"/>
      <sheetName val="202400-202524"/>
      <sheetName val="210190"/>
      <sheetName val="215120"/>
      <sheetName val="215211"/>
      <sheetName val="215213"/>
      <sheetName val="215220"/>
      <sheetName val="215253"/>
      <sheetName val="215270"/>
      <sheetName val="215272"/>
      <sheetName val="215280"/>
      <sheetName val="220111"/>
      <sheetName val="220120"/>
      <sheetName val="225200  225201"/>
      <sheetName val="Pagos con retenciones"/>
      <sheetName val="225300"/>
      <sheetName val="225314"/>
      <sheetName val="cruce 225314 "/>
      <sheetName val="225402"/>
      <sheetName val="Percepciones - para Vir "/>
      <sheetName val="225403"/>
      <sheetName val="Percepciones - 225403"/>
      <sheetName val="240100"/>
      <sheetName val="240156"/>
      <sheetName val="260130"/>
      <sheetName val="265120"/>
      <sheetName val="275101"/>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Set>
  </externalBook>
</externalLink>
</file>

<file path=xl/externalLinks/externalLink2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sheetNames>
    <sheetDataSet>
      <sheetData sheetId="0" refreshError="1"/>
    </sheetDataSet>
  </externalBook>
</externalLink>
</file>

<file path=xl/externalLinks/externalLink2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xiliar oficina"/>
      <sheetName val="Resumen A.F."/>
      <sheetName val="Auxiliar Planta"/>
      <sheetName val="Patrimonio"/>
      <sheetName val="Cta.T"/>
      <sheetName val="Plusvalia"/>
      <sheetName val="Mapumar"/>
      <sheetName val="Sopresa"/>
      <sheetName val="Acciones"/>
      <sheetName val="Frito Lay"/>
      <sheetName val="AJUSTE PROCESO 97"/>
      <sheetName val="Hoja2"/>
      <sheetName val="Hoja3"/>
      <sheetName val="ipc"/>
    </sheetNames>
    <sheetDataSet>
      <sheetData sheetId="0" refreshError="1">
        <row r="1533">
          <cell r="B1533">
            <v>18247.3</v>
          </cell>
        </row>
      </sheetData>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2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sheetName val="J"/>
      <sheetName val="JCF"/>
      <sheetName val="JJ"/>
      <sheetName val="J-1"/>
      <sheetName val="J-2"/>
      <sheetName val="COMPARATIVO 1ER SEM."/>
      <sheetName val="COMPARATIVO REA CAST"/>
      <sheetName val="CON REA CAST"/>
      <sheetName val="J-3"/>
      <sheetName val="J-4"/>
      <sheetName val="JR 1-2"/>
      <sheetName val=" JR 2-2"/>
      <sheetName val="JR-1"/>
      <sheetName val="JR-2."/>
      <sheetName val="JR-3"/>
      <sheetName val="JR-3-1"/>
      <sheetName val="JR-3-2"/>
      <sheetName val="JR-3-3"/>
      <sheetName val="JR-3-4"/>
      <sheetName val="JR-3-5"/>
      <sheetName val="JR-3-6"/>
      <sheetName val="J-IAE"/>
      <sheetName val="Auxiliar ofici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Set>
  </externalBook>
</externalLink>
</file>

<file path=xl/externalLinks/externalLink2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
      <sheetName val="J-CF-2"/>
      <sheetName val="J-1"/>
      <sheetName val="J-4"/>
      <sheetName val="JR "/>
      <sheetName val="JR-1"/>
      <sheetName val="JR-1-1"/>
      <sheetName val="JR-2"/>
      <sheetName val="JR-3"/>
      <sheetName val="JR-3-1"/>
      <sheetName val="JR-4"/>
      <sheetName val="IPC "/>
      <sheetName val="J-IAE"/>
      <sheetName val="J-IA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636">
          <cell r="B636">
            <v>300.36964999999998</v>
          </cell>
        </row>
        <row r="648">
          <cell r="B648">
            <v>375.4620625</v>
          </cell>
        </row>
      </sheetData>
      <sheetData sheetId="12" refreshError="1"/>
      <sheetData sheetId="13" refreshError="1"/>
    </sheetDataSet>
  </externalBook>
</externalLink>
</file>

<file path=xl/externalLinks/externalLink2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sheetName val="MOV. DE PROVISIONES"/>
      <sheetName val="SALDOS MENSUALES"/>
      <sheetName val="BANCOS DEL EXTERIOR"/>
      <sheetName val="CONTRIBUCIONES"/>
      <sheetName val="TABLAIPC"/>
      <sheetName val="IPC "/>
    </sheetNames>
    <sheetDataSet>
      <sheetData sheetId="0" refreshError="1">
        <row r="648">
          <cell r="B648">
            <v>366.06479000000002</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o de Ação - Escore"/>
    </sheetNames>
    <sheetDataSet>
      <sheetData sheetId="0" refreshError="1"/>
    </sheetDataSet>
  </externalBook>
</externalLink>
</file>

<file path=xl/externalLinks/externalLink2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USA"/>
      <sheetName val="Rosario"/>
      <sheetName val="Taym"/>
      <sheetName val="Trieco, Ext."/>
      <sheetName val="UTES ARG"/>
    </sheetNames>
    <sheetDataSet>
      <sheetData sheetId="0" refreshError="1"/>
      <sheetData sheetId="1" refreshError="1"/>
      <sheetData sheetId="2" refreshError="1"/>
      <sheetData sheetId="3" refreshError="1"/>
      <sheetData sheetId="4" refreshError="1"/>
    </sheetDataSet>
  </externalBook>
</externalLink>
</file>

<file path=xl/externalLinks/externalLink2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nelControl"/>
      <sheetName val="RegistroDatos"/>
      <sheetName val="Resumen"/>
      <sheetName val="TablaCoeficientes"/>
      <sheetName val="TipoBienes"/>
    </sheetNames>
    <sheetDataSet>
      <sheetData sheetId="0"/>
      <sheetData sheetId="1"/>
      <sheetData sheetId="2"/>
      <sheetData sheetId="3"/>
      <sheetData sheetId="4">
        <row r="1">
          <cell r="A1" t="str">
            <v>TipoDelBien</v>
          </cell>
        </row>
        <row r="2">
          <cell r="A2" t="str">
            <v>activos comerciales</v>
          </cell>
        </row>
        <row r="3">
          <cell r="A3" t="str">
            <v>edificios</v>
          </cell>
        </row>
        <row r="4">
          <cell r="A4" t="str">
            <v>eq. informaticos</v>
          </cell>
        </row>
        <row r="5">
          <cell r="A5" t="str">
            <v>maquinarias</v>
          </cell>
        </row>
        <row r="6">
          <cell r="A6" t="str">
            <v>muebles y utiles</v>
          </cell>
        </row>
        <row r="7">
          <cell r="A7" t="str">
            <v>terreno</v>
          </cell>
        </row>
        <row r="8">
          <cell r="A8" t="str">
            <v>vehiculos</v>
          </cell>
        </row>
      </sheetData>
    </sheetDataSet>
  </externalBook>
</externalLink>
</file>

<file path=xl/externalLinks/externalLink2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nelControl"/>
      <sheetName val="RegistroDatos"/>
      <sheetName val="Resumen"/>
      <sheetName val="TablaCoeficientes"/>
      <sheetName val="TipoBienes"/>
    </sheetNames>
    <sheetDataSet>
      <sheetData sheetId="0" refreshError="1"/>
      <sheetData sheetId="1" refreshError="1"/>
      <sheetData sheetId="2" refreshError="1"/>
      <sheetData sheetId="3" refreshError="1"/>
      <sheetData sheetId="4">
        <row r="1">
          <cell r="A1" t="str">
            <v>TipoDelBien</v>
          </cell>
        </row>
        <row r="2">
          <cell r="A2" t="str">
            <v>activos comerciales</v>
          </cell>
        </row>
        <row r="3">
          <cell r="A3" t="str">
            <v>edificios</v>
          </cell>
        </row>
        <row r="4">
          <cell r="A4" t="str">
            <v>eq. informaticos</v>
          </cell>
        </row>
        <row r="5">
          <cell r="A5" t="str">
            <v>maquinarias</v>
          </cell>
        </row>
        <row r="6">
          <cell r="A6" t="str">
            <v>muebles y utiles</v>
          </cell>
        </row>
        <row r="7">
          <cell r="A7" t="str">
            <v>terreno</v>
          </cell>
        </row>
        <row r="8">
          <cell r="A8" t="str">
            <v>vehiculos</v>
          </cell>
        </row>
      </sheetData>
    </sheetDataSet>
  </externalBook>
</externalLink>
</file>

<file path=xl/externalLinks/externalLink2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ks"/>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UC"/>
      <sheetName val="RESUMEN"/>
      <sheetName val="Copia"/>
      <sheetName val="C RETENCION FISICOS 6%"/>
      <sheetName val="Sheet1"/>
      <sheetName val="MARZO 2008"/>
      <sheetName val="FEBR 2008"/>
      <sheetName val="ENE 2008"/>
    </sheetNames>
    <sheetDataSet>
      <sheetData sheetId="0" refreshError="1">
        <row r="2">
          <cell r="A2">
            <v>20493387597</v>
          </cell>
          <cell r="B2" t="str">
            <v>P &amp; P INVESTMENT S.A.C.</v>
          </cell>
        </row>
        <row r="3">
          <cell r="A3">
            <v>20108811375</v>
          </cell>
          <cell r="B3" t="str">
            <v>TRANSLIGRA S.A.C.</v>
          </cell>
        </row>
        <row r="4">
          <cell r="A4">
            <v>20516018748</v>
          </cell>
          <cell r="B4" t="str">
            <v>PRO EVENTOS &amp; ASOCIADOS SAC</v>
          </cell>
        </row>
        <row r="5">
          <cell r="A5">
            <v>20513022906</v>
          </cell>
          <cell r="B5" t="str">
            <v>MANOS &amp; HERRAMIENTAS SAC</v>
          </cell>
        </row>
        <row r="6">
          <cell r="A6">
            <v>20507689028</v>
          </cell>
          <cell r="B6" t="str">
            <v>YINHE SRL</v>
          </cell>
        </row>
        <row r="7">
          <cell r="A7">
            <v>20102020511</v>
          </cell>
          <cell r="B7" t="str">
            <v>CENTRO SUIZO RELOJERO SAN ISIDRO SAC</v>
          </cell>
        </row>
        <row r="8">
          <cell r="A8">
            <v>20100095379</v>
          </cell>
          <cell r="B8" t="str">
            <v>PANALPINA ADUANAS SA</v>
          </cell>
        </row>
        <row r="9">
          <cell r="A9">
            <v>20100997909</v>
          </cell>
          <cell r="B9" t="str">
            <v>JOYERIA ALDO EIRL</v>
          </cell>
        </row>
        <row r="10">
          <cell r="A10">
            <v>20378065527</v>
          </cell>
          <cell r="B10" t="str">
            <v>COSTANERA 700 SA</v>
          </cell>
        </row>
        <row r="11">
          <cell r="A11">
            <v>10400076486</v>
          </cell>
          <cell r="B11" t="str">
            <v>SU ZHOU GUO HANG</v>
          </cell>
        </row>
        <row r="12">
          <cell r="A12">
            <v>20507199799</v>
          </cell>
          <cell r="B12" t="str">
            <v>TALLERES VEGA CONDECORACIONES SRL</v>
          </cell>
        </row>
        <row r="13">
          <cell r="A13">
            <v>20511171319</v>
          </cell>
          <cell r="B13" t="str">
            <v>TELECOM &amp; ENERGY SAC</v>
          </cell>
        </row>
        <row r="14">
          <cell r="A14">
            <v>20501424774</v>
          </cell>
          <cell r="B14" t="str">
            <v>A NOVO PERU SAC</v>
          </cell>
        </row>
        <row r="15">
          <cell r="A15">
            <v>20416444197</v>
          </cell>
          <cell r="B15" t="str">
            <v>NT GROUP SAC</v>
          </cell>
        </row>
        <row r="16">
          <cell r="A16">
            <v>20510979550</v>
          </cell>
          <cell r="B16" t="str">
            <v>PROJEKTAR SAC</v>
          </cell>
        </row>
        <row r="17">
          <cell r="A17">
            <v>20516422018</v>
          </cell>
          <cell r="B17" t="str">
            <v>SILCAR AUTOS SRL</v>
          </cell>
        </row>
        <row r="18">
          <cell r="A18">
            <v>10065001701</v>
          </cell>
          <cell r="B18" t="str">
            <v>ALEJANDRO JEAN PAUL BOULLON GUEVARA</v>
          </cell>
        </row>
        <row r="19">
          <cell r="A19">
            <v>20333684021</v>
          </cell>
          <cell r="B19" t="str">
            <v>SWISS MANAGEMENT SAC</v>
          </cell>
        </row>
        <row r="20">
          <cell r="A20">
            <v>20507836420</v>
          </cell>
          <cell r="B20" t="str">
            <v>FLEXNET PERU SAC</v>
          </cell>
        </row>
        <row r="21">
          <cell r="A21">
            <v>20457948060</v>
          </cell>
          <cell r="B21" t="str">
            <v>XIN XING SA</v>
          </cell>
        </row>
        <row r="22">
          <cell r="A22">
            <v>20100327849</v>
          </cell>
          <cell r="B22" t="str">
            <v>JOSE ANTONIO SRL</v>
          </cell>
        </row>
        <row r="23">
          <cell r="A23">
            <v>20513264667</v>
          </cell>
          <cell r="B23" t="str">
            <v>INVERSIONES PURO PERU SAC</v>
          </cell>
        </row>
        <row r="24">
          <cell r="A24">
            <v>20376100546</v>
          </cell>
          <cell r="B24" t="str">
            <v>ETC TEL SRL</v>
          </cell>
        </row>
        <row r="25">
          <cell r="A25">
            <v>20507476547</v>
          </cell>
          <cell r="B25" t="str">
            <v>CORDAEZ EIRL</v>
          </cell>
        </row>
        <row r="26">
          <cell r="A26">
            <v>20100880971</v>
          </cell>
          <cell r="B26" t="str">
            <v>PANALPINA</v>
          </cell>
        </row>
        <row r="27">
          <cell r="A27">
            <v>20515493094</v>
          </cell>
          <cell r="B27" t="str">
            <v>AM CREACIONES Y SERVICIOS SAC</v>
          </cell>
        </row>
        <row r="28">
          <cell r="A28">
            <v>20511627061</v>
          </cell>
          <cell r="B28" t="str">
            <v>OPALO PERU SAC</v>
          </cell>
        </row>
        <row r="29">
          <cell r="A29">
            <v>20509411671</v>
          </cell>
          <cell r="B29" t="str">
            <v>MP INSTITUCIONAL SAC</v>
          </cell>
        </row>
        <row r="30">
          <cell r="A30">
            <v>20507301232</v>
          </cell>
          <cell r="B30" t="str">
            <v>LEADCOM PERU SAC</v>
          </cell>
        </row>
        <row r="31">
          <cell r="A31">
            <v>20514464538</v>
          </cell>
          <cell r="B31" t="str">
            <v>YUMMY INDUSTRIAL DEVELOPMENT SAC</v>
          </cell>
        </row>
        <row r="32">
          <cell r="A32">
            <v>20504562345</v>
          </cell>
          <cell r="B32" t="str">
            <v>TEAM PUBLICITARIO SAC</v>
          </cell>
        </row>
        <row r="33">
          <cell r="A33">
            <v>20500728940</v>
          </cell>
          <cell r="B33" t="str">
            <v>COPIAS EXPRESS SAC</v>
          </cell>
        </row>
        <row r="34">
          <cell r="A34">
            <v>20194640243</v>
          </cell>
          <cell r="B34" t="str">
            <v>LA CANASTERIA SRL</v>
          </cell>
        </row>
        <row r="35">
          <cell r="A35">
            <v>20505886292</v>
          </cell>
          <cell r="B35" t="str">
            <v>JOYERIAS VERA CRUZ SA</v>
          </cell>
        </row>
        <row r="36">
          <cell r="A36">
            <v>10072722499</v>
          </cell>
          <cell r="B36" t="str">
            <v>LARS BERTIL FORSBERG JEAN-MAIRET</v>
          </cell>
        </row>
        <row r="37">
          <cell r="A37">
            <v>20378890161</v>
          </cell>
          <cell r="B37" t="str">
            <v>RASH PERU SAC</v>
          </cell>
        </row>
        <row r="38">
          <cell r="A38">
            <v>20504793584</v>
          </cell>
          <cell r="B38" t="str">
            <v>CORPORACION GRAFICA NOCEDA SAC</v>
          </cell>
        </row>
        <row r="39">
          <cell r="A39">
            <v>20505842325</v>
          </cell>
          <cell r="B39" t="str">
            <v>DISTRIBUIDORA ALMENDARIZ SAC</v>
          </cell>
        </row>
      </sheetData>
      <sheetData sheetId="1"/>
      <sheetData sheetId="2"/>
      <sheetData sheetId="3"/>
      <sheetData sheetId="4"/>
      <sheetData sheetId="5"/>
      <sheetData sheetId="6"/>
      <sheetData sheetId="7"/>
    </sheetDataSet>
  </externalBook>
</externalLink>
</file>

<file path=xl/externalLinks/externalLink2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iod Range"/>
      <sheetName val="Phases"/>
      <sheetName val="Activity Pivot"/>
      <sheetName val="Activities"/>
      <sheetName val="Resources"/>
      <sheetName val="Billing Summary"/>
      <sheetName val="Workplan"/>
      <sheetName val="Budget"/>
      <sheetName val="Actual"/>
      <sheetName val="Est to Comp"/>
      <sheetName val="Splash"/>
      <sheetName val="Links"/>
      <sheetName val="Kuky mantequilla"/>
      <sheetName val="maria"/>
      <sheetName val="Prev. Incobrables"/>
      <sheetName val="TipoBienes"/>
    </sheetNames>
    <sheetDataSet>
      <sheetData sheetId="0" refreshError="1"/>
      <sheetData sheetId="1">
        <row r="20">
          <cell r="A20" t="str">
            <v>Director</v>
          </cell>
        </row>
      </sheetData>
      <sheetData sheetId="2">
        <row r="20">
          <cell r="A20" t="str">
            <v>Director</v>
          </cell>
        </row>
      </sheetData>
      <sheetData sheetId="3">
        <row r="20">
          <cell r="A20" t="str">
            <v>Director</v>
          </cell>
        </row>
      </sheetData>
      <sheetData sheetId="4" refreshError="1">
        <row r="20">
          <cell r="A20" t="str">
            <v>Director</v>
          </cell>
        </row>
        <row r="21">
          <cell r="A21" t="str">
            <v>Sr. Manager</v>
          </cell>
        </row>
        <row r="22">
          <cell r="A22" t="str">
            <v>Manager</v>
          </cell>
        </row>
        <row r="23">
          <cell r="A23" t="str">
            <v>Sr. Associate</v>
          </cell>
        </row>
      </sheetData>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Set>
  </externalBook>
</externalLink>
</file>

<file path=xl/externalLinks/externalLink2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allSamp"/>
      <sheetName val="Check_Spell"/>
      <sheetName val="Accept Reject RSU"/>
      <sheetName val="Targeted Testing"/>
      <sheetName val="Non-Statistical Sampling"/>
      <sheetName val="Accept Reject"/>
      <sheetName val="AR Drop Downs"/>
      <sheetName val="ARLU"/>
      <sheetName val="Instructions"/>
      <sheetName val="First Sample Results"/>
      <sheetName val="DropDown"/>
      <sheetName val="Currency"/>
    </sheetNames>
    <sheetDataSet>
      <sheetData sheetId="0" refreshError="1"/>
      <sheetData sheetId="1" refreshError="1"/>
      <sheetData sheetId="2" refreshError="1"/>
      <sheetData sheetId="3"/>
      <sheetData sheetId="4"/>
      <sheetData sheetId="5"/>
      <sheetData sheetId="6" refreshError="1">
        <row r="6">
          <cell r="A6" t="str">
            <v>Low</v>
          </cell>
          <cell r="C6">
            <v>0</v>
          </cell>
          <cell r="E6" t="str">
            <v>Yes</v>
          </cell>
          <cell r="G6" t="str">
            <v>Haphazard</v>
          </cell>
          <cell r="I6" t="str">
            <v>&gt;= 200</v>
          </cell>
          <cell r="K6">
            <v>0</v>
          </cell>
        </row>
        <row r="7">
          <cell r="A7" t="str">
            <v>Moderate</v>
          </cell>
          <cell r="C7">
            <v>1</v>
          </cell>
          <cell r="E7" t="str">
            <v>No</v>
          </cell>
          <cell r="G7" t="str">
            <v>Random</v>
          </cell>
          <cell r="I7" t="str">
            <v>100 - 199</v>
          </cell>
          <cell r="K7">
            <v>1</v>
          </cell>
        </row>
        <row r="8">
          <cell r="A8" t="str">
            <v>High</v>
          </cell>
          <cell r="C8">
            <v>2</v>
          </cell>
          <cell r="E8" t="str">
            <v>N/A</v>
          </cell>
          <cell r="I8" t="str">
            <v>50 - 99</v>
          </cell>
          <cell r="K8">
            <v>2</v>
          </cell>
        </row>
        <row r="9">
          <cell r="I9" t="str">
            <v>20 - 49</v>
          </cell>
          <cell r="K9">
            <v>3</v>
          </cell>
        </row>
        <row r="10">
          <cell r="I10" t="str">
            <v>&lt; 20</v>
          </cell>
          <cell r="K10">
            <v>4</v>
          </cell>
        </row>
        <row r="11">
          <cell r="K11">
            <v>5</v>
          </cell>
        </row>
        <row r="12">
          <cell r="K12">
            <v>6</v>
          </cell>
        </row>
        <row r="13">
          <cell r="K13">
            <v>7</v>
          </cell>
        </row>
        <row r="14">
          <cell r="K14">
            <v>8</v>
          </cell>
        </row>
        <row r="15">
          <cell r="K15">
            <v>9</v>
          </cell>
        </row>
        <row r="16">
          <cell r="K16">
            <v>10</v>
          </cell>
        </row>
        <row r="17">
          <cell r="K17">
            <v>11</v>
          </cell>
        </row>
        <row r="18">
          <cell r="K18">
            <v>12</v>
          </cell>
        </row>
        <row r="19">
          <cell r="K19">
            <v>13</v>
          </cell>
        </row>
        <row r="20">
          <cell r="K20">
            <v>14</v>
          </cell>
        </row>
        <row r="21">
          <cell r="K21">
            <v>15</v>
          </cell>
        </row>
        <row r="22">
          <cell r="K22">
            <v>16</v>
          </cell>
        </row>
        <row r="23">
          <cell r="K23">
            <v>17</v>
          </cell>
        </row>
        <row r="24">
          <cell r="K24">
            <v>18</v>
          </cell>
        </row>
        <row r="25">
          <cell r="K25">
            <v>19</v>
          </cell>
        </row>
        <row r="26">
          <cell r="K26">
            <v>20</v>
          </cell>
        </row>
        <row r="27">
          <cell r="K27" t="str">
            <v>&gt;20</v>
          </cell>
        </row>
      </sheetData>
      <sheetData sheetId="7"/>
      <sheetData sheetId="8" refreshError="1"/>
      <sheetData sheetId="9" refreshError="1"/>
      <sheetData sheetId="10"/>
      <sheetData sheetId="11"/>
    </sheetDataSet>
  </externalBook>
</externalLink>
</file>

<file path=xl/externalLinks/externalLink2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sheetName val="Ejemplo"/>
    </sheetNames>
    <sheetDataSet>
      <sheetData sheetId="0" refreshError="1"/>
      <sheetData sheetId="1" refreshError="1"/>
    </sheetDataSet>
  </externalBook>
</externalLink>
</file>

<file path=xl/externalLinks/externalLink2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nelControl"/>
      <sheetName val="RegistroDatos"/>
      <sheetName val="Resumen"/>
      <sheetName val="TablaCoeficientes"/>
      <sheetName val="TipoBienes"/>
      <sheetName val="Cuaresumen"/>
      <sheetName val="Asiento"/>
      <sheetName val="Ejemplo"/>
      <sheetName val="Links"/>
    </sheetNames>
    <sheetDataSet>
      <sheetData sheetId="0">
        <row r="1">
          <cell r="A1" t="str">
            <v>TipoDelBien</v>
          </cell>
        </row>
      </sheetData>
      <sheetData sheetId="1">
        <row r="1">
          <cell r="A1" t="str">
            <v>TipoDelBien</v>
          </cell>
        </row>
      </sheetData>
      <sheetData sheetId="2">
        <row r="1">
          <cell r="A1" t="str">
            <v>TipoDelBien</v>
          </cell>
        </row>
      </sheetData>
      <sheetData sheetId="3">
        <row r="1">
          <cell r="A1" t="str">
            <v>TipoDelBien</v>
          </cell>
        </row>
      </sheetData>
      <sheetData sheetId="4" refreshError="1">
        <row r="1">
          <cell r="A1" t="str">
            <v>TipoDelBien</v>
          </cell>
        </row>
        <row r="2">
          <cell r="A2" t="str">
            <v>Terrenos</v>
          </cell>
        </row>
        <row r="3">
          <cell r="A3" t="str">
            <v>Edificios</v>
          </cell>
        </row>
        <row r="4">
          <cell r="A4" t="str">
            <v>Muebles y utiles</v>
          </cell>
        </row>
        <row r="5">
          <cell r="A5" t="str">
            <v>Maquinarias</v>
          </cell>
        </row>
        <row r="6">
          <cell r="A6" t="str">
            <v>Rodados</v>
          </cell>
        </row>
        <row r="7">
          <cell r="A7" t="str">
            <v>Equipos de Informatica</v>
          </cell>
        </row>
        <row r="8">
          <cell r="A8">
            <v>0</v>
          </cell>
        </row>
        <row r="9">
          <cell r="A9">
            <v>0</v>
          </cell>
        </row>
        <row r="10">
          <cell r="A10">
            <v>0</v>
          </cell>
        </row>
        <row r="11">
          <cell r="A11">
            <v>0</v>
          </cell>
        </row>
        <row r="12">
          <cell r="A12">
            <v>0</v>
          </cell>
        </row>
        <row r="13">
          <cell r="A13">
            <v>0</v>
          </cell>
        </row>
        <row r="14">
          <cell r="A14">
            <v>0</v>
          </cell>
        </row>
        <row r="15">
          <cell r="A15">
            <v>0</v>
          </cell>
        </row>
        <row r="16">
          <cell r="A16">
            <v>0</v>
          </cell>
        </row>
        <row r="17">
          <cell r="A17">
            <v>0</v>
          </cell>
        </row>
        <row r="18">
          <cell r="A18">
            <v>0</v>
          </cell>
        </row>
        <row r="19">
          <cell r="A19">
            <v>0</v>
          </cell>
        </row>
        <row r="20">
          <cell r="A20">
            <v>0</v>
          </cell>
        </row>
        <row r="21">
          <cell r="A21">
            <v>0</v>
          </cell>
        </row>
        <row r="22">
          <cell r="A22">
            <v>0</v>
          </cell>
        </row>
        <row r="23">
          <cell r="A23">
            <v>0</v>
          </cell>
        </row>
        <row r="24">
          <cell r="A24">
            <v>0</v>
          </cell>
        </row>
        <row r="25">
          <cell r="A25">
            <v>0</v>
          </cell>
        </row>
        <row r="26">
          <cell r="A26">
            <v>0</v>
          </cell>
        </row>
        <row r="27">
          <cell r="A27">
            <v>0</v>
          </cell>
        </row>
        <row r="28">
          <cell r="A28">
            <v>0</v>
          </cell>
        </row>
        <row r="29">
          <cell r="A29">
            <v>0</v>
          </cell>
        </row>
        <row r="30">
          <cell r="A30">
            <v>0</v>
          </cell>
        </row>
        <row r="31">
          <cell r="A31">
            <v>0</v>
          </cell>
        </row>
        <row r="32">
          <cell r="A32">
            <v>0</v>
          </cell>
        </row>
        <row r="33">
          <cell r="A33">
            <v>0</v>
          </cell>
        </row>
        <row r="34">
          <cell r="A34">
            <v>0</v>
          </cell>
        </row>
        <row r="35">
          <cell r="A35">
            <v>0</v>
          </cell>
        </row>
        <row r="36">
          <cell r="A36">
            <v>0</v>
          </cell>
        </row>
        <row r="37">
          <cell r="A37">
            <v>0</v>
          </cell>
        </row>
        <row r="38">
          <cell r="A38">
            <v>0</v>
          </cell>
        </row>
        <row r="39">
          <cell r="A39">
            <v>0</v>
          </cell>
        </row>
        <row r="40">
          <cell r="A40">
            <v>0</v>
          </cell>
        </row>
        <row r="41">
          <cell r="A41">
            <v>0</v>
          </cell>
        </row>
        <row r="42">
          <cell r="A42">
            <v>0</v>
          </cell>
        </row>
        <row r="43">
          <cell r="A43">
            <v>0</v>
          </cell>
        </row>
        <row r="44">
          <cell r="A44">
            <v>0</v>
          </cell>
        </row>
        <row r="45">
          <cell r="A45">
            <v>0</v>
          </cell>
        </row>
        <row r="46">
          <cell r="A46">
            <v>0</v>
          </cell>
        </row>
        <row r="47">
          <cell r="A47">
            <v>0</v>
          </cell>
        </row>
        <row r="48">
          <cell r="A48">
            <v>0</v>
          </cell>
        </row>
        <row r="49">
          <cell r="A49">
            <v>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row r="62">
          <cell r="A62">
            <v>0</v>
          </cell>
        </row>
        <row r="63">
          <cell r="A63">
            <v>0</v>
          </cell>
        </row>
        <row r="64">
          <cell r="A64">
            <v>0</v>
          </cell>
        </row>
        <row r="65">
          <cell r="A65">
            <v>0</v>
          </cell>
        </row>
        <row r="66">
          <cell r="A66">
            <v>0</v>
          </cell>
        </row>
        <row r="67">
          <cell r="A67">
            <v>0</v>
          </cell>
        </row>
        <row r="68">
          <cell r="A68">
            <v>0</v>
          </cell>
        </row>
        <row r="69">
          <cell r="A69">
            <v>0</v>
          </cell>
        </row>
        <row r="70">
          <cell r="A70">
            <v>0</v>
          </cell>
        </row>
        <row r="71">
          <cell r="A71">
            <v>0</v>
          </cell>
        </row>
        <row r="72">
          <cell r="A72">
            <v>0</v>
          </cell>
        </row>
        <row r="73">
          <cell r="A73">
            <v>0</v>
          </cell>
        </row>
        <row r="74">
          <cell r="A74">
            <v>0</v>
          </cell>
        </row>
        <row r="75">
          <cell r="A75">
            <v>0</v>
          </cell>
        </row>
        <row r="76">
          <cell r="A76">
            <v>0</v>
          </cell>
        </row>
        <row r="77">
          <cell r="A77">
            <v>0</v>
          </cell>
        </row>
        <row r="78">
          <cell r="A78">
            <v>0</v>
          </cell>
        </row>
        <row r="79">
          <cell r="A79">
            <v>0</v>
          </cell>
        </row>
        <row r="80">
          <cell r="A80">
            <v>0</v>
          </cell>
        </row>
        <row r="81">
          <cell r="A81">
            <v>0</v>
          </cell>
        </row>
        <row r="82">
          <cell r="A82">
            <v>0</v>
          </cell>
        </row>
        <row r="83">
          <cell r="A83">
            <v>0</v>
          </cell>
        </row>
        <row r="84">
          <cell r="A84">
            <v>0</v>
          </cell>
        </row>
        <row r="85">
          <cell r="A85">
            <v>0</v>
          </cell>
        </row>
        <row r="86">
          <cell r="A86">
            <v>0</v>
          </cell>
        </row>
        <row r="87">
          <cell r="A87">
            <v>0</v>
          </cell>
        </row>
        <row r="88">
          <cell r="A88">
            <v>0</v>
          </cell>
        </row>
        <row r="89">
          <cell r="A89">
            <v>0</v>
          </cell>
        </row>
        <row r="90">
          <cell r="A90">
            <v>0</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sheetData>
      <sheetData sheetId="5"/>
      <sheetData sheetId="6"/>
      <sheetData sheetId="7" refreshError="1"/>
      <sheetData sheetId="8" refreshError="1"/>
    </sheetDataSet>
  </externalBook>
</externalLink>
</file>

<file path=xl/externalLinks/externalLink2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dos"/>
      <sheetName val="Reclas"/>
      <sheetName val="Incobrables"/>
      <sheetName val="Prevision"/>
    </sheetNames>
    <sheetDataSet>
      <sheetData sheetId="0"/>
      <sheetData sheetId="1"/>
      <sheetData sheetId="2"/>
      <sheetData sheetId="3" refreshError="1">
        <row r="2">
          <cell r="N2">
            <v>0</v>
          </cell>
          <cell r="P2">
            <v>0</v>
          </cell>
          <cell r="Q2">
            <v>0</v>
          </cell>
        </row>
        <row r="3">
          <cell r="N3">
            <v>0</v>
          </cell>
          <cell r="P3">
            <v>0</v>
          </cell>
          <cell r="Q3">
            <v>0</v>
          </cell>
        </row>
        <row r="7">
          <cell r="N7" t="str">
            <v>SocGLA</v>
          </cell>
          <cell r="P7" t="str">
            <v>Acreedor</v>
          </cell>
          <cell r="Q7" t="str">
            <v>Doc.comp.</v>
          </cell>
        </row>
        <row r="8">
          <cell r="N8">
            <v>0</v>
          </cell>
          <cell r="P8">
            <v>0</v>
          </cell>
          <cell r="Q8">
            <v>0</v>
          </cell>
        </row>
        <row r="11">
          <cell r="N11" t="str">
            <v>SocGLA</v>
          </cell>
          <cell r="P11" t="str">
            <v>Acreedor</v>
          </cell>
          <cell r="Q11" t="str">
            <v>Doc.comp.</v>
          </cell>
        </row>
        <row r="12">
          <cell r="N12">
            <v>0</v>
          </cell>
          <cell r="P12">
            <v>0</v>
          </cell>
          <cell r="Q12">
            <v>0</v>
          </cell>
        </row>
      </sheetData>
    </sheetDataSet>
  </externalBook>
</externalLink>
</file>

<file path=xl/externalLinks/externalLink2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s>
    <sheetDataSet>
      <sheetData sheetId="0" refreshError="1"/>
    </sheetDataSet>
  </externalBook>
</externalLink>
</file>

<file path=xl/externalLinks/externalLink2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O"/>
      <sheetName val="LRE"/>
      <sheetName val="100104620 Fichas"/>
    </sheetNames>
    <sheetDataSet>
      <sheetData sheetId="0"/>
      <sheetData sheetId="1"/>
      <sheetData sheetId="2"/>
    </sheetDataSet>
  </externalBook>
</externalLink>
</file>

<file path=xl/externalLinks/externalLink2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O"/>
      <sheetName val="LRE"/>
      <sheetName val="100104619 Fichas"/>
    </sheetNames>
    <sheetDataSet>
      <sheetData sheetId="0"/>
      <sheetData sheetId="1"/>
      <sheetData sheetId="2"/>
    </sheetDataSet>
  </externalBook>
</externalLink>
</file>

<file path=xl/externalLinks/externalLink2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META97 Implantacion"/>
    </sheetNames>
    <definedNames>
      <definedName name="Macro1"/>
      <definedName name="Macro2"/>
    </definedNames>
    <sheetDataSet>
      <sheetData sheetId="0" refreshError="1"/>
    </sheetDataSet>
  </externalBook>
</externalLink>
</file>

<file path=xl/externalLinks/externalLink2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98.xls"/>
      <sheetName val="Presupuesto 98"/>
      <sheetName val="Controles"/>
      <sheetName val="Abonados"/>
      <sheetName val="Sit. Patrim."/>
      <sheetName val="Edo. Rdos."/>
      <sheetName val="Cashflow"/>
      <sheetName val="Gastos"/>
      <sheetName val="Inversiones"/>
      <sheetName val="Ratios"/>
      <sheetName val="Consolidado"/>
      <sheetName val="F-11 - BG"/>
      <sheetName val="F-20 - ER"/>
      <sheetName val="F-21 - PG"/>
      <sheetName val="F-22 - EEPN"/>
      <sheetName val="F-23 - eoaf"/>
      <sheetName val="F-24 - soporte eoaf"/>
      <sheetName val="F-25 - Bs. Uso"/>
      <sheetName val="F30 Ico"/>
      <sheetName val="F-50 - RT12"/>
      <sheetName val="F-60 - Mon. Ext."/>
      <sheetName val="CFO"/>
      <sheetName val="[Presupuesto 98.xls]__benitez_2"/>
      <sheetName val="Presupuesto%2098.xls"/>
    </sheetNames>
    <definedNames>
      <definedName name="Macro3"/>
    </defined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asistencias año 2000"/>
      <sheetName val="Balance"/>
      <sheetName val="Estado de Resultados"/>
      <sheetName val="#REF"/>
      <sheetName val="Sueldos y Jornales"/>
    </sheetNames>
    <sheetDataSet>
      <sheetData sheetId="0" refreshError="1"/>
      <sheetData sheetId="1" refreshError="1"/>
      <sheetData sheetId="2" refreshError="1"/>
      <sheetData sheetId="3" refreshError="1"/>
      <sheetData sheetId="4" refreshError="1"/>
    </sheetDataSet>
  </externalBook>
</externalLink>
</file>

<file path=xl/externalLinks/externalLink2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bro Ventas"/>
      <sheetName val="Libro Compras"/>
      <sheetName val="Ingresos Acumulados"/>
      <sheetName val="MC (2)"/>
      <sheetName val="MC"/>
      <sheetName val="Resumen"/>
      <sheetName val="Recálculo Form.120"/>
      <sheetName val="Anexo"/>
      <sheetName val="RUBRO 8"/>
      <sheetName val="Posición Neta del IVA"/>
      <sheetName val="Comparativo Recálculo"/>
      <sheetName val="Copy of Liquidación de impuesto"/>
      <sheetName val="Copy%20of%20Liquidaci%C3%B3n%20"/>
      <sheetName val="E"/>
      <sheetName val="C"/>
      <sheetName val="D"/>
      <sheetName val="B"/>
      <sheetName val="CFO"/>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os II.BB."/>
      <sheetName val="Memo"/>
      <sheetName val="Prueba Global Resultados"/>
      <sheetName val="Prueba Global Resultados (2)"/>
      <sheetName val="Ctas. Vtas."/>
      <sheetName val="Tildes"/>
      <sheetName val="Totales"/>
      <sheetName val="MOBILIARIO"/>
    </sheetNames>
    <sheetDataSet>
      <sheetData sheetId="0"/>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2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sheetNames>
    <definedNames>
      <definedName name="Menu" sheetId="0"/>
    </definedNames>
    <sheetDataSet>
      <sheetData sheetId="0" refreshError="1"/>
    </sheetDataSet>
  </externalBook>
</externalLink>
</file>

<file path=xl/externalLinks/externalLink2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s>
    <sheetDataSet>
      <sheetData sheetId="0" refreshError="1"/>
    </sheetDataSet>
  </externalBook>
</externalLink>
</file>

<file path=xl/externalLinks/externalLink2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 Check list"/>
    </sheetNames>
    <sheetDataSet>
      <sheetData sheetId="0" refreshError="1"/>
    </sheetDataSet>
  </externalBook>
</externalLink>
</file>

<file path=xl/externalLinks/externalLink2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arátula"/>
      <sheetName val="0.1 Control General"/>
      <sheetName val="0.2 Detalle de tareas"/>
      <sheetName val="0.3 Check list"/>
      <sheetName val="0.4 Relevamiento"/>
      <sheetName val="0.5 Planilla para 1er Informe"/>
      <sheetName val="0.6 Planilla Impuganciones"/>
      <sheetName val="0.7 Planillas p- 2do. Infor (1)"/>
      <sheetName val="0.8 Planillas p- 2do. Infor (2)"/>
      <sheetName val="0.9 Resumen Control"/>
      <sheetName val="0.10 Verif. Hechuka Soc."/>
      <sheetName val="0.11 Verif. Hechauka A&amp;A"/>
      <sheetName val="1.1 DDJJ del IVA s-Soc."/>
      <sheetName val="1.2 DDJJ del IVA s-A&amp;A"/>
      <sheetName val="1.3 Diferen. en llenado de DDJJ"/>
      <sheetName val="1.4 DDJJ Ret. IVA - Form. 122"/>
      <sheetName val="1.5 DDJJ Ret. Renta - Form. 109"/>
      <sheetName val="1.6 DDJJ del IVA s-Soc. (Rect.)"/>
      <sheetName val="1.7 Diferen. en llenado (Rect.)"/>
      <sheetName val="2.1 LHV - Consolidado Soc."/>
      <sheetName val="2.2 LHV - Consolidado A&amp;A"/>
      <sheetName val="2.3 NC Emitidas Soc."/>
      <sheetName val="2.4 NC Emitidas A&amp;A"/>
      <sheetName val="2.5 Mayor IVA DF"/>
      <sheetName val="2.6 Conciliación DF"/>
      <sheetName val="3.1 Ingresos Acumulados"/>
      <sheetName val="3.2 Mayores Ingresos"/>
      <sheetName val="3.3 Conciliación de ingresos"/>
      <sheetName val="3.4 Clasificación mensual"/>
      <sheetName val="3.5 EERR-Ingresos"/>
      <sheetName val="3.6 Dif. Ingresos vs DDJJ"/>
      <sheetName val="3.7 Control Final Ingresos "/>
      <sheetName val="4.1 LC - Original"/>
      <sheetName val="4.2 LC - Observaciones Grav."/>
      <sheetName val="4.3 LC - Definitivo Grav."/>
      <sheetName val="4.4 LHC - Soc. Original"/>
      <sheetName val="4.5 LHC - Definitivo Integral"/>
      <sheetName val="4.6 Mayor IVA CF"/>
      <sheetName val="4.7 Conciliación CF Original"/>
      <sheetName val="4.8 Conciliación CF Definitivo"/>
      <sheetName val="4.9 Control Final"/>
      <sheetName val="5.1 Control de pagos"/>
      <sheetName val="TC-2008"/>
      <sheetName val="LHR-Soc."/>
      <sheetName val="Ret.Recibidas"/>
      <sheetName val="Seguimientos de Saldos"/>
      <sheetName val="3.1 Ingresos Acumulados (2)"/>
      <sheetName val="Hoja1"/>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s>
    <sheetDataSet>
      <sheetData sheetId="0" refreshError="1"/>
    </sheetDataSet>
  </externalBook>
</externalLink>
</file>

<file path=xl/externalLinks/externalLink2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ef300405"/>
    </sheetNames>
    <sheetDataSet>
      <sheetData sheetId="0" refreshError="1"/>
    </sheetDataSet>
  </externalBook>
</externalLink>
</file>

<file path=xl/externalLinks/externalLink2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ol sdos rtdo"/>
      <sheetName val="FEBMZO"/>
      <sheetName val="DIEN02 (2)"/>
      <sheetName val="Expensas"/>
      <sheetName val="Sarmiento 517"/>
      <sheetName val="Reconquista 823"/>
      <sheetName val="control anexo deloitte"/>
      <sheetName val="Lista"/>
    </sheetNames>
    <sheetDataSet>
      <sheetData sheetId="0" refreshError="1"/>
      <sheetData sheetId="1" refreshError="1">
        <row r="2">
          <cell r="A2" t="str">
            <v>9,1,1,01,01,01</v>
          </cell>
          <cell r="B2" t="str">
            <v>Costo Vta Inmuebles Variable</v>
          </cell>
          <cell r="C2">
            <v>342456.63</v>
          </cell>
          <cell r="D2">
            <v>342456.63</v>
          </cell>
          <cell r="E2">
            <v>0</v>
          </cell>
          <cell r="F2">
            <v>361374.5</v>
          </cell>
          <cell r="G2">
            <v>18917.869999999995</v>
          </cell>
          <cell r="H2">
            <v>669645.78</v>
          </cell>
        </row>
        <row r="3">
          <cell r="A3" t="str">
            <v>9,1,1,01,01,02</v>
          </cell>
          <cell r="B3" t="str">
            <v>Costo de Cesi¢n de Boletos</v>
          </cell>
          <cell r="C3">
            <v>0</v>
          </cell>
          <cell r="D3">
            <v>0</v>
          </cell>
          <cell r="E3">
            <v>0</v>
          </cell>
          <cell r="G3">
            <v>0</v>
          </cell>
          <cell r="H3">
            <v>308.88</v>
          </cell>
        </row>
        <row r="4">
          <cell r="A4" t="str">
            <v>9,1,1,01,01,03</v>
          </cell>
          <cell r="B4" t="str">
            <v>Sellados</v>
          </cell>
          <cell r="C4">
            <v>9780</v>
          </cell>
          <cell r="D4">
            <v>12038.4</v>
          </cell>
          <cell r="E4">
            <v>2258.3999999999996</v>
          </cell>
          <cell r="F4">
            <v>12743.4</v>
          </cell>
          <cell r="G4">
            <v>705</v>
          </cell>
          <cell r="H4">
            <v>906.7</v>
          </cell>
        </row>
        <row r="5">
          <cell r="A5" t="str">
            <v>9,1,1,01,02,01</v>
          </cell>
          <cell r="B5" t="str">
            <v>ABL-BC</v>
          </cell>
          <cell r="C5">
            <v>239902.37</v>
          </cell>
          <cell r="D5">
            <v>239902.37</v>
          </cell>
          <cell r="E5">
            <v>0</v>
          </cell>
          <cell r="F5">
            <v>243750.1</v>
          </cell>
          <cell r="G5">
            <v>3847.7300000000105</v>
          </cell>
          <cell r="H5">
            <v>2352.94</v>
          </cell>
        </row>
        <row r="6">
          <cell r="A6" t="str">
            <v>9,1,1,01,02,03</v>
          </cell>
          <cell r="B6" t="str">
            <v>Electricidad BC</v>
          </cell>
          <cell r="C6">
            <v>0</v>
          </cell>
          <cell r="D6">
            <v>0</v>
          </cell>
          <cell r="E6">
            <v>0</v>
          </cell>
          <cell r="F6">
            <v>593.61</v>
          </cell>
          <cell r="G6">
            <v>593.61</v>
          </cell>
          <cell r="H6">
            <v>0</v>
          </cell>
        </row>
        <row r="7">
          <cell r="A7" t="str">
            <v>9,1,1,01,02,06</v>
          </cell>
          <cell r="B7" t="str">
            <v>Expensas - BC</v>
          </cell>
          <cell r="C7">
            <v>180346.82</v>
          </cell>
          <cell r="D7">
            <v>165359.03</v>
          </cell>
          <cell r="E7">
            <v>-14987.790000000008</v>
          </cell>
          <cell r="F7">
            <v>241898.86</v>
          </cell>
          <cell r="G7">
            <v>76539.829999999987</v>
          </cell>
          <cell r="H7">
            <v>-815.93</v>
          </cell>
        </row>
        <row r="8">
          <cell r="A8" t="str">
            <v>9,1,1,01,02,07</v>
          </cell>
          <cell r="B8" t="str">
            <v>Gastos de Mantenimiento - BC</v>
          </cell>
          <cell r="C8">
            <v>37615.410000000003</v>
          </cell>
          <cell r="D8">
            <v>38639.410000000003</v>
          </cell>
          <cell r="E8">
            <v>1024</v>
          </cell>
          <cell r="F8">
            <v>38639.410000000003</v>
          </cell>
          <cell r="G8">
            <v>0</v>
          </cell>
          <cell r="H8">
            <v>0</v>
          </cell>
        </row>
        <row r="9">
          <cell r="A9" t="str">
            <v>9,1,1,01,02,08</v>
          </cell>
          <cell r="B9" t="str">
            <v>Impuesto Inmobiliario - BC</v>
          </cell>
          <cell r="C9">
            <v>18472.98</v>
          </cell>
          <cell r="D9">
            <v>18562.09</v>
          </cell>
          <cell r="E9">
            <v>89.110000000000582</v>
          </cell>
          <cell r="F9">
            <v>18562.09</v>
          </cell>
          <cell r="G9">
            <v>0</v>
          </cell>
          <cell r="H9">
            <v>0</v>
          </cell>
        </row>
        <row r="10">
          <cell r="A10" t="str">
            <v>9,1,1,01,02,99</v>
          </cell>
          <cell r="B10" t="str">
            <v>Otros - BC</v>
          </cell>
          <cell r="C10">
            <v>13442.78</v>
          </cell>
          <cell r="D10">
            <v>13447.78</v>
          </cell>
          <cell r="E10">
            <v>5</v>
          </cell>
          <cell r="F10">
            <v>17267.580000000002</v>
          </cell>
          <cell r="G10">
            <v>3819.8000000000011</v>
          </cell>
          <cell r="H10">
            <v>0</v>
          </cell>
        </row>
        <row r="11">
          <cell r="A11" t="str">
            <v>9,1,1,02,01,01</v>
          </cell>
          <cell r="B11" t="str">
            <v>Depreciaciones</v>
          </cell>
          <cell r="C11">
            <v>15673.01</v>
          </cell>
          <cell r="D11">
            <v>18275.28</v>
          </cell>
          <cell r="E11">
            <v>2602.2699999999986</v>
          </cell>
          <cell r="F11">
            <v>20877.55</v>
          </cell>
          <cell r="G11">
            <v>2602.2700000000004</v>
          </cell>
          <cell r="H11">
            <v>2602.27</v>
          </cell>
        </row>
        <row r="12">
          <cell r="A12" t="str">
            <v>9,1,1,02,02,01</v>
          </cell>
          <cell r="B12" t="str">
            <v>ABL IR ud</v>
          </cell>
          <cell r="C12">
            <v>5654</v>
          </cell>
          <cell r="D12">
            <v>5654</v>
          </cell>
          <cell r="E12">
            <v>0</v>
          </cell>
          <cell r="F12">
            <v>5654</v>
          </cell>
          <cell r="G12">
            <v>0</v>
          </cell>
          <cell r="H12">
            <v>600</v>
          </cell>
        </row>
        <row r="13">
          <cell r="A13" t="str">
            <v>9,1,1,02,02,03</v>
          </cell>
          <cell r="B13" t="str">
            <v>Electricidad IR ud</v>
          </cell>
          <cell r="C13">
            <v>0</v>
          </cell>
          <cell r="D13">
            <v>0</v>
          </cell>
          <cell r="E13">
            <v>0</v>
          </cell>
          <cell r="G13">
            <v>0</v>
          </cell>
          <cell r="H13">
            <v>451.14</v>
          </cell>
        </row>
        <row r="14">
          <cell r="A14" t="str">
            <v>9,1,1,02,02,05</v>
          </cell>
          <cell r="B14" t="str">
            <v>Tel‚fono IR ud</v>
          </cell>
          <cell r="C14">
            <v>0</v>
          </cell>
          <cell r="D14">
            <v>0</v>
          </cell>
          <cell r="E14">
            <v>0</v>
          </cell>
          <cell r="G14">
            <v>0</v>
          </cell>
          <cell r="H14">
            <v>130.85</v>
          </cell>
        </row>
        <row r="15">
          <cell r="A15" t="str">
            <v>9,1,1,02,02,06</v>
          </cell>
          <cell r="B15" t="str">
            <v>Expensas IR ud</v>
          </cell>
          <cell r="C15">
            <v>448</v>
          </cell>
          <cell r="D15">
            <v>896</v>
          </cell>
          <cell r="E15">
            <v>448</v>
          </cell>
          <cell r="F15">
            <v>896</v>
          </cell>
          <cell r="G15">
            <v>0</v>
          </cell>
          <cell r="H15">
            <v>448</v>
          </cell>
        </row>
        <row r="16">
          <cell r="A16" t="str">
            <v>9,1,1,02,02,07</v>
          </cell>
          <cell r="B16" t="str">
            <v>Gastos de Mantenimiento IR ud</v>
          </cell>
          <cell r="C16">
            <v>5645.07</v>
          </cell>
          <cell r="D16">
            <v>5989.07</v>
          </cell>
          <cell r="E16">
            <v>344</v>
          </cell>
          <cell r="F16">
            <v>7021.07</v>
          </cell>
          <cell r="G16">
            <v>1032</v>
          </cell>
          <cell r="H16">
            <v>838</v>
          </cell>
        </row>
        <row r="17">
          <cell r="A17" t="str">
            <v>9,1,1,02,02,08</v>
          </cell>
          <cell r="B17" t="str">
            <v>Gastos de Eventos IR ud</v>
          </cell>
          <cell r="C17">
            <v>965</v>
          </cell>
          <cell r="D17">
            <v>4080</v>
          </cell>
          <cell r="E17">
            <v>3115</v>
          </cell>
          <cell r="F17">
            <v>6758.75</v>
          </cell>
          <cell r="G17">
            <v>2678.75</v>
          </cell>
          <cell r="H17">
            <v>0</v>
          </cell>
        </row>
        <row r="18">
          <cell r="A18" t="str">
            <v>9,1,2,01,01,00</v>
          </cell>
          <cell r="B18" t="str">
            <v>Sueldos</v>
          </cell>
          <cell r="C18">
            <v>57474.400000000001</v>
          </cell>
          <cell r="D18">
            <v>63354.93</v>
          </cell>
          <cell r="E18">
            <v>5880.5299999999988</v>
          </cell>
          <cell r="F18">
            <v>69118.22</v>
          </cell>
          <cell r="G18">
            <v>5763.2900000000009</v>
          </cell>
          <cell r="H18">
            <v>5644.16</v>
          </cell>
        </row>
        <row r="19">
          <cell r="A19" t="str">
            <v>9,1,2,01,02,00</v>
          </cell>
          <cell r="B19" t="str">
            <v>SAC</v>
          </cell>
          <cell r="C19">
            <v>2428.42</v>
          </cell>
          <cell r="D19">
            <v>3511.75</v>
          </cell>
          <cell r="E19">
            <v>1083.33</v>
          </cell>
          <cell r="F19">
            <v>4595.08</v>
          </cell>
          <cell r="G19">
            <v>1083.33</v>
          </cell>
          <cell r="H19">
            <v>1083.33</v>
          </cell>
        </row>
        <row r="20">
          <cell r="A20" t="str">
            <v>9,1,2,01,04,00</v>
          </cell>
          <cell r="B20" t="str">
            <v>Indemnizaciones</v>
          </cell>
          <cell r="C20">
            <v>33477.800000000003</v>
          </cell>
          <cell r="D20">
            <v>33477.800000000003</v>
          </cell>
          <cell r="E20">
            <v>0</v>
          </cell>
          <cell r="F20">
            <v>33477.800000000003</v>
          </cell>
          <cell r="G20">
            <v>0</v>
          </cell>
          <cell r="H20">
            <v>0</v>
          </cell>
        </row>
        <row r="21">
          <cell r="A21" t="str">
            <v>9,1,2,01,06,00</v>
          </cell>
          <cell r="B21" t="str">
            <v>Cargas Sociales</v>
          </cell>
          <cell r="C21">
            <v>15583.57</v>
          </cell>
          <cell r="D21">
            <v>17023.68</v>
          </cell>
          <cell r="E21">
            <v>1440.1100000000006</v>
          </cell>
          <cell r="F21">
            <v>18774.07</v>
          </cell>
          <cell r="G21">
            <v>1750.3899999999994</v>
          </cell>
          <cell r="H21">
            <v>1930.39</v>
          </cell>
        </row>
        <row r="22">
          <cell r="A22" t="str">
            <v>9,1,2,01,07,00</v>
          </cell>
          <cell r="B22" t="str">
            <v>Seguros</v>
          </cell>
          <cell r="C22">
            <v>400.84</v>
          </cell>
          <cell r="D22">
            <v>400.84</v>
          </cell>
          <cell r="E22">
            <v>0</v>
          </cell>
          <cell r="F22">
            <v>400.84</v>
          </cell>
          <cell r="G22">
            <v>0</v>
          </cell>
          <cell r="H22">
            <v>63.19</v>
          </cell>
        </row>
        <row r="23">
          <cell r="A23" t="str">
            <v>9,1,2,01,09,00</v>
          </cell>
          <cell r="B23" t="str">
            <v>Excedente Vacaciones</v>
          </cell>
          <cell r="C23">
            <v>606.66</v>
          </cell>
          <cell r="D23">
            <v>707.77</v>
          </cell>
          <cell r="E23">
            <v>101.11000000000001</v>
          </cell>
          <cell r="F23">
            <v>808.88</v>
          </cell>
          <cell r="G23">
            <v>101.11000000000001</v>
          </cell>
          <cell r="H23">
            <v>973.95</v>
          </cell>
        </row>
        <row r="24">
          <cell r="A24" t="str">
            <v>9,1,2,02,02,00</v>
          </cell>
          <cell r="B24" t="str">
            <v>Honorarios Contables</v>
          </cell>
          <cell r="C24">
            <v>9000</v>
          </cell>
          <cell r="D24">
            <v>9000</v>
          </cell>
          <cell r="E24">
            <v>0</v>
          </cell>
          <cell r="F24">
            <v>12000</v>
          </cell>
          <cell r="G24">
            <v>3000</v>
          </cell>
          <cell r="H24">
            <v>3000</v>
          </cell>
        </row>
        <row r="25">
          <cell r="A25" t="str">
            <v>9,1,2,02,03,00</v>
          </cell>
          <cell r="B25" t="str">
            <v>Honorarios Juridicos</v>
          </cell>
          <cell r="C25">
            <v>16197.7</v>
          </cell>
          <cell r="D25">
            <v>16197.7</v>
          </cell>
          <cell r="E25">
            <v>0</v>
          </cell>
          <cell r="F25">
            <v>19165.830000000002</v>
          </cell>
          <cell r="G25">
            <v>2968.130000000001</v>
          </cell>
          <cell r="H25">
            <v>1541.5</v>
          </cell>
        </row>
        <row r="26">
          <cell r="A26" t="str">
            <v>9,1,2,02,04,00</v>
          </cell>
          <cell r="B26" t="str">
            <v>Honorarios Impositivos</v>
          </cell>
          <cell r="C26">
            <v>2400</v>
          </cell>
          <cell r="D26">
            <v>2400</v>
          </cell>
          <cell r="E26">
            <v>0</v>
          </cell>
          <cell r="F26">
            <v>2800</v>
          </cell>
          <cell r="G26">
            <v>400</v>
          </cell>
          <cell r="H26">
            <v>800</v>
          </cell>
        </row>
        <row r="27">
          <cell r="A27" t="str">
            <v>9,1,2,03,01,00</v>
          </cell>
          <cell r="B27" t="str">
            <v>Honorarios Convenio Administrat</v>
          </cell>
          <cell r="D27">
            <v>0</v>
          </cell>
          <cell r="E27">
            <v>0</v>
          </cell>
          <cell r="G27">
            <v>0</v>
          </cell>
          <cell r="H27">
            <v>0</v>
          </cell>
        </row>
        <row r="28">
          <cell r="A28" t="str">
            <v>9,1,2,04,01,00</v>
          </cell>
          <cell r="B28" t="str">
            <v>Refrigerios y Cafeter¡a</v>
          </cell>
          <cell r="C28">
            <v>2648.11</v>
          </cell>
          <cell r="D28">
            <v>2998.11</v>
          </cell>
          <cell r="E28">
            <v>350</v>
          </cell>
          <cell r="F28">
            <v>4060.69</v>
          </cell>
          <cell r="G28">
            <v>1062.58</v>
          </cell>
          <cell r="H28">
            <v>350</v>
          </cell>
        </row>
        <row r="29">
          <cell r="A29" t="str">
            <v>9,1,2,05,01,00</v>
          </cell>
          <cell r="B29" t="str">
            <v>Librer¡a y Papeler¡a</v>
          </cell>
          <cell r="C29">
            <v>1221.7</v>
          </cell>
          <cell r="D29">
            <v>2847.42</v>
          </cell>
          <cell r="E29">
            <v>1625.72</v>
          </cell>
          <cell r="F29">
            <v>3059.6</v>
          </cell>
          <cell r="G29">
            <v>212.17999999999984</v>
          </cell>
          <cell r="H29">
            <v>15.5</v>
          </cell>
        </row>
        <row r="30">
          <cell r="A30" t="str">
            <v>9,1,2,05,03,00</v>
          </cell>
          <cell r="B30" t="str">
            <v>Fotocopias</v>
          </cell>
          <cell r="C30">
            <v>210</v>
          </cell>
          <cell r="D30">
            <v>210</v>
          </cell>
          <cell r="E30">
            <v>0</v>
          </cell>
          <cell r="F30">
            <v>210</v>
          </cell>
          <cell r="G30">
            <v>0</v>
          </cell>
          <cell r="H30">
            <v>0</v>
          </cell>
        </row>
        <row r="31">
          <cell r="A31" t="str">
            <v>9,1,2,05,04,00</v>
          </cell>
          <cell r="B31" t="str">
            <v>Correo</v>
          </cell>
          <cell r="C31">
            <v>334.14</v>
          </cell>
          <cell r="D31">
            <v>388.44</v>
          </cell>
          <cell r="E31">
            <v>54.300000000000011</v>
          </cell>
          <cell r="F31">
            <v>448.69</v>
          </cell>
          <cell r="G31">
            <v>60.25</v>
          </cell>
          <cell r="H31">
            <v>0</v>
          </cell>
        </row>
        <row r="32">
          <cell r="A32" t="str">
            <v>9,1,2,05,07,00</v>
          </cell>
          <cell r="B32" t="str">
            <v>Certificaciones</v>
          </cell>
          <cell r="C32">
            <v>16</v>
          </cell>
          <cell r="D32">
            <v>32</v>
          </cell>
          <cell r="E32">
            <v>16</v>
          </cell>
          <cell r="F32">
            <v>104.58</v>
          </cell>
          <cell r="G32">
            <v>72.58</v>
          </cell>
          <cell r="H32">
            <v>0</v>
          </cell>
        </row>
        <row r="33">
          <cell r="A33" t="str">
            <v>9,1,2,05,08,00</v>
          </cell>
          <cell r="B33" t="str">
            <v>Limpieza de Oficinas</v>
          </cell>
          <cell r="C33">
            <v>1920</v>
          </cell>
          <cell r="D33">
            <v>1920</v>
          </cell>
          <cell r="E33">
            <v>0</v>
          </cell>
          <cell r="F33">
            <v>2688</v>
          </cell>
          <cell r="G33">
            <v>768</v>
          </cell>
          <cell r="H33">
            <v>0</v>
          </cell>
        </row>
        <row r="34">
          <cell r="A34" t="str">
            <v>9,1,2,05,09,00</v>
          </cell>
          <cell r="B34" t="str">
            <v>Vigilancia</v>
          </cell>
          <cell r="C34">
            <v>596.4</v>
          </cell>
          <cell r="D34">
            <v>596.4</v>
          </cell>
          <cell r="E34">
            <v>0</v>
          </cell>
          <cell r="F34">
            <v>596.4</v>
          </cell>
          <cell r="G34">
            <v>0</v>
          </cell>
          <cell r="H34">
            <v>0</v>
          </cell>
        </row>
        <row r="35">
          <cell r="A35" t="str">
            <v>9,1,2,05,10,00</v>
          </cell>
          <cell r="B35" t="str">
            <v>Vi ticos</v>
          </cell>
          <cell r="C35">
            <v>8609.24</v>
          </cell>
          <cell r="D35">
            <v>8609.24</v>
          </cell>
          <cell r="E35">
            <v>0</v>
          </cell>
          <cell r="F35">
            <v>9732.67</v>
          </cell>
          <cell r="G35">
            <v>1123.4300000000003</v>
          </cell>
          <cell r="H35">
            <v>77.44</v>
          </cell>
        </row>
        <row r="36">
          <cell r="A36" t="str">
            <v>9,1,2,05,20,00</v>
          </cell>
          <cell r="B36" t="str">
            <v>ABL</v>
          </cell>
          <cell r="C36">
            <v>21.4</v>
          </cell>
          <cell r="D36">
            <v>21.4</v>
          </cell>
          <cell r="E36">
            <v>0</v>
          </cell>
          <cell r="F36">
            <v>21.4</v>
          </cell>
          <cell r="G36">
            <v>0</v>
          </cell>
          <cell r="H36">
            <v>0</v>
          </cell>
        </row>
        <row r="37">
          <cell r="A37" t="str">
            <v>9,1,2,05,23,00</v>
          </cell>
          <cell r="B37" t="str">
            <v>Tel‚fonos</v>
          </cell>
          <cell r="C37">
            <v>1966.81</v>
          </cell>
          <cell r="D37">
            <v>1966.81</v>
          </cell>
          <cell r="E37">
            <v>0</v>
          </cell>
          <cell r="F37">
            <v>5354.96</v>
          </cell>
          <cell r="G37">
            <v>3388.15</v>
          </cell>
          <cell r="H37">
            <v>632.05999999999995</v>
          </cell>
        </row>
        <row r="38">
          <cell r="A38" t="str">
            <v>9,1,2,05,25,00</v>
          </cell>
          <cell r="B38" t="str">
            <v>Patentes</v>
          </cell>
          <cell r="C38">
            <v>895.97</v>
          </cell>
          <cell r="D38">
            <v>895.97</v>
          </cell>
          <cell r="E38">
            <v>0</v>
          </cell>
          <cell r="F38">
            <v>895.97</v>
          </cell>
          <cell r="G38">
            <v>0</v>
          </cell>
          <cell r="H38">
            <v>0</v>
          </cell>
        </row>
        <row r="39">
          <cell r="A39" t="str">
            <v>9,1,2,05,42,00</v>
          </cell>
          <cell r="B39" t="str">
            <v>Seguros Varios</v>
          </cell>
          <cell r="C39">
            <v>421.03</v>
          </cell>
          <cell r="D39">
            <v>421.03</v>
          </cell>
          <cell r="E39">
            <v>0</v>
          </cell>
          <cell r="F39">
            <v>421.03</v>
          </cell>
          <cell r="G39">
            <v>0</v>
          </cell>
          <cell r="H39">
            <v>0</v>
          </cell>
        </row>
        <row r="40">
          <cell r="A40" t="str">
            <v>9,1,2,10,99,00</v>
          </cell>
          <cell r="B40" t="str">
            <v>Varios de Mantenimiento</v>
          </cell>
          <cell r="C40">
            <v>740.43</v>
          </cell>
          <cell r="D40">
            <v>740.43</v>
          </cell>
          <cell r="E40">
            <v>0</v>
          </cell>
          <cell r="F40">
            <v>765.43</v>
          </cell>
          <cell r="G40">
            <v>25</v>
          </cell>
          <cell r="H40">
            <v>0</v>
          </cell>
        </row>
        <row r="41">
          <cell r="A41" t="str">
            <v>9,1,2,12,01,00</v>
          </cell>
          <cell r="B41" t="str">
            <v>Multas</v>
          </cell>
          <cell r="C41">
            <v>169.07</v>
          </cell>
          <cell r="D41">
            <v>169.07</v>
          </cell>
          <cell r="E41">
            <v>0</v>
          </cell>
          <cell r="F41">
            <v>682.2</v>
          </cell>
          <cell r="G41">
            <v>513.13000000000011</v>
          </cell>
          <cell r="H41">
            <v>2695</v>
          </cell>
        </row>
        <row r="42">
          <cell r="A42" t="str">
            <v>9,1,2,12,02,00</v>
          </cell>
          <cell r="B42" t="str">
            <v>Gastos Judiciales</v>
          </cell>
          <cell r="C42">
            <v>300</v>
          </cell>
          <cell r="D42">
            <v>300</v>
          </cell>
          <cell r="E42">
            <v>0</v>
          </cell>
          <cell r="F42">
            <v>300</v>
          </cell>
          <cell r="G42">
            <v>0</v>
          </cell>
          <cell r="H42">
            <v>0</v>
          </cell>
        </row>
        <row r="43">
          <cell r="A43" t="str">
            <v>9,1,2,12,99,00</v>
          </cell>
          <cell r="B43" t="str">
            <v>Varios Diversos</v>
          </cell>
          <cell r="C43">
            <v>91.2</v>
          </cell>
          <cell r="D43">
            <v>91.2</v>
          </cell>
          <cell r="E43">
            <v>0</v>
          </cell>
          <cell r="F43">
            <v>91.2</v>
          </cell>
          <cell r="G43">
            <v>0</v>
          </cell>
          <cell r="H43">
            <v>0</v>
          </cell>
        </row>
        <row r="44">
          <cell r="A44" t="str">
            <v>9,1,3,02,01,00</v>
          </cell>
          <cell r="B44" t="str">
            <v>Sellados Ventas (Recupero)</v>
          </cell>
          <cell r="C44">
            <v>-4689.16</v>
          </cell>
          <cell r="D44">
            <v>-4689.16</v>
          </cell>
          <cell r="E44">
            <v>0</v>
          </cell>
          <cell r="F44">
            <v>-5041.66</v>
          </cell>
          <cell r="G44">
            <v>-352.5</v>
          </cell>
          <cell r="H44">
            <v>-1263.3399999999999</v>
          </cell>
        </row>
        <row r="45">
          <cell r="A45" t="str">
            <v>9,1,3,03,01,00</v>
          </cell>
          <cell r="B45" t="str">
            <v>Impuestos y Gs. de Escrib. Vent</v>
          </cell>
          <cell r="C45">
            <v>149680.75</v>
          </cell>
          <cell r="D45">
            <v>149680.75</v>
          </cell>
          <cell r="E45">
            <v>0</v>
          </cell>
          <cell r="F45">
            <v>156408.16</v>
          </cell>
          <cell r="G45">
            <v>6727.4100000000035</v>
          </cell>
          <cell r="H45">
            <v>-36355.15</v>
          </cell>
        </row>
        <row r="46">
          <cell r="A46" t="str">
            <v>9,1,3,06,01,00</v>
          </cell>
          <cell r="B46" t="str">
            <v>Gastos de Gesti¢n Comercial Ven</v>
          </cell>
          <cell r="C46">
            <v>5010.49</v>
          </cell>
          <cell r="D46">
            <v>5010.49</v>
          </cell>
          <cell r="E46">
            <v>0</v>
          </cell>
          <cell r="F46">
            <v>5010.49</v>
          </cell>
          <cell r="G46">
            <v>0</v>
          </cell>
          <cell r="H46">
            <v>0</v>
          </cell>
        </row>
        <row r="47">
          <cell r="A47" t="str">
            <v>9,1,3,07,01,00</v>
          </cell>
          <cell r="B47" t="str">
            <v>Publicidad Ventas</v>
          </cell>
          <cell r="C47">
            <v>10072.36</v>
          </cell>
          <cell r="D47">
            <v>10860.69</v>
          </cell>
          <cell r="E47">
            <v>788.32999999999993</v>
          </cell>
          <cell r="F47">
            <v>10860.69</v>
          </cell>
          <cell r="G47">
            <v>0</v>
          </cell>
          <cell r="H47">
            <v>714</v>
          </cell>
        </row>
        <row r="48">
          <cell r="A48" t="str">
            <v>9,1,4,01,04,00</v>
          </cell>
          <cell r="B48" t="str">
            <v>Intereses Ds Impositivas y Prev</v>
          </cell>
          <cell r="C48">
            <v>4.0599999999999996</v>
          </cell>
          <cell r="D48">
            <v>4.0599999999999996</v>
          </cell>
          <cell r="E48">
            <v>0</v>
          </cell>
          <cell r="F48">
            <v>4.0599999999999996</v>
          </cell>
          <cell r="G48">
            <v>0</v>
          </cell>
          <cell r="H48">
            <v>10.82</v>
          </cell>
        </row>
        <row r="49">
          <cell r="A49" t="str">
            <v>9,1,4,01,05,00</v>
          </cell>
          <cell r="B49" t="str">
            <v>Otros Intereses Pagados</v>
          </cell>
          <cell r="C49">
            <v>52188.4</v>
          </cell>
          <cell r="D49">
            <v>52188.4</v>
          </cell>
          <cell r="E49">
            <v>0</v>
          </cell>
          <cell r="F49">
            <v>52188.4</v>
          </cell>
          <cell r="G49">
            <v>0</v>
          </cell>
          <cell r="H49">
            <v>0</v>
          </cell>
        </row>
        <row r="50">
          <cell r="A50" t="str">
            <v>9,1,4,02,02,00</v>
          </cell>
          <cell r="B50" t="str">
            <v>Rtdo. por Tenencia T¡tulos</v>
          </cell>
          <cell r="C50">
            <v>0</v>
          </cell>
          <cell r="D50">
            <v>77.89</v>
          </cell>
          <cell r="E50">
            <v>77.89</v>
          </cell>
          <cell r="F50">
            <v>28.71</v>
          </cell>
          <cell r="G50">
            <v>-49.18</v>
          </cell>
          <cell r="H50">
            <v>-28.71</v>
          </cell>
        </row>
        <row r="51">
          <cell r="A51" t="str">
            <v>9,1,4,02,08,00</v>
          </cell>
          <cell r="B51" t="str">
            <v>Rtdo Fideicomiso</v>
          </cell>
          <cell r="C51">
            <v>59971.3</v>
          </cell>
          <cell r="D51">
            <v>59971.3</v>
          </cell>
          <cell r="E51">
            <v>0</v>
          </cell>
          <cell r="F51">
            <v>59971.3</v>
          </cell>
          <cell r="G51">
            <v>0</v>
          </cell>
          <cell r="H51">
            <v>22967.919999999998</v>
          </cell>
        </row>
        <row r="52">
          <cell r="A52" t="str">
            <v>9,1,4,03,01,00</v>
          </cell>
          <cell r="B52" t="str">
            <v>Diferencia de Cambio</v>
          </cell>
          <cell r="C52">
            <v>608.04</v>
          </cell>
          <cell r="D52">
            <v>-8048.6500000000005</v>
          </cell>
          <cell r="E52">
            <v>-8656.69</v>
          </cell>
          <cell r="F52">
            <v>-9329.92</v>
          </cell>
          <cell r="G52">
            <v>-1281.2699999999995</v>
          </cell>
          <cell r="H52">
            <v>-491.74</v>
          </cell>
        </row>
        <row r="53">
          <cell r="A53" t="str">
            <v>9,1,4,05,04,00</v>
          </cell>
          <cell r="B53" t="str">
            <v>Ajustes por Redondeo</v>
          </cell>
          <cell r="C53">
            <v>3.74</v>
          </cell>
          <cell r="D53">
            <v>3.2300000000000004</v>
          </cell>
          <cell r="E53">
            <v>-0.50999999999999979</v>
          </cell>
          <cell r="F53">
            <v>6.26</v>
          </cell>
          <cell r="G53">
            <v>3.0299999999999994</v>
          </cell>
          <cell r="H53">
            <v>1.53</v>
          </cell>
        </row>
        <row r="54">
          <cell r="A54" t="str">
            <v>9,1,4,06,02,00</v>
          </cell>
          <cell r="B54" t="str">
            <v>Gtos. Bancarios Otros Bancos</v>
          </cell>
          <cell r="C54">
            <v>6609.82</v>
          </cell>
          <cell r="D54">
            <v>6930.3099999999995</v>
          </cell>
          <cell r="E54">
            <v>320.48999999999978</v>
          </cell>
          <cell r="F54">
            <v>7346.55</v>
          </cell>
          <cell r="G54">
            <v>416.24000000000069</v>
          </cell>
          <cell r="H54">
            <v>421.82</v>
          </cell>
        </row>
        <row r="55">
          <cell r="A55" t="str">
            <v>9,1,4,06,04,00</v>
          </cell>
          <cell r="B55" t="str">
            <v>Impuesto deb y cred Ley de Cmpe</v>
          </cell>
          <cell r="C55">
            <v>30519.11</v>
          </cell>
          <cell r="D55">
            <v>33872.11</v>
          </cell>
          <cell r="E55">
            <v>3353</v>
          </cell>
          <cell r="F55">
            <v>37314.76</v>
          </cell>
          <cell r="G55">
            <v>3442.6500000000015</v>
          </cell>
          <cell r="H55">
            <v>1524.61</v>
          </cell>
        </row>
        <row r="56">
          <cell r="A56" t="str">
            <v>9,1,5,01,01,00</v>
          </cell>
          <cell r="B56" t="str">
            <v>IVA No Computable</v>
          </cell>
          <cell r="C56">
            <v>45707.12</v>
          </cell>
          <cell r="D56">
            <v>48846.76</v>
          </cell>
          <cell r="E56">
            <v>3139.6399999999994</v>
          </cell>
          <cell r="F56">
            <v>52853.65</v>
          </cell>
          <cell r="G56">
            <v>4006.8899999999994</v>
          </cell>
          <cell r="H56">
            <v>4109.8</v>
          </cell>
        </row>
        <row r="57">
          <cell r="A57" t="str">
            <v>9,1,5,03,01,00</v>
          </cell>
          <cell r="B57" t="str">
            <v>Amortizaci¢n Intangibles</v>
          </cell>
          <cell r="C57">
            <v>22180.39</v>
          </cell>
          <cell r="D57">
            <v>22180.39</v>
          </cell>
          <cell r="E57">
            <v>0</v>
          </cell>
          <cell r="F57">
            <v>23423.99</v>
          </cell>
          <cell r="G57">
            <v>1243.6000000000022</v>
          </cell>
          <cell r="H57">
            <v>52916.21</v>
          </cell>
        </row>
        <row r="58">
          <cell r="A58" t="str">
            <v>9,1,5,03,02,00</v>
          </cell>
          <cell r="B58" t="str">
            <v>Amortizaci¢n Intangibles reclas</v>
          </cell>
          <cell r="C58">
            <v>17923.12</v>
          </cell>
          <cell r="D58">
            <v>17923.12</v>
          </cell>
          <cell r="E58">
            <v>0</v>
          </cell>
          <cell r="F58">
            <v>18937.64</v>
          </cell>
          <cell r="G58">
            <v>1014.5200000000004</v>
          </cell>
          <cell r="H58">
            <v>-13109.44</v>
          </cell>
        </row>
        <row r="59">
          <cell r="A59" t="str">
            <v>9,2,1,01,01,01</v>
          </cell>
          <cell r="B59" t="str">
            <v>Terrenos</v>
          </cell>
          <cell r="C59">
            <v>-462253.39</v>
          </cell>
          <cell r="D59">
            <v>-462253.39</v>
          </cell>
          <cell r="E59">
            <v>0</v>
          </cell>
          <cell r="F59">
            <v>-486753.39</v>
          </cell>
          <cell r="G59">
            <v>-24500</v>
          </cell>
          <cell r="H59">
            <v>-788797.94</v>
          </cell>
        </row>
        <row r="60">
          <cell r="A60" t="str">
            <v>9,2,1,01,01,02</v>
          </cell>
          <cell r="B60" t="str">
            <v>Comisiones Cobradas</v>
          </cell>
          <cell r="C60">
            <v>-26155.15</v>
          </cell>
          <cell r="D60">
            <v>-26155.15</v>
          </cell>
          <cell r="E60">
            <v>0</v>
          </cell>
          <cell r="F60">
            <v>-27205.15</v>
          </cell>
          <cell r="G60">
            <v>-1050</v>
          </cell>
          <cell r="H60">
            <v>-2310</v>
          </cell>
        </row>
        <row r="61">
          <cell r="A61" t="str">
            <v>9,2,1,02,01,00</v>
          </cell>
          <cell r="B61" t="str">
            <v>Casa Principal</v>
          </cell>
          <cell r="C61">
            <v>-33957.07</v>
          </cell>
          <cell r="D61">
            <v>-38957.07</v>
          </cell>
          <cell r="E61">
            <v>-5000</v>
          </cell>
          <cell r="F61">
            <v>-41957.07</v>
          </cell>
          <cell r="G61">
            <v>-3000</v>
          </cell>
          <cell r="H61">
            <v>-18000</v>
          </cell>
        </row>
        <row r="62">
          <cell r="A62" t="str">
            <v>9,2,1,02,02,00</v>
          </cell>
          <cell r="B62" t="str">
            <v>Locales Comerciales</v>
          </cell>
          <cell r="C62">
            <v>-9900</v>
          </cell>
          <cell r="D62">
            <v>-11550</v>
          </cell>
          <cell r="E62">
            <v>-1650</v>
          </cell>
          <cell r="F62">
            <v>-13200</v>
          </cell>
          <cell r="G62">
            <v>-1650</v>
          </cell>
          <cell r="H62">
            <v>-1698.14</v>
          </cell>
        </row>
        <row r="63">
          <cell r="A63" t="str">
            <v>9,2,1,03,02,02</v>
          </cell>
          <cell r="B63" t="str">
            <v>Administraci¢n de Cuentas Cor</v>
          </cell>
          <cell r="C63">
            <v>-1859.5</v>
          </cell>
          <cell r="D63">
            <v>-2147.35</v>
          </cell>
          <cell r="E63">
            <v>-287.84999999999991</v>
          </cell>
          <cell r="F63">
            <v>-2435.1999999999998</v>
          </cell>
          <cell r="G63">
            <v>-287.84999999999991</v>
          </cell>
          <cell r="H63">
            <v>0</v>
          </cell>
        </row>
        <row r="64">
          <cell r="A64" t="str">
            <v>9,2,1,04,01,01</v>
          </cell>
          <cell r="B64" t="str">
            <v>Terrenos</v>
          </cell>
          <cell r="C64">
            <v>-46949.97</v>
          </cell>
          <cell r="D64">
            <v>-47182.23</v>
          </cell>
          <cell r="E64">
            <v>-232.26000000000204</v>
          </cell>
          <cell r="F64">
            <v>-47412.05</v>
          </cell>
          <cell r="G64">
            <v>-229.81999999999971</v>
          </cell>
          <cell r="H64">
            <v>-227.35</v>
          </cell>
        </row>
        <row r="65">
          <cell r="A65" t="str">
            <v>9,2,1,04,02,01</v>
          </cell>
          <cell r="B65" t="str">
            <v>Intereses Punitorios</v>
          </cell>
          <cell r="C65">
            <v>-6826.43</v>
          </cell>
          <cell r="D65">
            <v>-6826.43</v>
          </cell>
          <cell r="E65">
            <v>0</v>
          </cell>
          <cell r="F65">
            <v>-6826.44</v>
          </cell>
          <cell r="G65">
            <v>-9.999999999308784E-3</v>
          </cell>
          <cell r="H65">
            <v>-417.5</v>
          </cell>
        </row>
        <row r="66">
          <cell r="A66" t="str">
            <v>9,2,1,10,01,00</v>
          </cell>
          <cell r="B66" t="str">
            <v>Ingresos Brutos por Ventas</v>
          </cell>
          <cell r="C66">
            <v>50093.66</v>
          </cell>
          <cell r="D66">
            <v>50107.140000000007</v>
          </cell>
          <cell r="E66">
            <v>13.480000000003201</v>
          </cell>
          <cell r="F66">
            <v>50855.62</v>
          </cell>
          <cell r="G66">
            <v>748.47999999999593</v>
          </cell>
          <cell r="H66">
            <v>2577.25</v>
          </cell>
        </row>
        <row r="67">
          <cell r="A67" t="str">
            <v>9,2,1,10,02,00</v>
          </cell>
          <cell r="B67" t="str">
            <v>Ingresos Brutos por Alquileres</v>
          </cell>
          <cell r="C67">
            <v>1377.08</v>
          </cell>
          <cell r="D67">
            <v>1606.84</v>
          </cell>
          <cell r="E67">
            <v>229.76</v>
          </cell>
          <cell r="F67">
            <v>1767.5</v>
          </cell>
          <cell r="G67">
            <v>160.66000000000008</v>
          </cell>
          <cell r="H67">
            <v>680.58</v>
          </cell>
        </row>
        <row r="68">
          <cell r="A68" t="str">
            <v>9,2,1,10,03,00</v>
          </cell>
          <cell r="B68" t="str">
            <v>Ingresos Brutos por Comisiones</v>
          </cell>
          <cell r="C68">
            <v>1543.44</v>
          </cell>
          <cell r="D68">
            <v>1543.44</v>
          </cell>
          <cell r="E68">
            <v>0</v>
          </cell>
          <cell r="F68">
            <v>1605.97</v>
          </cell>
          <cell r="G68">
            <v>62.529999999999973</v>
          </cell>
          <cell r="H68">
            <v>137.56</v>
          </cell>
        </row>
        <row r="69">
          <cell r="A69" t="str">
            <v>9,2,1,10,04,00</v>
          </cell>
          <cell r="B69" t="str">
            <v>Ingresos Brutos por Intereses</v>
          </cell>
          <cell r="C69">
            <v>70.38</v>
          </cell>
          <cell r="D69">
            <v>71.69</v>
          </cell>
          <cell r="E69">
            <v>1.3100000000000023</v>
          </cell>
          <cell r="F69">
            <v>71.69</v>
          </cell>
          <cell r="G69">
            <v>0</v>
          </cell>
          <cell r="H69">
            <v>4.38</v>
          </cell>
        </row>
        <row r="70">
          <cell r="A70" t="str">
            <v>9,2,1,10,05,00</v>
          </cell>
          <cell r="B70" t="str">
            <v>Ingresos Brutos Otros Conceptos</v>
          </cell>
          <cell r="C70">
            <v>847.23</v>
          </cell>
          <cell r="D70">
            <v>961.96</v>
          </cell>
          <cell r="E70">
            <v>114.73000000000002</v>
          </cell>
          <cell r="F70">
            <v>1114.8499999999999</v>
          </cell>
          <cell r="G70">
            <v>152.88999999999987</v>
          </cell>
          <cell r="H70">
            <v>242.98</v>
          </cell>
        </row>
        <row r="71">
          <cell r="A71" t="str">
            <v>9,2,2,02,11,00</v>
          </cell>
          <cell r="B71" t="str">
            <v>Resultado F.C.I.</v>
          </cell>
          <cell r="C71">
            <v>-15930.56</v>
          </cell>
          <cell r="D71">
            <v>-16161.07</v>
          </cell>
          <cell r="E71">
            <v>-230.51000000000022</v>
          </cell>
          <cell r="F71">
            <v>-16161.07</v>
          </cell>
          <cell r="G71">
            <v>0</v>
          </cell>
          <cell r="H71">
            <v>-281.10000000000002</v>
          </cell>
        </row>
        <row r="72">
          <cell r="A72" t="str">
            <v>9,2,2,02,13,00</v>
          </cell>
          <cell r="B72" t="str">
            <v>Valuaci¢n Bonos fideicomiso</v>
          </cell>
          <cell r="C72">
            <v>87868.98</v>
          </cell>
          <cell r="D72">
            <v>84462.33</v>
          </cell>
          <cell r="E72">
            <v>-3406.6499999999942</v>
          </cell>
          <cell r="F72">
            <v>81010.8</v>
          </cell>
          <cell r="G72">
            <v>-3451.5299999999988</v>
          </cell>
          <cell r="H72">
            <v>-1074.0900000000256</v>
          </cell>
        </row>
        <row r="73">
          <cell r="A73" t="str">
            <v>9,2,2,03,01,00</v>
          </cell>
          <cell r="B73" t="str">
            <v>Diferencia de Cambio</v>
          </cell>
          <cell r="C73">
            <v>0</v>
          </cell>
          <cell r="D73">
            <v>-182716.08</v>
          </cell>
          <cell r="E73">
            <v>-182716.08</v>
          </cell>
          <cell r="F73">
            <v>-184884.92</v>
          </cell>
          <cell r="G73">
            <v>-2168.8400000000256</v>
          </cell>
          <cell r="H73">
            <v>-8132.68</v>
          </cell>
        </row>
        <row r="74">
          <cell r="A74" t="str">
            <v>9,2,4,02,01,00</v>
          </cell>
          <cell r="B74" t="str">
            <v>Recupero de Gastos Varios</v>
          </cell>
          <cell r="C74">
            <v>-1175</v>
          </cell>
          <cell r="D74">
            <v>-1175</v>
          </cell>
          <cell r="E74">
            <v>0</v>
          </cell>
          <cell r="F74">
            <v>-1399</v>
          </cell>
          <cell r="G74">
            <v>-224</v>
          </cell>
          <cell r="H74">
            <v>-4463.8</v>
          </cell>
        </row>
        <row r="75">
          <cell r="A75" t="str">
            <v>9,2,4,03,01,00</v>
          </cell>
          <cell r="B75" t="str">
            <v>Diversos</v>
          </cell>
          <cell r="C75">
            <v>-13268.27</v>
          </cell>
          <cell r="D75">
            <v>-13268.27</v>
          </cell>
          <cell r="E75">
            <v>0</v>
          </cell>
          <cell r="F75">
            <v>-13268.27</v>
          </cell>
          <cell r="G75">
            <v>0</v>
          </cell>
          <cell r="H75">
            <v>-2882.28</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Org"/>
    </sheetNames>
    <sheetDataSet>
      <sheetData sheetId="0" refreshError="1"/>
    </sheetDataSet>
  </externalBook>
</externalLink>
</file>

<file path=xl/externalLinks/externalLink2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L"/>
    </sheetNames>
    <sheetDataSet>
      <sheetData sheetId="0" refreshError="1"/>
    </sheetDataSet>
  </externalBook>
</externalLink>
</file>

<file path=xl/externalLinks/externalLink2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2405"/>
    </sheetNames>
    <sheetDataSet>
      <sheetData sheetId="0" refreshError="1"/>
    </sheetDataSet>
  </externalBook>
</externalLink>
</file>

<file path=xl/externalLinks/externalLink2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r_libertador"/>
      <sheetName val="otr_rio"/>
      <sheetName val="OTR_RUMAALA"/>
      <sheetName val="grafos"/>
      <sheetName val="Base"/>
    </sheetNames>
    <sheetDataSet>
      <sheetData sheetId="0" refreshError="1"/>
      <sheetData sheetId="1"/>
      <sheetData sheetId="2" refreshError="1"/>
      <sheetData sheetId="3" refreshError="1"/>
      <sheetData sheetId="4" refreshError="1"/>
    </sheetDataSet>
  </externalBook>
</externalLink>
</file>

<file path=xl/externalLinks/externalLink2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
    </sheetNames>
    <sheetDataSet>
      <sheetData sheetId="0" refreshError="1"/>
    </sheetDataSet>
  </externalBook>
</externalLink>
</file>

<file path=xl/externalLinks/externalLink2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USA"/>
    </sheetNames>
    <sheetDataSet>
      <sheetData sheetId="0" refreshError="1"/>
    </sheetDataSet>
  </externalBook>
</externalLink>
</file>

<file path=xl/externalLinks/externalLink2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G"/>
    </sheetNames>
    <sheetDataSet>
      <sheetData sheetId="0" refreshError="1"/>
    </sheetDataSet>
  </externalBook>
</externalLink>
</file>

<file path=xl/externalLinks/externalLink2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109"/>
      <sheetName val="Form 122"/>
      <sheetName val="Conciliación de Retenciones"/>
      <sheetName val="Resumen Retenciones a Ingresar"/>
      <sheetName val="Mayor Ret. IVA Local"/>
      <sheetName val="Hechauka Ret. Locales (A&amp;A)"/>
      <sheetName val="LC-Original"/>
      <sheetName val="Consulta 2"/>
      <sheetName val="Diferencia Mayor_vs_Hechauka"/>
      <sheetName val="Hechauka Consolidado"/>
      <sheetName val="Retenciones al Exterior (A&amp;A)"/>
      <sheetName val="Notas"/>
      <sheetName val="Fact. Incluidas en el LC"/>
      <sheetName val="TC BCP - 2011"/>
      <sheetName val="Mayor RSC"/>
      <sheetName val="Consulta 1"/>
      <sheetName val="Hechauka Retenciones PPC"/>
      <sheetName val="Fecha de pago"/>
      <sheetName val="Form. 109 (Banco)"/>
      <sheetName val="Form. 122 (Banco)"/>
      <sheetName val="Check list"/>
      <sheetName val="Bonos"/>
      <sheetName val="Inventario CDA BBVA Suiza"/>
      <sheetName val="Mayores Retenciones Diciembre"/>
      <sheetName val="Retenciones Exterior PPC"/>
      <sheetName val="Interes por prestamos"/>
      <sheetName val="PPC_Conciliación_Octubre_Rta."/>
      <sheetName val="PPC_Conciliación_Octubre_IVA"/>
      <sheetName val="TC-2011 (Exterior)"/>
      <sheetName val="Mayor Ret IVA Exterior"/>
      <sheetName val="Mayor Ret.Renta Exterior"/>
      <sheetName val="Mails"/>
      <sheetName val="otr_rio"/>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3">
          <cell r="G13">
            <v>1945600</v>
          </cell>
        </row>
      </sheetData>
      <sheetData sheetId="24" refreshError="1"/>
      <sheetData sheetId="25">
        <row r="101">
          <cell r="E101">
            <v>287944.09000000003</v>
          </cell>
        </row>
      </sheetData>
      <sheetData sheetId="26" refreshError="1"/>
      <sheetData sheetId="27" refreshError="1"/>
      <sheetData sheetId="28">
        <row r="346">
          <cell r="E346">
            <v>4203</v>
          </cell>
        </row>
      </sheetData>
      <sheetData sheetId="29">
        <row r="18">
          <cell r="G18">
            <v>779462</v>
          </cell>
        </row>
      </sheetData>
      <sheetData sheetId="30">
        <row r="18">
          <cell r="G18">
            <v>1375750</v>
          </cell>
        </row>
      </sheetData>
      <sheetData sheetId="31" refreshError="1"/>
      <sheetData sheetId="32" refreshError="1"/>
    </sheetDataSet>
  </externalBook>
</externalLink>
</file>

<file path=xl/externalLinks/externalLink2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T0398"/>
    </sheetNames>
    <definedNames>
      <definedName name="nova"/>
    </definedNames>
    <sheetDataSet>
      <sheetData sheetId="0" refreshError="1"/>
    </sheetDataSet>
  </externalBook>
</externalLink>
</file>

<file path=xl/externalLinks/externalLink2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s>
    <sheetDataSet>
      <sheetData sheetId="0" refreshError="1"/>
    </sheetDataSet>
  </externalBook>
</externalLink>
</file>

<file path=xl/externalLinks/externalLink2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NCIAS"/>
      <sheetName val="I.G.M.P."/>
      <sheetName val="Incob-ExArcor"/>
      <sheetName val="Rtado.Vta.Bs.Uso"/>
    </sheetNames>
    <sheetDataSet>
      <sheetData sheetId="0"/>
      <sheetData sheetId="1" refreshError="1"/>
      <sheetData sheetId="2" refreshError="1"/>
      <sheetData sheetId="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gs-Aluar"/>
      <sheetName val="Impuestos"/>
    </sheetNames>
    <sheetDataSet>
      <sheetData sheetId="0" refreshError="1"/>
      <sheetData sheetId="1" refreshError="1"/>
    </sheetDataSet>
  </externalBook>
</externalLink>
</file>

<file path=xl/externalLinks/externalLink2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5"/>
      <sheetName val="flujo"/>
      <sheetName val="Bal.Impositivo"/>
      <sheetName val="cuadro Revaluo"/>
      <sheetName val="Comparativo"/>
      <sheetName val="BCEGRAL"/>
      <sheetName val="EVP"/>
      <sheetName val="Anexo IV"/>
      <sheetName val="Hoja1"/>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Set>
  </externalBook>
</externalLink>
</file>

<file path=xl/externalLinks/externalLink2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P"/>
    </sheetNames>
    <sheetDataSet>
      <sheetData sheetId="0" refreshError="1"/>
    </sheetDataSet>
  </externalBook>
</externalLink>
</file>

<file path=xl/externalLinks/externalLink2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s>
    <sheetDataSet>
      <sheetData sheetId="0" refreshError="1"/>
    </sheetDataSet>
  </externalBook>
</externalLink>
</file>

<file path=xl/externalLinks/externalLink2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Expected Case"/>
    </sheetNames>
    <sheetDataSet>
      <sheetData sheetId="0" refreshError="1"/>
    </sheetDataSet>
  </externalBook>
</externalLink>
</file>

<file path=xl/externalLinks/externalLink2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oques PT"/>
    </sheetNames>
    <sheetDataSet>
      <sheetData sheetId="0" refreshError="1"/>
    </sheetDataSet>
  </externalBook>
</externalLink>
</file>

<file path=xl/externalLinks/externalLink2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iliacion"/>
    </sheetNames>
    <sheetDataSet>
      <sheetData sheetId="0" refreshError="1"/>
    </sheetDataSet>
  </externalBook>
</externalLink>
</file>

<file path=xl/externalLinks/externalLink2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NTOS"/>
      <sheetName val="Estructura"/>
      <sheetName val="Hoja Control"/>
      <sheetName val="J-CF-1"/>
      <sheetName val="J-CF-2"/>
      <sheetName val="JJ1"/>
      <sheetName val="JJ2"/>
      <sheetName val="JJ3"/>
      <sheetName val="DPJ-R"/>
      <sheetName val="DPJ-26.XLS"/>
      <sheetName val="CONCILIACION"/>
      <sheetName val="CONCILIACION (2)"/>
      <sheetName val="RENTA MUNDIAL"/>
      <sheetName val="PARTIDAS DE CONCILIACION"/>
      <sheetName val="PROVISION"/>
      <sheetName val="PROVISIONES VARIAS MINAS"/>
      <sheetName val="DEPRECIACION GASTOS OPERATIVOS"/>
      <sheetName val="Cuenta T"/>
      <sheetName val="Cuenta T (2)"/>
      <sheetName val="Patrimonio"/>
      <sheetName val="Patrimonio (2)"/>
      <sheetName val="UND"/>
      <sheetName val="Excl. del pat. Pasivo "/>
      <sheetName val="Excl. del pat. activo"/>
      <sheetName val="Excl. del pat. provisiones"/>
      <sheetName val="RESUMEN INVENTARIOS"/>
      <sheetName val="Inventario Estaño"/>
      <sheetName val="Inventario Materia Prima"/>
      <sheetName val="Inventario Productos Terminados"/>
      <sheetName val="Inventario Insumos Varios"/>
      <sheetName val="Inventario Repuestos"/>
      <sheetName val="Inventario Chatarra"/>
      <sheetName val="Inventario Material Químico"/>
      <sheetName val="MERCANCIA EN TRANSITO"/>
      <sheetName val="Inventario Productos en Proceso"/>
      <sheetName val="RESUMEN ACTIVO FIJO"/>
      <sheetName val="ACTIVOS FIJOS"/>
      <sheetName val="OTROS NO MONETARIOS (PREPAGADOS"/>
      <sheetName val="Const_Proc"/>
      <sheetName val="Const_Proc 2001"/>
      <sheetName val="J-IAE"/>
      <sheetName val="IAE 2002"/>
      <sheetName val="IAE 2000"/>
      <sheetName val="DESGRAVAMEN"/>
      <sheetName val="IAE(ANVERSO)"/>
      <sheetName val="IAE(REVERSO)"/>
      <sheetName val="NOMBRE.XLS"/>
      <sheetName val="ipc"/>
      <sheetName val="J-R-2-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 sheetId="12"/>
      <sheetData sheetId="13"/>
      <sheetData sheetId="14" refreshError="1"/>
      <sheetData sheetId="15" refreshError="1"/>
      <sheetData sheetId="16" refreshError="1"/>
      <sheetData sheetId="17" refreshError="1"/>
      <sheetData sheetId="18" refreshError="1"/>
      <sheetData sheetId="19">
        <row r="47">
          <cell r="D47">
            <v>10668063715.608002</v>
          </cell>
        </row>
      </sheetData>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sheetData sheetId="39" refreshError="1"/>
      <sheetData sheetId="40" refreshError="1"/>
      <sheetData sheetId="41"/>
      <sheetData sheetId="42" refreshError="1"/>
      <sheetData sheetId="43" refreshError="1"/>
      <sheetData sheetId="44" refreshError="1"/>
      <sheetData sheetId="45" refreshError="1"/>
      <sheetData sheetId="46"/>
      <sheetData sheetId="47" refreshError="1"/>
      <sheetData sheetId="48" refreshError="1"/>
    </sheetDataSet>
  </externalBook>
</externalLink>
</file>

<file path=xl/externalLinks/externalLink2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ISR2000"/>
    </sheetNames>
    <sheetDataSet>
      <sheetData sheetId="0" refreshError="1"/>
    </sheetDataSet>
  </externalBook>
</externalLink>
</file>

<file path=xl/externalLinks/externalLink2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BUSC"/>
      <sheetName val="Patrimonio"/>
      <sheetName val="DATA"/>
      <sheetName val="PPISR2000"/>
    </sheetNames>
    <sheetDataSet>
      <sheetData sheetId="0">
        <row r="1">
          <cell r="A1" t="str">
            <v>AB</v>
          </cell>
          <cell r="B1">
            <v>19</v>
          </cell>
          <cell r="C1">
            <v>29</v>
          </cell>
          <cell r="D1">
            <v>39</v>
          </cell>
          <cell r="E1">
            <v>49</v>
          </cell>
        </row>
        <row r="2">
          <cell r="A2" t="str">
            <v>AB_EE</v>
          </cell>
          <cell r="B2">
            <v>20</v>
          </cell>
          <cell r="C2">
            <v>30</v>
          </cell>
          <cell r="D2">
            <v>40</v>
          </cell>
          <cell r="E2">
            <v>50</v>
          </cell>
        </row>
        <row r="3">
          <cell r="A3" t="str">
            <v>AVE</v>
          </cell>
          <cell r="B3">
            <v>16</v>
          </cell>
          <cell r="C3">
            <v>26</v>
          </cell>
          <cell r="D3">
            <v>36</v>
          </cell>
          <cell r="E3">
            <v>46</v>
          </cell>
        </row>
        <row r="4">
          <cell r="A4" t="str">
            <v>CAB</v>
          </cell>
          <cell r="B4">
            <v>0</v>
          </cell>
          <cell r="C4">
            <v>10</v>
          </cell>
          <cell r="D4">
            <v>20</v>
          </cell>
          <cell r="E4">
            <v>30</v>
          </cell>
        </row>
        <row r="5">
          <cell r="A5" t="str">
            <v>CEN</v>
          </cell>
          <cell r="B5">
            <v>1</v>
          </cell>
          <cell r="C5">
            <v>11</v>
          </cell>
          <cell r="D5">
            <v>21</v>
          </cell>
          <cell r="E5">
            <v>31</v>
          </cell>
        </row>
        <row r="6">
          <cell r="A6" t="str">
            <v>CEN_CON</v>
          </cell>
          <cell r="B6">
            <v>3</v>
          </cell>
          <cell r="C6">
            <v>13</v>
          </cell>
          <cell r="D6">
            <v>23</v>
          </cell>
          <cell r="E6">
            <v>33</v>
          </cell>
        </row>
        <row r="7">
          <cell r="A7" t="str">
            <v>CON</v>
          </cell>
          <cell r="B7">
            <v>2</v>
          </cell>
          <cell r="C7">
            <v>12</v>
          </cell>
          <cell r="D7">
            <v>22</v>
          </cell>
          <cell r="E7">
            <v>32</v>
          </cell>
        </row>
        <row r="8">
          <cell r="A8" t="str">
            <v>DEV</v>
          </cell>
          <cell r="B8">
            <v>4</v>
          </cell>
          <cell r="C8">
            <v>14</v>
          </cell>
          <cell r="D8">
            <v>24</v>
          </cell>
          <cell r="E8">
            <v>34</v>
          </cell>
        </row>
        <row r="9">
          <cell r="A9" t="str">
            <v>FLO</v>
          </cell>
          <cell r="B9">
            <v>5</v>
          </cell>
          <cell r="C9">
            <v>15</v>
          </cell>
          <cell r="D9">
            <v>25</v>
          </cell>
          <cell r="E9">
            <v>35</v>
          </cell>
        </row>
        <row r="10">
          <cell r="A10" t="str">
            <v>LAN</v>
          </cell>
          <cell r="B10">
            <v>17</v>
          </cell>
          <cell r="C10">
            <v>27</v>
          </cell>
          <cell r="D10">
            <v>37</v>
          </cell>
          <cell r="E10">
            <v>47</v>
          </cell>
        </row>
        <row r="11">
          <cell r="A11" t="str">
            <v>LMN</v>
          </cell>
          <cell r="B11">
            <v>11</v>
          </cell>
          <cell r="C11">
            <v>21</v>
          </cell>
          <cell r="D11">
            <v>31</v>
          </cell>
          <cell r="E11">
            <v>41</v>
          </cell>
        </row>
        <row r="12">
          <cell r="A12" t="str">
            <v>LMS</v>
          </cell>
          <cell r="B12">
            <v>12</v>
          </cell>
          <cell r="C12">
            <v>22</v>
          </cell>
          <cell r="D12">
            <v>32</v>
          </cell>
          <cell r="E12">
            <v>42</v>
          </cell>
        </row>
        <row r="13">
          <cell r="A13" t="str">
            <v>LZ</v>
          </cell>
          <cell r="B13">
            <v>18</v>
          </cell>
          <cell r="C13">
            <v>28</v>
          </cell>
          <cell r="D13">
            <v>38</v>
          </cell>
          <cell r="E13">
            <v>48</v>
          </cell>
        </row>
        <row r="14">
          <cell r="A14" t="str">
            <v>MO</v>
          </cell>
          <cell r="B14">
            <v>13</v>
          </cell>
          <cell r="C14">
            <v>23</v>
          </cell>
          <cell r="D14">
            <v>33</v>
          </cell>
          <cell r="E14">
            <v>43</v>
          </cell>
        </row>
        <row r="15">
          <cell r="A15" t="str">
            <v>QUI</v>
          </cell>
          <cell r="B15">
            <v>14</v>
          </cell>
          <cell r="C15">
            <v>24</v>
          </cell>
          <cell r="D15">
            <v>34</v>
          </cell>
          <cell r="E15">
            <v>44</v>
          </cell>
        </row>
        <row r="16">
          <cell r="A16" t="str">
            <v>SAA</v>
          </cell>
          <cell r="B16">
            <v>6</v>
          </cell>
          <cell r="C16">
            <v>16</v>
          </cell>
          <cell r="D16">
            <v>26</v>
          </cell>
          <cell r="E16">
            <v>36</v>
          </cell>
        </row>
        <row r="17">
          <cell r="A17" t="str">
            <v>SF</v>
          </cell>
          <cell r="B17">
            <v>9</v>
          </cell>
          <cell r="C17">
            <v>19</v>
          </cell>
          <cell r="D17">
            <v>29</v>
          </cell>
          <cell r="E17">
            <v>39</v>
          </cell>
        </row>
        <row r="18">
          <cell r="A18" t="str">
            <v>SF_TI</v>
          </cell>
          <cell r="B18">
            <v>10</v>
          </cell>
          <cell r="C18">
            <v>20</v>
          </cell>
          <cell r="D18">
            <v>30</v>
          </cell>
          <cell r="E18">
            <v>40</v>
          </cell>
        </row>
        <row r="19">
          <cell r="A19" t="str">
            <v>SI</v>
          </cell>
          <cell r="B19">
            <v>8</v>
          </cell>
          <cell r="C19">
            <v>18</v>
          </cell>
          <cell r="D19">
            <v>28</v>
          </cell>
          <cell r="E19">
            <v>38</v>
          </cell>
        </row>
        <row r="20">
          <cell r="A20" t="str">
            <v>SM</v>
          </cell>
          <cell r="B20">
            <v>14</v>
          </cell>
          <cell r="C20">
            <v>24</v>
          </cell>
          <cell r="D20">
            <v>34</v>
          </cell>
          <cell r="E20">
            <v>44</v>
          </cell>
        </row>
        <row r="21">
          <cell r="A21" t="str">
            <v>TF</v>
          </cell>
          <cell r="B21">
            <v>15</v>
          </cell>
          <cell r="C21">
            <v>25</v>
          </cell>
          <cell r="D21">
            <v>35</v>
          </cell>
          <cell r="E21">
            <v>45</v>
          </cell>
        </row>
        <row r="22">
          <cell r="A22" t="str">
            <v>VL</v>
          </cell>
          <cell r="B22">
            <v>7</v>
          </cell>
          <cell r="C22">
            <v>17</v>
          </cell>
          <cell r="D22">
            <v>27</v>
          </cell>
          <cell r="E22">
            <v>37</v>
          </cell>
        </row>
      </sheetData>
      <sheetData sheetId="1" refreshError="1"/>
      <sheetData sheetId="2" refreshError="1"/>
      <sheetData sheetId="3" refreshError="1"/>
    </sheetDataSet>
  </externalBook>
</externalLink>
</file>

<file path=xl/externalLinks/externalLink2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 de Gtos."/>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s>
    <sheetDataSet>
      <sheetData sheetId="0" refreshError="1"/>
    </sheetDataSet>
  </externalBook>
</externalLink>
</file>

<file path=xl/externalLinks/externalLink2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Data Entry"/>
      <sheetName val="XCheck Errors"/>
      <sheetName val="PrintDiag1"/>
      <sheetName val="Main"/>
      <sheetName val="Tipo de Gtos."/>
      <sheetName val="212405"/>
    </sheetNames>
    <sheetDataSet>
      <sheetData sheetId="0" refreshError="1">
        <row r="5">
          <cell r="C5">
            <v>6</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62B USD"/>
      <sheetName val="462B $"/>
      <sheetName val="Limpio (2)"/>
      <sheetName val="Limpio"/>
      <sheetName val="110138"/>
      <sheetName val="CTI"/>
      <sheetName val="100111349 WO CTI USD"/>
      <sheetName val="100111348 WO CTI ARS"/>
      <sheetName val="Analisis 110138"/>
    </sheetNames>
    <sheetDataSet>
      <sheetData sheetId="0"/>
      <sheetData sheetId="1"/>
      <sheetData sheetId="2"/>
      <sheetData sheetId="3"/>
      <sheetData sheetId="4"/>
      <sheetData sheetId="5"/>
      <sheetData sheetId="6"/>
      <sheetData sheetId="7"/>
      <sheetData sheetId="8"/>
    </sheetDataSet>
  </externalBook>
</externalLink>
</file>

<file path=xl/externalLinks/externalLink2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5"/>
      <sheetName val="713"/>
      <sheetName val="Cuadre"/>
      <sheetName val="BS AXI"/>
      <sheetName val="BS AXI-HIST "/>
      <sheetName val="713|1"/>
      <sheetName val="713|2"/>
      <sheetName val="713|3"/>
      <sheetName val="713-1"/>
      <sheetName val="713-1-MEMO"/>
      <sheetName val="713-2"/>
      <sheetName val="713-3"/>
      <sheetName val="713-4"/>
      <sheetName val="713-5"/>
      <sheetName val="713-6"/>
      <sheetName val="713-7"/>
      <sheetName val="713-8"/>
      <sheetName val="713-9"/>
      <sheetName val="713-11"/>
      <sheetName val="713-12"/>
      <sheetName val="713-EEBU"/>
      <sheetName val="713-EEPN"/>
      <sheetName val="713-EEBI"/>
      <sheetName val="CTF|PG"/>
      <sheetName val="CTF|RES"/>
      <sheetName val="CTF"/>
      <sheetName val="CTF|1"/>
      <sheetName val="CTF|2"/>
      <sheetName val="Limp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Set>
  </externalBook>
</externalLink>
</file>

<file path=xl/externalLinks/externalLink2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age Bs"/>
      <sheetName val="Encabezado"/>
      <sheetName val="Hoja recolectora"/>
      <sheetName val="Exchange rate table"/>
      <sheetName val="Interd. cross charges"/>
      <sheetName val="Interco"/>
      <sheetName val="Exchange Gain (Lose)"/>
      <sheetName val="Package US $"/>
      <sheetName val="Otros detalles US $"/>
      <sheetName val="Packages's details US $"/>
      <sheetName val="Otros detalles Bs"/>
      <sheetName val="Packages's details Bs"/>
      <sheetName val="Prepaid"/>
      <sheetName val="Cuadro activo Fijo"/>
      <sheetName val="Hoja8"/>
      <sheetName val="Hoja9"/>
      <sheetName val="Hoja10"/>
      <sheetName val="Hoja11"/>
      <sheetName val="Hoja12"/>
      <sheetName val="Hoja13"/>
      <sheetName val="Hoja14"/>
      <sheetName val="Hoja15"/>
      <sheetName val="Hoja16"/>
      <sheetName val="Módulo1"/>
      <sheetName val="Módulo2"/>
      <sheetName val="PMIREQ"/>
      <sheetName val="ACTIVO FIJO PPC"/>
      <sheetName val="11-1-1"/>
      <sheetName val="RPI.Mat.prima978"/>
      <sheetName val="AD NOBLEX"/>
      <sheetName val="BS AXI"/>
      <sheetName val="Param"/>
      <sheetName val="BW Summary"/>
      <sheetName val="FIMs_US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 RB"/>
    </sheetNames>
    <sheetDataSet>
      <sheetData sheetId="0" refreshError="1"/>
    </sheetDataSet>
  </externalBook>
</externalLink>
</file>

<file path=xl/externalLinks/externalLink2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 RB"/>
      <sheetName val="cadencias "/>
      <sheetName val="Raw Materials (2)"/>
      <sheetName val="MEDO"/>
      <sheetName val="WHITE NIGHT"/>
      <sheetName val="MO Jones"/>
      <sheetName val="MULTIPACK 192"/>
      <sheetName val="MULTIPACK 384"/>
      <sheetName val="MULTIPACK 240"/>
      <sheetName val="DIAL Wo. SWITCH"/>
      <sheetName val="White Nights"/>
      <sheetName val="Set MK08 DIAL USA WoS"/>
      <sheetName val="RB240"/>
      <sheetName val="RB384"/>
      <sheetName val="RB192"/>
      <sheetName val="COLX6"/>
      <sheetName val="Refill RB"/>
      <sheetName val="Set RB jones"/>
    </sheetNames>
    <sheetDataSet>
      <sheetData sheetId="0">
        <row r="6">
          <cell r="J6">
            <v>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sheetName val="exposure aluminio"/>
      <sheetName val="Curve"/>
      <sheetName val="Sheet1"/>
      <sheetName val="Registro Opções"/>
      <sheetName val="Conciliacion"/>
      <sheetName val="OBJETIVO"/>
      <sheetName val="Package Bs"/>
      <sheetName val="PPISR2000"/>
      <sheetName val="Estoques PT"/>
      <sheetName val="Set RB"/>
      <sheetName val="Estado de Resultados"/>
      <sheetName val="Myr281002"/>
      <sheetName val="Gpg281002"/>
      <sheetName val="Limpio"/>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Coeficientes"/>
    </sheetNames>
    <sheetDataSet>
      <sheetData sheetId="0" refreshError="1"/>
    </sheetDataSet>
  </externalBook>
</externalLink>
</file>

<file path=xl/externalLinks/externalLink2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DEN"/>
    </sheetNames>
    <definedNames>
      <definedName name="PRINT" sheetId="0"/>
    </definedNames>
    <sheetDataSet>
      <sheetData sheetId="0" refreshError="1"/>
    </sheetDataSet>
  </externalBook>
</externalLink>
</file>

<file path=xl/externalLinks/externalLink2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Movement"/>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 Resumen"/>
    </sheetNames>
    <sheetDataSet>
      <sheetData sheetId="0" refreshError="1"/>
    </sheetDataSet>
  </externalBook>
</externalLink>
</file>

<file path=xl/externalLinks/externalLink2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Hub"/>
      <sheetName val="Feuil1"/>
    </sheetNames>
    <sheetDataSet>
      <sheetData sheetId="0" refreshError="1"/>
      <sheetData sheetId="1" refreshError="1"/>
    </sheetDataSet>
  </externalBook>
</externalLink>
</file>

<file path=xl/externalLinks/externalLink2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Hub"/>
      <sheetName val="Sheet1"/>
      <sheetName val="Summary Platform Results"/>
      <sheetName val="Summary Region Results"/>
      <sheetName val="Platform &amp; Region DLY"/>
      <sheetName val="Platform &amp; Region MTD"/>
      <sheetName val="Platform &amp; Region YTD"/>
      <sheetName val="Notes"/>
      <sheetName val="Est MTD-2"/>
      <sheetName val="Est MTD-1"/>
      <sheetName val="EVP UPLOAD"/>
      <sheetName val="YTD ACTUALS"/>
      <sheetName val="DATA"/>
      <sheetName val="UPLOAD"/>
      <sheetName val="Email Distribution"/>
      <sheetName val="Feuil1"/>
      <sheetName val="Risk Summary"/>
      <sheetName val="Financials by profit centre"/>
    </sheetNames>
    <sheetDataSet>
      <sheetData sheetId="0" refreshError="1">
        <row r="12">
          <cell r="C12">
            <v>39078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ic"/>
      <sheetName val="TablaCoeficientes"/>
      <sheetName val="criollitas 100 - 200"/>
    </sheetNames>
    <sheetDataSet>
      <sheetData sheetId="0" refreshError="1"/>
      <sheetData sheetId="1" refreshError="1"/>
      <sheetData sheetId="2" refreshError="1"/>
    </sheetDataSet>
  </externalBook>
</externalLink>
</file>

<file path=xl/externalLinks/externalLink2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260011"/>
    </sheetNames>
    <sheetDataSet>
      <sheetData sheetId="0" refreshError="1"/>
    </sheetDataSet>
  </externalBook>
</externalLink>
</file>

<file path=xl/externalLinks/externalLink2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ummary"/>
    </sheetNames>
    <sheetDataSet>
      <sheetData sheetId="0" refreshError="1"/>
    </sheetDataSet>
  </externalBook>
</externalLink>
</file>

<file path=xl/externalLinks/externalLink2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ummary"/>
      <sheetName val="Quarterly P&amp;L overview"/>
      <sheetName val="P&amp;L by platform USD"/>
      <sheetName val="P&amp;L by platform INR"/>
      <sheetName val="Gross margin summary"/>
      <sheetName val="Quantities"/>
      <sheetName val="Capex summary"/>
      <sheetName val="Statutory G&amp;A"/>
    </sheetNames>
    <sheetDataSet>
      <sheetData sheetId="0" refreshError="1">
        <row r="1">
          <cell r="A1">
            <v>44.811300000000003</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ummary"/>
    </sheetNames>
    <sheetDataSet>
      <sheetData sheetId="0" refreshError="1"/>
    </sheetDataSet>
  </externalBook>
</externalLink>
</file>

<file path=xl/externalLinks/externalLink2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
      <sheetName val="P&amp;L summary"/>
      <sheetName val="Quarterly P&amp;L overview"/>
      <sheetName val="P&amp;L by platform USD"/>
      <sheetName val="P&amp;L by platform RMB"/>
      <sheetName val="Gross margin summary"/>
      <sheetName val="Quantities"/>
      <sheetName val="Capex summary"/>
      <sheetName val="Statutory G&amp;A"/>
    </sheetNames>
    <sheetDataSet>
      <sheetData sheetId="0" refreshError="1"/>
      <sheetData sheetId="1" refreshError="1">
        <row r="1">
          <cell r="A1">
            <v>7.8</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mo"/>
      <sheetName val="Variaciones"/>
      <sheetName val="Nota A"/>
      <sheetName val="Nota C"/>
      <sheetName val="Nota F"/>
      <sheetName val="Sheet3"/>
    </sheetNames>
    <sheetDataSet>
      <sheetData sheetId="0"/>
      <sheetData sheetId="1"/>
      <sheetData sheetId="2"/>
      <sheetData sheetId="3"/>
      <sheetData sheetId="4"/>
      <sheetData sheetId="5"/>
    </sheetDataSet>
  </externalBook>
</externalLink>
</file>

<file path=xl/externalLinks/externalLink2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ort."/>
      <sheetName val="Neto Result."/>
      <sheetName val="XREF"/>
      <sheetName val="Memo"/>
      <sheetName val="Anexo"/>
      <sheetName val="Cruce con Cont."/>
      <sheetName val="Altas 10-06"/>
      <sheetName val="MMA Altas"/>
      <sheetName val="Analisis Altas"/>
      <sheetName val="Analisis Bajas"/>
      <sheetName val="Obras en curso"/>
      <sheetName val="Umbral PG Amort. 10-06"/>
      <sheetName val="Umbral PG Amort. 12-06"/>
      <sheetName val="Detalle BU 10-06"/>
      <sheetName val="Tickmarks"/>
      <sheetName val="Anexo (2)"/>
      <sheetName val="Amort. Altas"/>
      <sheetName val="Altas"/>
      <sheetName val="juic"/>
      <sheetName val="Nota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ABLE"/>
    </sheetNames>
    <sheetDataSet>
      <sheetData sheetId="0" refreshError="1"/>
    </sheetDataSet>
  </externalBook>
</externalLink>
</file>

<file path=xl/externalLinks/externalLink2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37 Partes Terminadas"/>
      <sheetName val="Cont.Vs.Kardex"/>
      <sheetName val="XREF"/>
      <sheetName val="XXXX"/>
      <sheetName val="MEMO"/>
      <sheetName val="Resumen"/>
      <sheetName val="1217 Prod. Terminados"/>
      <sheetName val="1267 Mat.Prima"/>
      <sheetName val="1280 Suministros"/>
      <sheetName val="1235 Automatización"/>
      <sheetName val="Tickmarks"/>
      <sheetName val="Amort."/>
      <sheetName val="Neto Result."/>
    </sheetNames>
    <sheetDataSet>
      <sheetData sheetId="0"/>
      <sheetData sheetId="1"/>
      <sheetData sheetId="2"/>
      <sheetData sheetId="3" refreshError="1"/>
      <sheetData sheetId="4" refreshError="1"/>
      <sheetData sheetId="5" refreshError="1"/>
      <sheetData sheetId="6"/>
      <sheetData sheetId="7"/>
      <sheetData sheetId="8"/>
      <sheetData sheetId="9"/>
      <sheetData sheetId="10" refreshError="1"/>
      <sheetData sheetId="11" refreshError="1"/>
      <sheetData sheetId="12" refreshError="1"/>
    </sheetDataSet>
  </externalBook>
</externalLink>
</file>

<file path=xl/externalLinks/externalLink2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estreo Res.Gral. 2784"/>
      <sheetName val="Resumen Imp. Ganancias"/>
      <sheetName val="Nota C"/>
      <sheetName val="1237 Partes Terminadas"/>
      <sheetName val="Cont.Vs.Kardex"/>
      <sheetName val="XREF"/>
    </sheetNames>
    <sheetDataSet>
      <sheetData sheetId="0"/>
      <sheetData sheetId="1"/>
      <sheetData sheetId="2" refreshError="1"/>
      <sheetData sheetId="3" refreshError="1"/>
      <sheetData sheetId="4" refreshError="1"/>
      <sheetData sheetId="5" refreshError="1"/>
    </sheetDataSet>
  </externalBook>
</externalLink>
</file>

<file path=xl/externalLinks/externalLink2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F"/>
      <sheetName val="cf. mp"/>
      <sheetName val="resumen"/>
      <sheetName val="cf. gs."/>
      <sheetName val="Saldos F443"/>
      <sheetName val="cobranzas443"/>
      <sheetName val="ret"/>
      <sheetName val="tildes"/>
      <sheetName val="Muestreo Res.Gral. 2784"/>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LSAT"/>
      <sheetName val="Lead"/>
      <sheetName val="Links"/>
      <sheetName val="Inv no ctes - resumen"/>
      <sheetName val="Movimiento para EOAF"/>
      <sheetName val="Intelsat - aportes"/>
      <sheetName val="Plazo Fijo - no hay"/>
      <sheetName val="Plazo Fijo - Evol del Trim - no"/>
      <sheetName val="VPP UTE Technology Impsat"/>
      <sheetName val="CLASIFICACION"/>
      <sheetName val="Tickmarks"/>
      <sheetName val="Plazo Fijo"/>
      <sheetName val="Anexo X"/>
      <sheetName val="Anexo I"/>
      <sheetName val="Memo"/>
      <sheetName val="Pasivos omitido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Set>
  </externalBook>
</externalLink>
</file>

<file path=xl/externalLinks/externalLink2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ENCIONES"/>
      <sheetName val="INTELSAT"/>
    </sheetNames>
    <sheetDataSet>
      <sheetData sheetId="0" refreshError="1"/>
      <sheetData sheetId="1" refreshError="1"/>
    </sheetDataSet>
  </externalBook>
</externalLink>
</file>

<file path=xl/externalLinks/externalLink2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del Balance"/>
      <sheetName val="Información"/>
      <sheetName val="controles"/>
      <sheetName val="Bce básico Resumido AIF "/>
      <sheetName val="Bce Conso Resumido AIF"/>
      <sheetName val="Bce Patrim"/>
      <sheetName val="Nota numérica"/>
      <sheetName val="EE.RR"/>
      <sheetName val="Resultado por tenencia"/>
      <sheetName val="Otros ingresos y egresos"/>
      <sheetName val="Info por segmento"/>
      <sheetName val="Soporte Segment"/>
      <sheetName val="Reseña cuadros"/>
      <sheetName val="Elim InterCo"/>
      <sheetName val="Rdos elim interCo"/>
      <sheetName val="Mayores valores"/>
      <sheetName val="Mayores valores 2"/>
      <sheetName val="Eliminaciones VPP"/>
      <sheetName val="Comprobacion art 33"/>
      <sheetName val="Irsa"/>
    </sheetNames>
    <sheetDataSet>
      <sheetData sheetId="0">
        <row r="7">
          <cell r="B7">
            <v>39994</v>
          </cell>
        </row>
      </sheetData>
      <sheetData sheetId="1" refreshError="1"/>
      <sheetData sheetId="2" refreshError="1"/>
      <sheetData sheetId="3" refreshError="1"/>
      <sheetData sheetId="4" refreshError="1"/>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EDO SIT PATRIM"/>
      <sheetName val="ESP_TIPEO"/>
      <sheetName val="Reclasificaciones"/>
      <sheetName val="EDO RDOS"/>
      <sheetName val="Segmento"/>
      <sheetName val="EEPN"/>
      <sheetName val="EOAF"/>
      <sheetName val="NOTA 4"/>
      <sheetName val="PRESTAMOS"/>
      <sheetName val=" VTOS"/>
      <sheetName val="VTOS_TIPEO"/>
      <sheetName val="ANEXO_A"/>
      <sheetName val="ANEXO_B"/>
      <sheetName val="ANEXO C"/>
      <sheetName val="INVERSIONES"/>
      <sheetName val="PREVISIONES"/>
      <sheetName val="CTO VTAS"/>
      <sheetName val="MON.EXTRANJERA"/>
      <sheetName val="ANEXO H"/>
      <sheetName val="EDO_SIT_PATRIM"/>
      <sheetName val="EDO_RDOS"/>
      <sheetName val="NOTA_4"/>
      <sheetName val="_VTOS"/>
      <sheetName val="ANEXO_C"/>
      <sheetName val="CTO_VTAS"/>
      <sheetName val="MON_EXTRANJERA"/>
      <sheetName val="ANEXO_H"/>
      <sheetName val="1E info"/>
      <sheetName val="dep pre"/>
      <sheetName val="O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_JCK97"/>
    </sheetNames>
    <sheetDataSet>
      <sheetData sheetId="0" refreshError="1"/>
    </sheetDataSet>
  </externalBook>
</externalLink>
</file>

<file path=xl/externalLinks/externalLink2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DOS"/>
    </sheetNames>
    <sheetDataSet>
      <sheetData sheetId="0" refreshError="1"/>
    </sheetDataSet>
  </externalBook>
</externalLink>
</file>

<file path=xl/externalLinks/externalLink2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AUD"/>
      <sheetName val="Sales USD"/>
      <sheetName val="Selling Costs AUD"/>
      <sheetName val="Selling Costs USD"/>
      <sheetName val="WD10"/>
      <sheetName val="ERvarUSD"/>
      <sheetName val="Op Costs AUD"/>
      <sheetName val="Weekly Variances"/>
      <sheetName val="Monthend Variances"/>
      <sheetName val="Exco Varainces"/>
      <sheetName val="Stats"/>
      <sheetName val="Y2000"/>
      <sheetName val="Flash"/>
      <sheetName val="Flash Forecast"/>
      <sheetName val="EXCO Slides"/>
    </sheetNames>
    <sheetDataSet>
      <sheetData sheetId="0" refreshError="1">
        <row r="1">
          <cell r="A1" t="str">
            <v>Product Sales</v>
          </cell>
          <cell r="R1" t="str">
            <v>Product Sales</v>
          </cell>
        </row>
        <row r="2">
          <cell r="A2">
            <v>36280</v>
          </cell>
          <cell r="R2" t="str">
            <v>1999 Forecast vs 1999 Budget</v>
          </cell>
        </row>
        <row r="3">
          <cell r="A3" t="str">
            <v>Actual vs Plan</v>
          </cell>
          <cell r="S3" t="str">
            <v>FULL  YEAR</v>
          </cell>
        </row>
        <row r="4">
          <cell r="B4" t="str">
            <v>Month</v>
          </cell>
        </row>
        <row r="5">
          <cell r="B5" t="str">
            <v>Quantity (tonnes)</v>
          </cell>
          <cell r="E5" t="str">
            <v>Price (US$/t)</v>
          </cell>
          <cell r="H5" t="str">
            <v>Revenue (AUD$)</v>
          </cell>
          <cell r="K5" t="str">
            <v>Variance</v>
          </cell>
          <cell r="S5" t="str">
            <v>Quantity (tonnes)</v>
          </cell>
          <cell r="V5" t="str">
            <v>Price (US$/t)</v>
          </cell>
          <cell r="Y5" t="str">
            <v>Revenue (AUD$)</v>
          </cell>
          <cell r="AB5" t="str">
            <v>Variance</v>
          </cell>
        </row>
        <row r="6">
          <cell r="B6" t="str">
            <v>Actual</v>
          </cell>
          <cell r="C6" t="str">
            <v>Plan</v>
          </cell>
          <cell r="E6" t="str">
            <v>Actual</v>
          </cell>
          <cell r="F6" t="str">
            <v>Plan</v>
          </cell>
          <cell r="H6" t="str">
            <v>Actual</v>
          </cell>
          <cell r="I6" t="str">
            <v>Plan</v>
          </cell>
          <cell r="K6" t="str">
            <v>Exchange</v>
          </cell>
          <cell r="L6" t="str">
            <v>Price</v>
          </cell>
          <cell r="M6" t="str">
            <v>Volume</v>
          </cell>
          <cell r="O6" t="str">
            <v>Validation</v>
          </cell>
          <cell r="S6" t="str">
            <v>Forecast</v>
          </cell>
          <cell r="T6" t="str">
            <v>Plan</v>
          </cell>
          <cell r="V6" t="str">
            <v>Forecast</v>
          </cell>
          <cell r="W6" t="str">
            <v>Plan</v>
          </cell>
          <cell r="Y6" t="str">
            <v>Forecast</v>
          </cell>
          <cell r="Z6" t="str">
            <v>Plan</v>
          </cell>
          <cell r="AB6" t="str">
            <v>Exchange</v>
          </cell>
          <cell r="AC6" t="str">
            <v>Price</v>
          </cell>
          <cell r="AD6" t="str">
            <v>Volume</v>
          </cell>
          <cell r="AF6" t="str">
            <v>Validation</v>
          </cell>
        </row>
        <row r="8">
          <cell r="A8" t="str">
            <v>Japan</v>
          </cell>
          <cell r="R8" t="str">
            <v>Japan</v>
          </cell>
        </row>
        <row r="9">
          <cell r="A9" t="str">
            <v xml:space="preserve">  - Lump</v>
          </cell>
          <cell r="B9">
            <v>499</v>
          </cell>
          <cell r="C9">
            <v>615</v>
          </cell>
          <cell r="E9">
            <v>21.371653386773545</v>
          </cell>
          <cell r="F9">
            <v>21.149776133584371</v>
          </cell>
          <cell r="H9">
            <v>16663.210999999999</v>
          </cell>
          <cell r="I9">
            <v>21678.520536923981</v>
          </cell>
          <cell r="K9">
            <v>-1354.9075335577509</v>
          </cell>
          <cell r="L9">
            <v>213.21017298647163</v>
          </cell>
          <cell r="M9">
            <v>-3873.6121763527053</v>
          </cell>
          <cell r="O9">
            <v>0</v>
          </cell>
          <cell r="R9" t="str">
            <v xml:space="preserve">  - Lump</v>
          </cell>
          <cell r="S9">
            <v>7456.583999999998</v>
          </cell>
          <cell r="T9">
            <v>7400</v>
          </cell>
          <cell r="V9">
            <v>21.605910762093618</v>
          </cell>
          <cell r="W9">
            <v>21.149776133584368</v>
          </cell>
          <cell r="Y9">
            <v>259848.8524097662</v>
          </cell>
          <cell r="Z9">
            <v>260847.2389808739</v>
          </cell>
          <cell r="AB9">
            <v>-8414.427063899202</v>
          </cell>
          <cell r="AC9">
            <v>5444.1875015620217</v>
          </cell>
          <cell r="AD9">
            <v>1971.8529912294557</v>
          </cell>
          <cell r="AF9">
            <v>3.0468072509393096E-11</v>
          </cell>
        </row>
        <row r="10">
          <cell r="A10" t="str">
            <v xml:space="preserve">  - Fines</v>
          </cell>
          <cell r="B10">
            <v>508</v>
          </cell>
          <cell r="C10">
            <v>609</v>
          </cell>
          <cell r="E10">
            <v>15.813000314960631</v>
          </cell>
          <cell r="F10">
            <v>15.360434172041256</v>
          </cell>
          <cell r="H10">
            <v>12551.569</v>
          </cell>
          <cell r="I10">
            <v>15590.840684621875</v>
          </cell>
          <cell r="K10">
            <v>-974.42754278886787</v>
          </cell>
          <cell r="L10">
            <v>430.64497037171776</v>
          </cell>
          <cell r="M10">
            <v>-2495.4891122047247</v>
          </cell>
          <cell r="O10">
            <v>0</v>
          </cell>
          <cell r="R10" t="str">
            <v xml:space="preserve">  - Fines</v>
          </cell>
          <cell r="S10">
            <v>7767.8199999999988</v>
          </cell>
          <cell r="T10">
            <v>7400</v>
          </cell>
          <cell r="V10">
            <v>15.409878530997004</v>
          </cell>
          <cell r="W10">
            <v>15.36043417204125</v>
          </cell>
          <cell r="Y10">
            <v>193066.39137201471</v>
          </cell>
          <cell r="Z10">
            <v>189445.35478850879</v>
          </cell>
          <cell r="AB10">
            <v>-6111.1404770486988</v>
          </cell>
          <cell r="AC10">
            <v>590.14234882673395</v>
          </cell>
          <cell r="AD10">
            <v>9142.0347117279016</v>
          </cell>
          <cell r="AF10">
            <v>-1.6370904631912708E-11</v>
          </cell>
        </row>
        <row r="11">
          <cell r="A11" t="str">
            <v xml:space="preserve">  - Yandi</v>
          </cell>
          <cell r="B11">
            <v>334</v>
          </cell>
          <cell r="C11">
            <v>362</v>
          </cell>
          <cell r="E11">
            <v>13.543543952095808</v>
          </cell>
          <cell r="F11">
            <v>13.174961174040176</v>
          </cell>
          <cell r="H11">
            <v>7068.0370000000003</v>
          </cell>
          <cell r="I11">
            <v>7948.8932416709058</v>
          </cell>
          <cell r="K11">
            <v>-496.80582760443122</v>
          </cell>
          <cell r="L11">
            <v>208.47963383771705</v>
          </cell>
          <cell r="M11">
            <v>-592.53004790419163</v>
          </cell>
          <cell r="O11">
            <v>0</v>
          </cell>
          <cell r="R11" t="str">
            <v xml:space="preserve">  - Yandi</v>
          </cell>
          <cell r="S11">
            <v>4780</v>
          </cell>
          <cell r="T11">
            <v>4000</v>
          </cell>
          <cell r="V11">
            <v>13.384760943682121</v>
          </cell>
          <cell r="W11">
            <v>13.174961174040174</v>
          </cell>
          <cell r="Y11">
            <v>103192.18921096862</v>
          </cell>
          <cell r="Z11">
            <v>87833.074493601176</v>
          </cell>
          <cell r="AB11">
            <v>-2833.32498366457</v>
          </cell>
          <cell r="AC11">
            <v>1353.5469009157864</v>
          </cell>
          <cell r="AD11">
            <v>16838.892800116217</v>
          </cell>
          <cell r="AF11">
            <v>0</v>
          </cell>
        </row>
        <row r="12">
          <cell r="A12" t="str">
            <v>China</v>
          </cell>
          <cell r="R12" t="str">
            <v>China</v>
          </cell>
        </row>
        <row r="13">
          <cell r="A13" t="str">
            <v xml:space="preserve">  - Lump</v>
          </cell>
          <cell r="B13">
            <v>231</v>
          </cell>
          <cell r="C13">
            <v>392</v>
          </cell>
          <cell r="E13">
            <v>21.411274805194804</v>
          </cell>
          <cell r="F13">
            <v>21.151234350399999</v>
          </cell>
          <cell r="H13">
            <v>7728.1319999999996</v>
          </cell>
          <cell r="I13">
            <v>13818.806442261333</v>
          </cell>
          <cell r="K13">
            <v>-863.67540264133459</v>
          </cell>
          <cell r="L13">
            <v>159.27477856181778</v>
          </cell>
          <cell r="M13">
            <v>-5386.2738181818177</v>
          </cell>
          <cell r="O13">
            <v>0</v>
          </cell>
          <cell r="R13" t="str">
            <v xml:space="preserve">  - Lump</v>
          </cell>
          <cell r="S13">
            <v>3722.9999999999995</v>
          </cell>
          <cell r="T13">
            <v>4700</v>
          </cell>
          <cell r="V13">
            <v>21.263706046982641</v>
          </cell>
          <cell r="W13">
            <v>21.151234350399996</v>
          </cell>
          <cell r="Y13">
            <v>127685.12518212316</v>
          </cell>
          <cell r="Z13">
            <v>165684.66907813333</v>
          </cell>
          <cell r="AB13">
            <v>-5344.666744455928</v>
          </cell>
          <cell r="AC13">
            <v>852.608022481342</v>
          </cell>
          <cell r="AD13">
            <v>-33507.485174035566</v>
          </cell>
          <cell r="AF13">
            <v>0</v>
          </cell>
        </row>
        <row r="14">
          <cell r="A14" t="str">
            <v xml:space="preserve">  - Fines</v>
          </cell>
          <cell r="B14">
            <v>388</v>
          </cell>
          <cell r="C14">
            <v>392</v>
          </cell>
          <cell r="E14">
            <v>15.109247010309277</v>
          </cell>
          <cell r="F14">
            <v>15.361760832000002</v>
          </cell>
          <cell r="H14">
            <v>9159.9809999999998</v>
          </cell>
          <cell r="I14">
            <v>10036.350410240002</v>
          </cell>
          <cell r="K14">
            <v>-627.27190064000024</v>
          </cell>
          <cell r="L14">
            <v>-154.66471578556892</v>
          </cell>
          <cell r="M14">
            <v>-94.432793814432983</v>
          </cell>
          <cell r="O14">
            <v>0</v>
          </cell>
          <cell r="R14" t="str">
            <v xml:space="preserve">  - Fines</v>
          </cell>
          <cell r="S14">
            <v>3758</v>
          </cell>
          <cell r="T14">
            <v>4700</v>
          </cell>
          <cell r="V14">
            <v>15.312631385969619</v>
          </cell>
          <cell r="W14">
            <v>15.361760831999996</v>
          </cell>
          <cell r="Y14">
            <v>92814.304433022306</v>
          </cell>
          <cell r="Z14">
            <v>120333.79318400001</v>
          </cell>
          <cell r="AB14">
            <v>-3881.7352640000317</v>
          </cell>
          <cell r="AC14">
            <v>-372.43289732705693</v>
          </cell>
          <cell r="AD14">
            <v>-23265.320589650615</v>
          </cell>
          <cell r="AF14">
            <v>0</v>
          </cell>
        </row>
        <row r="15">
          <cell r="A15" t="str">
            <v xml:space="preserve">  - Yandi</v>
          </cell>
          <cell r="B15">
            <v>0</v>
          </cell>
          <cell r="C15">
            <v>50</v>
          </cell>
          <cell r="E15">
            <v>0</v>
          </cell>
          <cell r="F15">
            <v>9.7913200639999989</v>
          </cell>
          <cell r="H15">
            <v>0</v>
          </cell>
          <cell r="I15">
            <v>815.9433386666667</v>
          </cell>
          <cell r="K15">
            <v>-50.99645866666674</v>
          </cell>
          <cell r="L15">
            <v>-764.94687999999996</v>
          </cell>
          <cell r="M15">
            <v>0</v>
          </cell>
          <cell r="O15">
            <v>0</v>
          </cell>
          <cell r="R15" t="str">
            <v xml:space="preserve">  - Yandi</v>
          </cell>
          <cell r="S15">
            <v>500</v>
          </cell>
          <cell r="T15">
            <v>500</v>
          </cell>
          <cell r="V15">
            <v>9.5993205364266672</v>
          </cell>
          <cell r="W15">
            <v>9.7913200639999971</v>
          </cell>
          <cell r="Y15">
            <v>7741.387529376344</v>
          </cell>
          <cell r="Z15">
            <v>8159.4333866666675</v>
          </cell>
          <cell r="AB15">
            <v>-263.2075286021518</v>
          </cell>
          <cell r="AC15">
            <v>-154.8383286881693</v>
          </cell>
          <cell r="AD15">
            <v>0</v>
          </cell>
          <cell r="AF15">
            <v>-2.3874235921539366E-12</v>
          </cell>
        </row>
        <row r="16">
          <cell r="A16" t="str">
            <v>Channar</v>
          </cell>
          <cell r="R16" t="str">
            <v>Channar</v>
          </cell>
        </row>
        <row r="17">
          <cell r="A17" t="str">
            <v xml:space="preserve">  - Lump</v>
          </cell>
          <cell r="B17">
            <v>189.6</v>
          </cell>
          <cell r="C17">
            <v>135</v>
          </cell>
          <cell r="E17">
            <v>21.659019746835444</v>
          </cell>
          <cell r="F17">
            <v>21.151234350399999</v>
          </cell>
          <cell r="H17">
            <v>6416.4845999999998</v>
          </cell>
          <cell r="I17">
            <v>4759.0277288400002</v>
          </cell>
          <cell r="K17">
            <v>-297.43923305249973</v>
          </cell>
          <cell r="L17">
            <v>107.11098206060159</v>
          </cell>
          <cell r="M17">
            <v>1847.7851221518986</v>
          </cell>
          <cell r="O17">
            <v>0</v>
          </cell>
          <cell r="R17" t="str">
            <v xml:space="preserve">  - Lump</v>
          </cell>
          <cell r="S17">
            <v>1619.9999999999995</v>
          </cell>
          <cell r="T17">
            <v>1620</v>
          </cell>
          <cell r="V17">
            <v>20.574786573933995</v>
          </cell>
          <cell r="W17">
            <v>21.151234350399992</v>
          </cell>
          <cell r="Y17">
            <v>53759.926209311387</v>
          </cell>
          <cell r="Z17">
            <v>57108.332746079992</v>
          </cell>
          <cell r="AB17">
            <v>-1842.2042821316281</v>
          </cell>
          <cell r="AC17">
            <v>-1506.2022546369606</v>
          </cell>
          <cell r="AD17">
            <v>-1.5090854337985279E-11</v>
          </cell>
          <cell r="AF17">
            <v>0</v>
          </cell>
        </row>
        <row r="18">
          <cell r="A18" t="str">
            <v xml:space="preserve">  - Fines</v>
          </cell>
          <cell r="B18">
            <v>255</v>
          </cell>
          <cell r="C18">
            <v>312</v>
          </cell>
          <cell r="E18">
            <v>15.059912282352942</v>
          </cell>
          <cell r="F18">
            <v>15.361760832000002</v>
          </cell>
          <cell r="H18">
            <v>6000.4337999999998</v>
          </cell>
          <cell r="I18">
            <v>7988.1156326400014</v>
          </cell>
          <cell r="K18">
            <v>-499.25722704000054</v>
          </cell>
          <cell r="L18">
            <v>-147.15116795294173</v>
          </cell>
          <cell r="M18">
            <v>-1341.2734376470589</v>
          </cell>
          <cell r="O18">
            <v>0</v>
          </cell>
          <cell r="R18" t="str">
            <v xml:space="preserve">  - Fines</v>
          </cell>
          <cell r="S18">
            <v>3779.9999999999995</v>
          </cell>
          <cell r="T18">
            <v>3780</v>
          </cell>
          <cell r="V18">
            <v>14.940871650474971</v>
          </cell>
          <cell r="W18">
            <v>15.361760831999996</v>
          </cell>
          <cell r="Y18">
            <v>91091.120707734488</v>
          </cell>
          <cell r="Z18">
            <v>96779.0932416</v>
          </cell>
          <cell r="AB18">
            <v>-3121.9062336000206</v>
          </cell>
          <cell r="AC18">
            <v>-2566.0663002654755</v>
          </cell>
          <cell r="AD18">
            <v>-1.0958583553206719E-11</v>
          </cell>
          <cell r="AF18">
            <v>0</v>
          </cell>
        </row>
        <row r="19">
          <cell r="A19" t="str">
            <v xml:space="preserve">  - Yandi</v>
          </cell>
          <cell r="B19">
            <v>0</v>
          </cell>
          <cell r="C19">
            <v>0</v>
          </cell>
          <cell r="E19">
            <v>0</v>
          </cell>
          <cell r="F19">
            <v>0</v>
          </cell>
          <cell r="H19">
            <v>0</v>
          </cell>
          <cell r="I19">
            <v>0</v>
          </cell>
          <cell r="K19">
            <v>0</v>
          </cell>
          <cell r="L19">
            <v>0</v>
          </cell>
          <cell r="M19">
            <v>0</v>
          </cell>
          <cell r="O19">
            <v>0</v>
          </cell>
          <cell r="R19" t="str">
            <v xml:space="preserve">  - Yandi</v>
          </cell>
          <cell r="S19">
            <v>0</v>
          </cell>
          <cell r="T19">
            <v>0</v>
          </cell>
          <cell r="V19">
            <v>0</v>
          </cell>
          <cell r="W19">
            <v>0</v>
          </cell>
          <cell r="Y19">
            <v>0</v>
          </cell>
          <cell r="Z19">
            <v>0</v>
          </cell>
          <cell r="AB19">
            <v>0</v>
          </cell>
          <cell r="AC19">
            <v>0</v>
          </cell>
          <cell r="AD19">
            <v>0</v>
          </cell>
          <cell r="AF19">
            <v>0</v>
          </cell>
        </row>
        <row r="20">
          <cell r="A20" t="str">
            <v>Europe</v>
          </cell>
          <cell r="R20" t="str">
            <v>Europe</v>
          </cell>
        </row>
        <row r="21">
          <cell r="A21" t="str">
            <v xml:space="preserve">  - Lump</v>
          </cell>
          <cell r="B21">
            <v>217</v>
          </cell>
          <cell r="C21">
            <v>370</v>
          </cell>
          <cell r="E21">
            <v>20.216452718894008</v>
          </cell>
          <cell r="F21">
            <v>25.230242693039994</v>
          </cell>
          <cell r="H21">
            <v>6854.6409999999996</v>
          </cell>
          <cell r="I21">
            <v>15558.649660707997</v>
          </cell>
          <cell r="K21">
            <v>-972.41560379425027</v>
          </cell>
          <cell r="L21">
            <v>-2898.5973288031482</v>
          </cell>
          <cell r="M21">
            <v>-4832.995728110599</v>
          </cell>
          <cell r="O21">
            <v>0</v>
          </cell>
          <cell r="R21" t="str">
            <v xml:space="preserve">  - Lump</v>
          </cell>
          <cell r="S21">
            <v>4341.6509999999998</v>
          </cell>
          <cell r="T21">
            <v>4570</v>
          </cell>
          <cell r="V21">
            <v>25.412636797608645</v>
          </cell>
          <cell r="W21">
            <v>25.230242693039994</v>
          </cell>
          <cell r="Y21">
            <v>177956.12897576511</v>
          </cell>
          <cell r="Z21">
            <v>192170.34851198798</v>
          </cell>
          <cell r="AB21">
            <v>-6199.0435003867606</v>
          </cell>
          <cell r="AC21">
            <v>1344.4210610947341</v>
          </cell>
          <cell r="AD21">
            <v>-9359.5970969308728</v>
          </cell>
          <cell r="AF21">
            <v>3.2741809263825417E-11</v>
          </cell>
        </row>
        <row r="22">
          <cell r="A22" t="str">
            <v xml:space="preserve">  - Fines</v>
          </cell>
          <cell r="B22">
            <v>277</v>
          </cell>
          <cell r="C22">
            <v>420</v>
          </cell>
          <cell r="E22">
            <v>14.023377328519857</v>
          </cell>
          <cell r="F22">
            <v>18.924484872960001</v>
          </cell>
          <cell r="H22">
            <v>6069.4930000000004</v>
          </cell>
          <cell r="I22">
            <v>13247.139411072001</v>
          </cell>
          <cell r="K22">
            <v>-827.94621319200087</v>
          </cell>
          <cell r="L22">
            <v>-3216.3518260388441</v>
          </cell>
          <cell r="M22">
            <v>-3133.3483718411553</v>
          </cell>
          <cell r="O22">
            <v>0</v>
          </cell>
          <cell r="R22" t="str">
            <v xml:space="preserve">  - Fines</v>
          </cell>
          <cell r="S22">
            <v>4371.7290000000012</v>
          </cell>
          <cell r="T22">
            <v>4130</v>
          </cell>
          <cell r="V22">
            <v>19.458883606163457</v>
          </cell>
          <cell r="W22">
            <v>18.924484872959994</v>
          </cell>
          <cell r="Y22">
            <v>137208.00930433773</v>
          </cell>
          <cell r="Z22">
            <v>130263.537542208</v>
          </cell>
          <cell r="AB22">
            <v>-4202.0495981357672</v>
          </cell>
          <cell r="AC22">
            <v>3559.7851098875885</v>
          </cell>
          <cell r="AD22">
            <v>7586.7362503779177</v>
          </cell>
          <cell r="AF22">
            <v>-7.2759576141834259E-12</v>
          </cell>
        </row>
        <row r="23">
          <cell r="A23" t="str">
            <v xml:space="preserve">  - Yandi</v>
          </cell>
          <cell r="B23">
            <v>102</v>
          </cell>
          <cell r="C23">
            <v>150</v>
          </cell>
          <cell r="E23">
            <v>16.017618823529414</v>
          </cell>
          <cell r="F23">
            <v>12.612264176000002</v>
          </cell>
          <cell r="H23">
            <v>2552.808</v>
          </cell>
          <cell r="I23">
            <v>3153.0660440000006</v>
          </cell>
          <cell r="K23">
            <v>-197.06662775000041</v>
          </cell>
          <cell r="L23">
            <v>798.12999551470602</v>
          </cell>
          <cell r="M23">
            <v>-1201.321411764706</v>
          </cell>
          <cell r="O23">
            <v>0</v>
          </cell>
          <cell r="R23" t="str">
            <v xml:space="preserve">  - Yandi</v>
          </cell>
          <cell r="S23">
            <v>800.00000000000193</v>
          </cell>
          <cell r="T23">
            <v>1300</v>
          </cell>
          <cell r="V23">
            <v>12.741737226260001</v>
          </cell>
          <cell r="W23">
            <v>12.612264176</v>
          </cell>
          <cell r="Y23">
            <v>16440.951259690366</v>
          </cell>
          <cell r="Z23">
            <v>27326.572381333339</v>
          </cell>
          <cell r="AB23">
            <v>-881.50233488172307</v>
          </cell>
          <cell r="AC23">
            <v>271.47575054516432</v>
          </cell>
          <cell r="AD23">
            <v>-10275.594537306413</v>
          </cell>
          <cell r="AF23">
            <v>0</v>
          </cell>
        </row>
        <row r="24">
          <cell r="A24" t="str">
            <v>South Korea</v>
          </cell>
          <cell r="R24" t="str">
            <v>South Korea</v>
          </cell>
        </row>
        <row r="25">
          <cell r="A25" t="str">
            <v xml:space="preserve">  - Lump</v>
          </cell>
          <cell r="B25">
            <v>389</v>
          </cell>
          <cell r="C25">
            <v>225</v>
          </cell>
          <cell r="E25">
            <v>22.008510848329053</v>
          </cell>
          <cell r="F25">
            <v>21.149776133584371</v>
          </cell>
          <cell r="H25">
            <v>13377.048000000001</v>
          </cell>
          <cell r="I25">
            <v>7931.1660500941398</v>
          </cell>
          <cell r="K25">
            <v>-495.69787813088442</v>
          </cell>
          <cell r="L25">
            <v>301.89892315242702</v>
          </cell>
          <cell r="M25">
            <v>5639.6809048843197</v>
          </cell>
          <cell r="O25">
            <v>0</v>
          </cell>
          <cell r="R25" t="str">
            <v xml:space="preserve">  - Lump</v>
          </cell>
          <cell r="S25">
            <v>2842</v>
          </cell>
          <cell r="T25">
            <v>3000</v>
          </cell>
          <cell r="V25">
            <v>21.713827994745671</v>
          </cell>
          <cell r="W25">
            <v>21.149776133584368</v>
          </cell>
          <cell r="Y25">
            <v>99533.385743656763</v>
          </cell>
          <cell r="Z25">
            <v>105748.88066792187</v>
          </cell>
          <cell r="AB25">
            <v>-3411.2542150942754</v>
          </cell>
          <cell r="AC25">
            <v>2729.2831991675962</v>
          </cell>
          <cell r="AD25">
            <v>-5533.5239083384122</v>
          </cell>
          <cell r="AF25">
            <v>-1.4551915228366852E-11</v>
          </cell>
        </row>
        <row r="26">
          <cell r="A26" t="str">
            <v xml:space="preserve">  - Fines</v>
          </cell>
          <cell r="B26">
            <v>252</v>
          </cell>
          <cell r="C26">
            <v>185</v>
          </cell>
          <cell r="E26">
            <v>16.189221587301589</v>
          </cell>
          <cell r="F26">
            <v>15.360434172041256</v>
          </cell>
          <cell r="H26">
            <v>6374.5060000000003</v>
          </cell>
          <cell r="I26">
            <v>4736.1338697127203</v>
          </cell>
          <cell r="K26">
            <v>-296.00836685704508</v>
          </cell>
          <cell r="L26">
            <v>239.57136222368999</v>
          </cell>
          <cell r="M26">
            <v>1694.809134920635</v>
          </cell>
          <cell r="O26">
            <v>0</v>
          </cell>
          <cell r="R26" t="str">
            <v xml:space="preserve">  - Fines</v>
          </cell>
          <cell r="S26">
            <v>2649.9999999999995</v>
          </cell>
          <cell r="T26">
            <v>2700</v>
          </cell>
          <cell r="V26">
            <v>15.373646246253596</v>
          </cell>
          <cell r="W26">
            <v>15.360434172041252</v>
          </cell>
          <cell r="Y26">
            <v>65709.939600922618</v>
          </cell>
          <cell r="Z26">
            <v>69121.953774185647</v>
          </cell>
          <cell r="AB26">
            <v>-2229.7404443285923</v>
          </cell>
          <cell r="AC26">
            <v>57.536452215046666</v>
          </cell>
          <cell r="AD26">
            <v>-1239.8101811494948</v>
          </cell>
          <cell r="AF26">
            <v>1.1368683772161603E-11</v>
          </cell>
        </row>
        <row r="27">
          <cell r="A27" t="str">
            <v xml:space="preserve">  - Yandi</v>
          </cell>
          <cell r="B27">
            <v>519</v>
          </cell>
          <cell r="C27">
            <v>150</v>
          </cell>
          <cell r="E27">
            <v>14.148087861271677</v>
          </cell>
          <cell r="F27">
            <v>13.174961174040176</v>
          </cell>
          <cell r="H27">
            <v>11473.215</v>
          </cell>
          <cell r="I27">
            <v>3293.740293510044</v>
          </cell>
          <cell r="K27">
            <v>-205.85876834437795</v>
          </cell>
          <cell r="L27">
            <v>228.07656731988297</v>
          </cell>
          <cell r="M27">
            <v>8157.2569075144511</v>
          </cell>
          <cell r="O27">
            <v>0</v>
          </cell>
          <cell r="R27" t="str">
            <v xml:space="preserve">  - Yandi</v>
          </cell>
          <cell r="S27">
            <v>2707</v>
          </cell>
          <cell r="T27">
            <v>2000</v>
          </cell>
          <cell r="V27">
            <v>13.48733177605448</v>
          </cell>
          <cell r="W27">
            <v>13.17496117404017</v>
          </cell>
          <cell r="Y27">
            <v>58887.430835128194</v>
          </cell>
          <cell r="Z27">
            <v>43916.537246800581</v>
          </cell>
          <cell r="AB27">
            <v>-1416.662491832285</v>
          </cell>
          <cell r="AC27">
            <v>1007.6471032719678</v>
          </cell>
          <cell r="AD27">
            <v>15379.908976887931</v>
          </cell>
          <cell r="AF27">
            <v>0</v>
          </cell>
        </row>
        <row r="28">
          <cell r="A28" t="str">
            <v>Taiwan</v>
          </cell>
          <cell r="R28" t="str">
            <v>Taiwan</v>
          </cell>
        </row>
        <row r="29">
          <cell r="A29" t="str">
            <v xml:space="preserve">  - Lump</v>
          </cell>
          <cell r="B29">
            <v>344</v>
          </cell>
          <cell r="C29">
            <v>190</v>
          </cell>
          <cell r="E29">
            <v>21.46930046511628</v>
          </cell>
          <cell r="F29">
            <v>20.817181046152392</v>
          </cell>
          <cell r="H29">
            <v>11539.749</v>
          </cell>
          <cell r="I29">
            <v>6592.1073312815915</v>
          </cell>
          <cell r="K29">
            <v>-412.00670820510004</v>
          </cell>
          <cell r="L29">
            <v>193.59795250490436</v>
          </cell>
          <cell r="M29">
            <v>5166.050424418605</v>
          </cell>
          <cell r="O29">
            <v>0</v>
          </cell>
          <cell r="R29" t="str">
            <v xml:space="preserve">  - Lump</v>
          </cell>
          <cell r="S29">
            <v>2400</v>
          </cell>
          <cell r="T29">
            <v>2200</v>
          </cell>
          <cell r="V29">
            <v>21.199181509601644</v>
          </cell>
          <cell r="W29">
            <v>20.817181046152388</v>
          </cell>
          <cell r="Y29">
            <v>82061.347779103133</v>
          </cell>
          <cell r="Z29">
            <v>76329.663835892105</v>
          </cell>
          <cell r="AB29">
            <v>-2462.2472205126687</v>
          </cell>
          <cell r="AC29">
            <v>1355.4855154651002</v>
          </cell>
          <cell r="AD29">
            <v>6838.4456482585947</v>
          </cell>
          <cell r="AF29">
            <v>0</v>
          </cell>
        </row>
        <row r="30">
          <cell r="A30" t="str">
            <v xml:space="preserve">  - Fines</v>
          </cell>
          <cell r="B30">
            <v>224</v>
          </cell>
          <cell r="C30">
            <v>120</v>
          </cell>
          <cell r="E30">
            <v>15.500894285714287</v>
          </cell>
          <cell r="F30">
            <v>15.119143929365475</v>
          </cell>
          <cell r="H30">
            <v>5425.3130000000001</v>
          </cell>
          <cell r="I30">
            <v>3023.8287858730951</v>
          </cell>
          <cell r="K30">
            <v>-188.98929911706864</v>
          </cell>
          <cell r="L30">
            <v>71.578191815402263</v>
          </cell>
          <cell r="M30">
            <v>2518.8953214285712</v>
          </cell>
          <cell r="O30">
            <v>0</v>
          </cell>
          <cell r="R30" t="str">
            <v xml:space="preserve">  - Fines</v>
          </cell>
          <cell r="S30">
            <v>1400.0000000000005</v>
          </cell>
          <cell r="T30">
            <v>1400</v>
          </cell>
          <cell r="V30">
            <v>15.407859078526736</v>
          </cell>
          <cell r="W30">
            <v>15.119143929365471</v>
          </cell>
          <cell r="Y30">
            <v>34791.9398547378</v>
          </cell>
          <cell r="Z30">
            <v>35278.002501852774</v>
          </cell>
          <cell r="AB30">
            <v>-1138.0000807049364</v>
          </cell>
          <cell r="AC30">
            <v>651.93743358995209</v>
          </cell>
          <cell r="AD30">
            <v>1.1301101772245144E-11</v>
          </cell>
          <cell r="AF30">
            <v>-5.1159076974727213E-13</v>
          </cell>
        </row>
        <row r="31">
          <cell r="A31" t="str">
            <v xml:space="preserve">  - Yandi</v>
          </cell>
          <cell r="B31">
            <v>0</v>
          </cell>
          <cell r="C31">
            <v>60</v>
          </cell>
          <cell r="E31">
            <v>0</v>
          </cell>
          <cell r="F31">
            <v>9.636680255933042</v>
          </cell>
          <cell r="H31">
            <v>0</v>
          </cell>
          <cell r="I31">
            <v>963.66802559330415</v>
          </cell>
          <cell r="K31">
            <v>-60.229251599581517</v>
          </cell>
          <cell r="L31">
            <v>-903.43877399372263</v>
          </cell>
          <cell r="M31">
            <v>0</v>
          </cell>
          <cell r="R31" t="str">
            <v xml:space="preserve">  - Yandi</v>
          </cell>
          <cell r="S31">
            <v>200</v>
          </cell>
          <cell r="T31">
            <v>200</v>
          </cell>
          <cell r="V31">
            <v>9.6345652592842654</v>
          </cell>
          <cell r="W31">
            <v>9.6366802559330402</v>
          </cell>
          <cell r="Y31">
            <v>3107.9242771884728</v>
          </cell>
          <cell r="Z31">
            <v>3212.2267519776806</v>
          </cell>
          <cell r="AB31">
            <v>-103.62021780573241</v>
          </cell>
          <cell r="AC31">
            <v>-0.68225698347573926</v>
          </cell>
          <cell r="AD31">
            <v>0</v>
          </cell>
        </row>
        <row r="32">
          <cell r="A32" t="str">
            <v>Other Asia</v>
          </cell>
          <cell r="R32" t="str">
            <v>Other Asia</v>
          </cell>
        </row>
        <row r="33">
          <cell r="A33" t="str">
            <v xml:space="preserve">  - Lump</v>
          </cell>
          <cell r="B33">
            <v>55</v>
          </cell>
          <cell r="C33">
            <v>50</v>
          </cell>
          <cell r="E33">
            <v>20.622743272727277</v>
          </cell>
          <cell r="F33">
            <v>20.817181046152392</v>
          </cell>
          <cell r="H33">
            <v>1772.2670000000001</v>
          </cell>
          <cell r="I33">
            <v>1734.7650871793662</v>
          </cell>
          <cell r="K33">
            <v>-108.42281794871042</v>
          </cell>
          <cell r="L33">
            <v>-15.190451048837094</v>
          </cell>
          <cell r="M33">
            <v>161.11518181818184</v>
          </cell>
          <cell r="O33">
            <v>-4.9737991503207013E-13</v>
          </cell>
          <cell r="R33" t="str">
            <v xml:space="preserve">  - Lump</v>
          </cell>
          <cell r="S33">
            <v>400.00000000000006</v>
          </cell>
          <cell r="T33">
            <v>400</v>
          </cell>
          <cell r="V33">
            <v>21.300364562673565</v>
          </cell>
          <cell r="W33">
            <v>20.817181046152392</v>
          </cell>
          <cell r="Y33">
            <v>13742.170685595851</v>
          </cell>
          <cell r="Z33">
            <v>13878.120697434932</v>
          </cell>
          <cell r="AB33">
            <v>-447.68131282048489</v>
          </cell>
          <cell r="AC33">
            <v>311.73130098140183</v>
          </cell>
          <cell r="AD33">
            <v>1.9528799108451052E-12</v>
          </cell>
          <cell r="AF33">
            <v>4.8316906031686813E-13</v>
          </cell>
        </row>
        <row r="34">
          <cell r="A34" t="str">
            <v xml:space="preserve">  - Fines</v>
          </cell>
          <cell r="B34">
            <v>55</v>
          </cell>
          <cell r="C34">
            <v>50</v>
          </cell>
          <cell r="E34">
            <v>13.909143272727272</v>
          </cell>
          <cell r="F34">
            <v>15.119143929365475</v>
          </cell>
          <cell r="H34">
            <v>1195.317</v>
          </cell>
          <cell r="I34">
            <v>1259.9286607804563</v>
          </cell>
          <cell r="K34">
            <v>-78.745541298778562</v>
          </cell>
          <cell r="L34">
            <v>-94.531301299859564</v>
          </cell>
          <cell r="M34">
            <v>108.66518181818181</v>
          </cell>
          <cell r="O34">
            <v>0</v>
          </cell>
          <cell r="R34" t="str">
            <v xml:space="preserve">  - Fines</v>
          </cell>
          <cell r="S34">
            <v>400</v>
          </cell>
          <cell r="T34">
            <v>400</v>
          </cell>
          <cell r="V34">
            <v>14.744971100308767</v>
          </cell>
          <cell r="W34">
            <v>15.119143929365473</v>
          </cell>
          <cell r="Y34">
            <v>9512.8845808443657</v>
          </cell>
          <cell r="Z34">
            <v>10079.42928624365</v>
          </cell>
          <cell r="AB34">
            <v>-325.14288020141066</v>
          </cell>
          <cell r="AC34">
            <v>-241.40182519787464</v>
          </cell>
          <cell r="AD34">
            <v>0</v>
          </cell>
          <cell r="AF34">
            <v>0</v>
          </cell>
        </row>
        <row r="35">
          <cell r="A35" t="str">
            <v xml:space="preserve">  - Yandi</v>
          </cell>
          <cell r="B35">
            <v>0</v>
          </cell>
          <cell r="C35">
            <v>0</v>
          </cell>
          <cell r="E35">
            <v>0</v>
          </cell>
          <cell r="F35">
            <v>0</v>
          </cell>
          <cell r="H35">
            <v>0</v>
          </cell>
          <cell r="I35">
            <v>0</v>
          </cell>
          <cell r="K35">
            <v>0</v>
          </cell>
          <cell r="L35">
            <v>0</v>
          </cell>
          <cell r="M35">
            <v>0</v>
          </cell>
          <cell r="O35">
            <v>0</v>
          </cell>
          <cell r="R35" t="str">
            <v xml:space="preserve">  - Yandi</v>
          </cell>
          <cell r="S35">
            <v>0</v>
          </cell>
          <cell r="T35">
            <v>0</v>
          </cell>
          <cell r="V35">
            <v>0</v>
          </cell>
          <cell r="W35">
            <v>0</v>
          </cell>
          <cell r="Y35">
            <v>0</v>
          </cell>
          <cell r="Z35">
            <v>0</v>
          </cell>
          <cell r="AB35">
            <v>0</v>
          </cell>
          <cell r="AC35">
            <v>0</v>
          </cell>
          <cell r="AD35">
            <v>0</v>
          </cell>
          <cell r="AF35">
            <v>0</v>
          </cell>
        </row>
        <row r="36">
          <cell r="B36">
            <v>4838.6000000000004</v>
          </cell>
          <cell r="C36">
            <v>4837</v>
          </cell>
          <cell r="H36">
            <v>132222.20539999998</v>
          </cell>
          <cell r="I36">
            <v>144130.69123566948</v>
          </cell>
          <cell r="K36">
            <v>-9008.1682022293517</v>
          </cell>
          <cell r="L36">
            <v>-5243.2989145735837</v>
          </cell>
          <cell r="M36">
            <v>2342.9812811334546</v>
          </cell>
          <cell r="O36">
            <v>-2.3646862246096134E-11</v>
          </cell>
          <cell r="S36">
            <v>55897.783999999992</v>
          </cell>
          <cell r="T36">
            <v>56400</v>
          </cell>
          <cell r="Y36">
            <v>1628151.4099512876</v>
          </cell>
          <cell r="Z36">
            <v>1693516.2630973028</v>
          </cell>
          <cell r="AB36">
            <v>-54629.556874106871</v>
          </cell>
          <cell r="AC36">
            <v>14688.163836905422</v>
          </cell>
          <cell r="AD36">
            <v>-25423.46010881336</v>
          </cell>
          <cell r="AF36">
            <v>-3.92901711165905E-10</v>
          </cell>
        </row>
        <row r="37">
          <cell r="A37" t="str">
            <v>SALES</v>
          </cell>
          <cell r="R37" t="str">
            <v>SALES</v>
          </cell>
        </row>
        <row r="39">
          <cell r="A39" t="str">
            <v>Lump Total</v>
          </cell>
          <cell r="B39">
            <v>1924.6</v>
          </cell>
          <cell r="C39">
            <v>1977</v>
          </cell>
          <cell r="E39">
            <v>21.399241849735013</v>
          </cell>
          <cell r="F39">
            <v>21.873457613744584</v>
          </cell>
          <cell r="H39">
            <v>64351.532599999999</v>
          </cell>
          <cell r="I39">
            <v>72073.042837288405</v>
          </cell>
          <cell r="K39">
            <v>-4504.5651773305308</v>
          </cell>
          <cell r="L39">
            <v>-1938.6949705857633</v>
          </cell>
          <cell r="M39">
            <v>-1278.2500893721169</v>
          </cell>
          <cell r="O39">
            <v>0</v>
          </cell>
          <cell r="R39" t="str">
            <v>Lump Total</v>
          </cell>
          <cell r="S39">
            <v>22783.234999999997</v>
          </cell>
          <cell r="T39">
            <v>23890</v>
          </cell>
          <cell r="V39">
            <v>22.16734809305612</v>
          </cell>
          <cell r="W39">
            <v>21.894531298074266</v>
          </cell>
          <cell r="Y39">
            <v>814586.93698532158</v>
          </cell>
          <cell r="Z39">
            <v>871767.25451832404</v>
          </cell>
          <cell r="AB39">
            <v>-28121.524339300948</v>
          </cell>
          <cell r="AC39">
            <v>10531.514346115235</v>
          </cell>
          <cell r="AD39">
            <v>-39590.307539816822</v>
          </cell>
          <cell r="AF39">
            <v>6.5483618527650833E-11</v>
          </cell>
        </row>
        <row r="40">
          <cell r="A40" t="str">
            <v>Fines Total</v>
          </cell>
          <cell r="B40">
            <v>1959</v>
          </cell>
          <cell r="C40">
            <v>2088</v>
          </cell>
          <cell r="E40">
            <v>15.281792849412966</v>
          </cell>
          <cell r="F40">
            <v>16.058142946821881</v>
          </cell>
          <cell r="H40">
            <v>46776.612800000003</v>
          </cell>
          <cell r="I40">
            <v>55882.337454940149</v>
          </cell>
          <cell r="K40">
            <v>-3492.646090933762</v>
          </cell>
          <cell r="L40">
            <v>-2870.9044866664044</v>
          </cell>
          <cell r="M40">
            <v>-2742.1740773399843</v>
          </cell>
          <cell r="O40">
            <v>0</v>
          </cell>
          <cell r="R40" t="str">
            <v>Fines Total</v>
          </cell>
          <cell r="S40">
            <v>24127.548999999999</v>
          </cell>
          <cell r="T40">
            <v>24510</v>
          </cell>
          <cell r="V40">
            <v>16.03978281048111</v>
          </cell>
          <cell r="W40">
            <v>15.943724952719673</v>
          </cell>
          <cell r="Y40">
            <v>624194.58985361399</v>
          </cell>
          <cell r="Z40">
            <v>651301.16431859881</v>
          </cell>
          <cell r="AB40">
            <v>-21009.71497801946</v>
          </cell>
          <cell r="AC40">
            <v>1679.5003217289141</v>
          </cell>
          <cell r="AD40">
            <v>-7776.3598086942911</v>
          </cell>
          <cell r="AF40">
            <v>0</v>
          </cell>
        </row>
        <row r="41">
          <cell r="A41" t="str">
            <v>Yandi Total</v>
          </cell>
          <cell r="B41">
            <v>955</v>
          </cell>
          <cell r="C41">
            <v>772</v>
          </cell>
          <cell r="E41">
            <v>14.136333403141363</v>
          </cell>
          <cell r="F41">
            <v>15.094654370012568</v>
          </cell>
          <cell r="H41">
            <v>21094.06</v>
          </cell>
          <cell r="I41">
            <v>16175.310943440922</v>
          </cell>
          <cell r="K41">
            <v>-1010.9569339650578</v>
          </cell>
          <cell r="L41">
            <v>-433.6994573214165</v>
          </cell>
          <cell r="M41">
            <v>6363.4054478455537</v>
          </cell>
          <cell r="O41">
            <v>0</v>
          </cell>
          <cell r="R41" t="str">
            <v>Yandi Total</v>
          </cell>
          <cell r="S41">
            <v>8987.0000000000018</v>
          </cell>
          <cell r="T41">
            <v>8000</v>
          </cell>
          <cell r="V41">
            <v>13.064351566669433</v>
          </cell>
          <cell r="W41">
            <v>12.783588319528457</v>
          </cell>
          <cell r="Y41">
            <v>189369.88311235196</v>
          </cell>
          <cell r="Z41">
            <v>170447.84426037947</v>
          </cell>
          <cell r="AB41">
            <v>-5498.3175567864619</v>
          </cell>
          <cell r="AC41">
            <v>2477.1491690612738</v>
          </cell>
          <cell r="AD41">
            <v>21943.207239697735</v>
          </cell>
          <cell r="AF41">
            <v>-5.0931703299283981E-11</v>
          </cell>
        </row>
        <row r="42">
          <cell r="B42">
            <v>4838.6000000000004</v>
          </cell>
          <cell r="C42">
            <v>4837</v>
          </cell>
          <cell r="H42">
            <v>132222.20540000001</v>
          </cell>
          <cell r="I42">
            <v>144130.69123566948</v>
          </cell>
          <cell r="K42">
            <v>-9008.1682022293498</v>
          </cell>
          <cell r="L42">
            <v>-5243.2989145735846</v>
          </cell>
          <cell r="M42">
            <v>2342.9812811334523</v>
          </cell>
          <cell r="O42">
            <v>0</v>
          </cell>
          <cell r="S42">
            <v>55897.784</v>
          </cell>
          <cell r="T42">
            <v>56400</v>
          </cell>
          <cell r="Y42">
            <v>1628151.4099512873</v>
          </cell>
          <cell r="Z42">
            <v>1693516.2630973023</v>
          </cell>
          <cell r="AB42">
            <v>-54629.556874106864</v>
          </cell>
          <cell r="AC42">
            <v>14688.163836905424</v>
          </cell>
          <cell r="AD42">
            <v>-25423.460108813375</v>
          </cell>
          <cell r="AF42">
            <v>-1.4551915228366852E-10</v>
          </cell>
        </row>
        <row r="44">
          <cell r="A44" t="str">
            <v>SHIPMENTS</v>
          </cell>
          <cell r="R44" t="str">
            <v>SHIPMENTS</v>
          </cell>
        </row>
        <row r="46">
          <cell r="A46" t="str">
            <v>Lump Total</v>
          </cell>
          <cell r="B46">
            <v>2051</v>
          </cell>
          <cell r="C46">
            <v>2067</v>
          </cell>
          <cell r="R46" t="str">
            <v>Lump Total</v>
          </cell>
          <cell r="S46">
            <v>23863.234999999997</v>
          </cell>
          <cell r="T46">
            <v>24970</v>
          </cell>
        </row>
        <row r="47">
          <cell r="A47" t="str">
            <v>Fines Total</v>
          </cell>
          <cell r="B47">
            <v>2129</v>
          </cell>
          <cell r="C47">
            <v>2296</v>
          </cell>
          <cell r="R47" t="str">
            <v>Fines Total</v>
          </cell>
          <cell r="S47">
            <v>26647.548999999999</v>
          </cell>
          <cell r="T47">
            <v>27030</v>
          </cell>
        </row>
        <row r="48">
          <cell r="A48" t="str">
            <v>Yandi Total</v>
          </cell>
          <cell r="B48">
            <v>955</v>
          </cell>
          <cell r="C48">
            <v>772</v>
          </cell>
          <cell r="R48" t="str">
            <v>Yandi Total</v>
          </cell>
          <cell r="S48">
            <v>8987.0000000000018</v>
          </cell>
          <cell r="T48">
            <v>8000</v>
          </cell>
        </row>
        <row r="49">
          <cell r="B49">
            <v>5135</v>
          </cell>
          <cell r="C49">
            <v>5135</v>
          </cell>
          <cell r="S49">
            <v>59497.784</v>
          </cell>
          <cell r="T49">
            <v>60000</v>
          </cell>
        </row>
        <row r="51">
          <cell r="A51" t="str">
            <v>Exchange Rate:</v>
          </cell>
          <cell r="E51">
            <v>0.64</v>
          </cell>
          <cell r="F51">
            <v>0.6</v>
          </cell>
          <cell r="R51" t="str">
            <v>Exchange Rate:</v>
          </cell>
          <cell r="V51">
            <v>0.62</v>
          </cell>
          <cell r="W51">
            <v>0.59999999999999987</v>
          </cell>
        </row>
        <row r="54">
          <cell r="A54" t="str">
            <v>Product Sales</v>
          </cell>
        </row>
        <row r="55">
          <cell r="A55" t="str">
            <v>YTD Actual vs YTD Plan</v>
          </cell>
        </row>
        <row r="56">
          <cell r="B56" t="str">
            <v>YTD</v>
          </cell>
        </row>
        <row r="57">
          <cell r="B57" t="str">
            <v>Quantity (tonnes)</v>
          </cell>
          <cell r="E57" t="str">
            <v>Price (US$/t)</v>
          </cell>
          <cell r="H57" t="str">
            <v>Revenue (AUD$)</v>
          </cell>
          <cell r="K57" t="str">
            <v>Variance</v>
          </cell>
        </row>
        <row r="58">
          <cell r="B58" t="str">
            <v>Actual</v>
          </cell>
          <cell r="C58" t="str">
            <v>Plan</v>
          </cell>
          <cell r="E58" t="str">
            <v>Actual</v>
          </cell>
          <cell r="F58" t="str">
            <v>Plan</v>
          </cell>
          <cell r="H58" t="str">
            <v>Actual</v>
          </cell>
          <cell r="I58" t="str">
            <v>Plan</v>
          </cell>
          <cell r="K58" t="str">
            <v>Exchange</v>
          </cell>
          <cell r="L58" t="str">
            <v>Price</v>
          </cell>
          <cell r="M58" t="str">
            <v>Volume</v>
          </cell>
          <cell r="O58" t="str">
            <v>Validation</v>
          </cell>
        </row>
        <row r="60">
          <cell r="A60" t="str">
            <v>Japan</v>
          </cell>
        </row>
        <row r="61">
          <cell r="A61" t="str">
            <v xml:space="preserve">  - Lump</v>
          </cell>
          <cell r="B61">
            <v>2132.5160347000001</v>
          </cell>
          <cell r="C61">
            <v>2469</v>
          </cell>
          <cell r="E61">
            <v>23.440276729751332</v>
          </cell>
          <cell r="F61">
            <v>21.149776133584371</v>
          </cell>
          <cell r="H61">
            <v>78595.543999999994</v>
          </cell>
          <cell r="I61">
            <v>87031.328789699692</v>
          </cell>
          <cell r="K61">
            <v>-4926.3016296056448</v>
          </cell>
          <cell r="L61">
            <v>8891.8961822896654</v>
          </cell>
          <cell r="M61">
            <v>-12401.379342383714</v>
          </cell>
          <cell r="O61">
            <v>0</v>
          </cell>
        </row>
        <row r="62">
          <cell r="A62" t="str">
            <v xml:space="preserve">  - Fines</v>
          </cell>
          <cell r="B62">
            <v>1501.2235361</v>
          </cell>
          <cell r="C62">
            <v>2507</v>
          </cell>
          <cell r="E62">
            <v>16.851530218957908</v>
          </cell>
          <cell r="F62">
            <v>15.360434172041252</v>
          </cell>
          <cell r="H62">
            <v>39776.593999999997</v>
          </cell>
          <cell r="I62">
            <v>64181.014115512371</v>
          </cell>
          <cell r="K62">
            <v>-3632.8875914440941</v>
          </cell>
          <cell r="L62">
            <v>5877.6380339938005</v>
          </cell>
          <cell r="M62">
            <v>-26649.170558062069</v>
          </cell>
          <cell r="O62">
            <v>0</v>
          </cell>
        </row>
        <row r="63">
          <cell r="A63" t="str">
            <v xml:space="preserve">  - Yandi</v>
          </cell>
          <cell r="B63">
            <v>1350.2197277999999</v>
          </cell>
          <cell r="C63">
            <v>587</v>
          </cell>
          <cell r="E63">
            <v>14.799656379305942</v>
          </cell>
          <cell r="F63">
            <v>13.174961174040176</v>
          </cell>
          <cell r="H63">
            <v>31419.477999999999</v>
          </cell>
          <cell r="I63">
            <v>12889.503681935972</v>
          </cell>
          <cell r="K63">
            <v>-729.59454803411245</v>
          </cell>
          <cell r="L63">
            <v>1499.5221469984351</v>
          </cell>
          <cell r="M63">
            <v>17760.046719099704</v>
          </cell>
          <cell r="O63">
            <v>0</v>
          </cell>
        </row>
        <row r="64">
          <cell r="A64" t="str">
            <v>China</v>
          </cell>
        </row>
        <row r="65">
          <cell r="A65" t="str">
            <v xml:space="preserve">  - Lump</v>
          </cell>
          <cell r="B65">
            <v>1069.0309999999999</v>
          </cell>
          <cell r="C65">
            <v>1520</v>
          </cell>
          <cell r="E65">
            <v>22.219898060954264</v>
          </cell>
          <cell r="F65">
            <v>21.151234350399999</v>
          </cell>
          <cell r="H65">
            <v>37348.678999999996</v>
          </cell>
          <cell r="I65">
            <v>53583.12702101333</v>
          </cell>
          <cell r="K65">
            <v>-3033.0071898686801</v>
          </cell>
          <cell r="L65">
            <v>2554.039056670571</v>
          </cell>
          <cell r="M65">
            <v>-15755.479887815229</v>
          </cell>
          <cell r="O65">
            <v>0</v>
          </cell>
        </row>
        <row r="66">
          <cell r="A66" t="str">
            <v xml:space="preserve">  - Fines</v>
          </cell>
          <cell r="B66">
            <v>1427.1559999999999</v>
          </cell>
          <cell r="C66">
            <v>1520</v>
          </cell>
          <cell r="E66">
            <v>15.935938762125513</v>
          </cell>
          <cell r="F66">
            <v>15.361760832000003</v>
          </cell>
          <cell r="H66">
            <v>35759.544999999998</v>
          </cell>
          <cell r="I66">
            <v>38916.46077440001</v>
          </cell>
          <cell r="K66">
            <v>-2202.8185344000012</v>
          </cell>
          <cell r="L66">
            <v>1372.2491411804633</v>
          </cell>
          <cell r="M66">
            <v>-2326.3463811804745</v>
          </cell>
          <cell r="O66">
            <v>0</v>
          </cell>
        </row>
        <row r="67">
          <cell r="A67" t="str">
            <v xml:space="preserve">  - Yandi</v>
          </cell>
          <cell r="B67">
            <v>0</v>
          </cell>
          <cell r="C67">
            <v>50</v>
          </cell>
          <cell r="E67">
            <v>0</v>
          </cell>
          <cell r="F67">
            <v>9.7913200639999989</v>
          </cell>
          <cell r="H67">
            <v>0</v>
          </cell>
          <cell r="I67">
            <v>815.9433386666667</v>
          </cell>
          <cell r="K67">
            <v>-46.185472000000004</v>
          </cell>
          <cell r="L67">
            <v>-769.75786666666659</v>
          </cell>
          <cell r="M67">
            <v>0</v>
          </cell>
          <cell r="O67">
            <v>0</v>
          </cell>
        </row>
        <row r="68">
          <cell r="A68" t="str">
            <v>Channar</v>
          </cell>
        </row>
        <row r="69">
          <cell r="A69" t="str">
            <v xml:space="preserve">  - Lump</v>
          </cell>
          <cell r="B69">
            <v>341.58</v>
          </cell>
          <cell r="C69">
            <v>522</v>
          </cell>
          <cell r="E69">
            <v>19.168173082733183</v>
          </cell>
          <cell r="F69">
            <v>21.151234350399999</v>
          </cell>
          <cell r="H69">
            <v>10294.7556</v>
          </cell>
          <cell r="I69">
            <v>18401.573884848</v>
          </cell>
          <cell r="K69">
            <v>-1041.5985217838497</v>
          </cell>
          <cell r="L69">
            <v>-1627.6068895001224</v>
          </cell>
          <cell r="M69">
            <v>-5437.6128735640268</v>
          </cell>
          <cell r="O69">
            <v>0</v>
          </cell>
        </row>
        <row r="70">
          <cell r="A70" t="str">
            <v xml:space="preserve">  - Fines</v>
          </cell>
          <cell r="B70">
            <v>693.46379999999999</v>
          </cell>
          <cell r="C70">
            <v>1212</v>
          </cell>
          <cell r="E70">
            <v>14.065747934931858</v>
          </cell>
          <cell r="F70">
            <v>15.361760832</v>
          </cell>
          <cell r="H70">
            <v>15336.614799999999</v>
          </cell>
          <cell r="I70">
            <v>31030.756880640001</v>
          </cell>
          <cell r="K70">
            <v>-1756.4579366399994</v>
          </cell>
          <cell r="L70">
            <v>-2469.7604264883457</v>
          </cell>
          <cell r="M70">
            <v>-11467.923717511656</v>
          </cell>
          <cell r="O70">
            <v>0</v>
          </cell>
        </row>
        <row r="71">
          <cell r="A71" t="str">
            <v xml:space="preserve">  - Yandi</v>
          </cell>
          <cell r="B71">
            <v>0</v>
          </cell>
          <cell r="C71">
            <v>0</v>
          </cell>
          <cell r="E71">
            <v>0</v>
          </cell>
          <cell r="F71">
            <v>0</v>
          </cell>
          <cell r="H71">
            <v>0</v>
          </cell>
          <cell r="I71">
            <v>0</v>
          </cell>
          <cell r="K71">
            <v>0</v>
          </cell>
          <cell r="L71">
            <v>0</v>
          </cell>
          <cell r="M71">
            <v>0</v>
          </cell>
          <cell r="O71">
            <v>0</v>
          </cell>
        </row>
        <row r="72">
          <cell r="A72" t="str">
            <v>Europe</v>
          </cell>
        </row>
        <row r="73">
          <cell r="A73" t="str">
            <v xml:space="preserve">  - Lump</v>
          </cell>
          <cell r="B73">
            <v>755.08500000000004</v>
          </cell>
          <cell r="C73">
            <v>1565</v>
          </cell>
          <cell r="E73">
            <v>27.427032003019526</v>
          </cell>
          <cell r="F73">
            <v>25.230242693039997</v>
          </cell>
          <cell r="H73">
            <v>32562.485000000001</v>
          </cell>
          <cell r="I73">
            <v>65808.883024345996</v>
          </cell>
          <cell r="K73">
            <v>-3725.0311145856249</v>
          </cell>
          <cell r="L73">
            <v>5405.6214938961675</v>
          </cell>
          <cell r="M73">
            <v>-34926.988403656535</v>
          </cell>
          <cell r="O73">
            <v>0</v>
          </cell>
        </row>
        <row r="74">
          <cell r="A74" t="str">
            <v xml:space="preserve">  - Fines</v>
          </cell>
          <cell r="B74">
            <v>1329.8130000000001</v>
          </cell>
          <cell r="C74">
            <v>1445</v>
          </cell>
          <cell r="E74">
            <v>21.11524514800201</v>
          </cell>
          <cell r="F74">
            <v>18.924484872960001</v>
          </cell>
          <cell r="H74">
            <v>44149.885999999999</v>
          </cell>
          <cell r="I74">
            <v>45576.467735712002</v>
          </cell>
          <cell r="K74">
            <v>-2579.8000605120033</v>
          </cell>
          <cell r="L74">
            <v>4977.434901628465</v>
          </cell>
          <cell r="M74">
            <v>-3824.2165768284676</v>
          </cell>
          <cell r="O74">
            <v>2.7284841053187847E-12</v>
          </cell>
        </row>
        <row r="75">
          <cell r="A75" t="str">
            <v xml:space="preserve">  - Yandi</v>
          </cell>
          <cell r="B75">
            <v>102</v>
          </cell>
          <cell r="C75">
            <v>150</v>
          </cell>
          <cell r="E75">
            <v>15.917508705882353</v>
          </cell>
          <cell r="F75">
            <v>12.612264176000002</v>
          </cell>
          <cell r="H75">
            <v>2552.808</v>
          </cell>
          <cell r="I75">
            <v>3153.0660440000006</v>
          </cell>
          <cell r="K75">
            <v>-178.47543645283031</v>
          </cell>
          <cell r="L75">
            <v>779.5388042175357</v>
          </cell>
          <cell r="M75">
            <v>-1201.3214117647058</v>
          </cell>
          <cell r="O75">
            <v>0</v>
          </cell>
        </row>
        <row r="76">
          <cell r="A76" t="str">
            <v>South Korea</v>
          </cell>
        </row>
        <row r="77">
          <cell r="A77" t="str">
            <v xml:space="preserve">  - Lump</v>
          </cell>
          <cell r="B77">
            <v>1190.6712434000001</v>
          </cell>
          <cell r="C77">
            <v>950</v>
          </cell>
          <cell r="E77">
            <v>23.306532097607221</v>
          </cell>
          <cell r="F77">
            <v>21.149776133584371</v>
          </cell>
          <cell r="H77">
            <v>43632.732000000004</v>
          </cell>
          <cell r="I77">
            <v>33487.145544841922</v>
          </cell>
          <cell r="K77">
            <v>-1895.4988044250167</v>
          </cell>
          <cell r="L77">
            <v>3221.5694431158918</v>
          </cell>
          <cell r="M77">
            <v>8819.5158164672048</v>
          </cell>
          <cell r="O77">
            <v>0</v>
          </cell>
        </row>
        <row r="78">
          <cell r="A78" t="str">
            <v xml:space="preserve">  - Fines</v>
          </cell>
          <cell r="B78">
            <v>639.13422800000001</v>
          </cell>
          <cell r="C78">
            <v>1325</v>
          </cell>
          <cell r="E78">
            <v>16.318067052418918</v>
          </cell>
          <cell r="F78">
            <v>15.360434172041256</v>
          </cell>
          <cell r="H78">
            <v>16398.483</v>
          </cell>
          <cell r="I78">
            <v>33920.958796591105</v>
          </cell>
          <cell r="K78">
            <v>-1920.0542715051561</v>
          </cell>
          <cell r="L78">
            <v>1995.0685007867969</v>
          </cell>
          <cell r="M78">
            <v>-17597.490025872747</v>
          </cell>
          <cell r="O78">
            <v>0</v>
          </cell>
        </row>
        <row r="79">
          <cell r="A79" t="str">
            <v xml:space="preserve">  - Yandi</v>
          </cell>
          <cell r="B79">
            <v>1015.4791739</v>
          </cell>
          <cell r="C79">
            <v>625</v>
          </cell>
          <cell r="E79">
            <v>14.642441348052937</v>
          </cell>
          <cell r="F79">
            <v>13.174961174040176</v>
          </cell>
          <cell r="H79">
            <v>23379.078999999998</v>
          </cell>
          <cell r="I79">
            <v>13723.917889625183</v>
          </cell>
          <cell r="K79">
            <v>-776.82554092218197</v>
          </cell>
          <cell r="L79">
            <v>1442.0992276068805</v>
          </cell>
          <cell r="M79">
            <v>8989.8874236901156</v>
          </cell>
          <cell r="O79">
            <v>0</v>
          </cell>
        </row>
        <row r="80">
          <cell r="A80" t="str">
            <v>Taiwan</v>
          </cell>
        </row>
        <row r="81">
          <cell r="A81" t="str">
            <v xml:space="preserve">  - Lump</v>
          </cell>
          <cell r="B81">
            <v>773.34799999999996</v>
          </cell>
          <cell r="C81">
            <v>740</v>
          </cell>
          <cell r="E81">
            <v>22.807523112492696</v>
          </cell>
          <cell r="F81">
            <v>20.817181046152392</v>
          </cell>
          <cell r="H81">
            <v>27732.944</v>
          </cell>
          <cell r="I81">
            <v>25674.523290254619</v>
          </cell>
          <cell r="K81">
            <v>-1453.2749032219617</v>
          </cell>
          <cell r="L81">
            <v>2315.8068067481522</v>
          </cell>
          <cell r="M81">
            <v>1195.8888062191909</v>
          </cell>
          <cell r="O81">
            <v>0</v>
          </cell>
        </row>
        <row r="82">
          <cell r="A82" t="str">
            <v xml:space="preserve">  - Fines</v>
          </cell>
          <cell r="B82">
            <v>563.12400000000002</v>
          </cell>
          <cell r="C82">
            <v>560</v>
          </cell>
          <cell r="E82">
            <v>16.5133857480768</v>
          </cell>
          <cell r="F82">
            <v>15.119143929365475</v>
          </cell>
          <cell r="H82">
            <v>14621.200999999999</v>
          </cell>
          <cell r="I82">
            <v>14111.20100074111</v>
          </cell>
          <cell r="K82">
            <v>-798.74722645704605</v>
          </cell>
          <cell r="L82">
            <v>1227.634305783557</v>
          </cell>
          <cell r="M82">
            <v>81.112919932377849</v>
          </cell>
          <cell r="O82">
            <v>0</v>
          </cell>
        </row>
        <row r="83">
          <cell r="A83" t="str">
            <v xml:space="preserve">  - Yandi</v>
          </cell>
          <cell r="B83">
            <v>0</v>
          </cell>
          <cell r="C83">
            <v>60</v>
          </cell>
          <cell r="E83">
            <v>0</v>
          </cell>
          <cell r="F83">
            <v>9.636680255933042</v>
          </cell>
          <cell r="H83">
            <v>0</v>
          </cell>
          <cell r="I83">
            <v>963.66802559330415</v>
          </cell>
          <cell r="K83">
            <v>-54.547246731696418</v>
          </cell>
          <cell r="L83">
            <v>-909.12077886160773</v>
          </cell>
          <cell r="M83">
            <v>0</v>
          </cell>
        </row>
        <row r="84">
          <cell r="A84" t="str">
            <v>Other Asia</v>
          </cell>
        </row>
        <row r="85">
          <cell r="A85" t="str">
            <v xml:space="preserve">  - Lump</v>
          </cell>
          <cell r="B85">
            <v>161.27199999999999</v>
          </cell>
          <cell r="C85">
            <v>100</v>
          </cell>
          <cell r="E85">
            <v>22.829510094746762</v>
          </cell>
          <cell r="F85">
            <v>20.817181046152392</v>
          </cell>
          <cell r="H85">
            <v>5788.9319999999998</v>
          </cell>
          <cell r="I85">
            <v>3469.5301743587324</v>
          </cell>
          <cell r="K85">
            <v>-196.38850043539969</v>
          </cell>
          <cell r="L85">
            <v>316.40393845823434</v>
          </cell>
          <cell r="M85">
            <v>2199.3863876184328</v>
          </cell>
          <cell r="O85">
            <v>0</v>
          </cell>
        </row>
        <row r="86">
          <cell r="A86" t="str">
            <v xml:space="preserve">  - Fines</v>
          </cell>
          <cell r="B86">
            <v>110</v>
          </cell>
          <cell r="C86">
            <v>150</v>
          </cell>
          <cell r="E86">
            <v>14.695624145454545</v>
          </cell>
          <cell r="F86">
            <v>15.119143929365475</v>
          </cell>
          <cell r="H86">
            <v>2541.6959999999999</v>
          </cell>
          <cell r="I86">
            <v>3779.7859823413692</v>
          </cell>
          <cell r="K86">
            <v>-213.9501499438511</v>
          </cell>
          <cell r="L86">
            <v>-99.886741488426821</v>
          </cell>
          <cell r="M86">
            <v>-924.25309090909082</v>
          </cell>
          <cell r="O86">
            <v>0</v>
          </cell>
        </row>
        <row r="87">
          <cell r="A87" t="str">
            <v xml:space="preserve">  - Yandi</v>
          </cell>
          <cell r="B87">
            <v>0</v>
          </cell>
          <cell r="C87">
            <v>0</v>
          </cell>
          <cell r="E87">
            <v>0</v>
          </cell>
          <cell r="F87">
            <v>0</v>
          </cell>
          <cell r="H87">
            <v>0</v>
          </cell>
          <cell r="I87">
            <v>0</v>
          </cell>
          <cell r="K87">
            <v>0</v>
          </cell>
          <cell r="L87">
            <v>0</v>
          </cell>
          <cell r="M87">
            <v>0</v>
          </cell>
          <cell r="O87">
            <v>0</v>
          </cell>
        </row>
        <row r="88">
          <cell r="B88">
            <v>15155.1167439</v>
          </cell>
          <cell r="C88">
            <v>18057</v>
          </cell>
          <cell r="H88">
            <v>461891.45639999997</v>
          </cell>
          <cell r="I88">
            <v>550518.8559951213</v>
          </cell>
          <cell r="K88">
            <v>-31161.444678969154</v>
          </cell>
          <cell r="L88">
            <v>36000.38928036944</v>
          </cell>
          <cell r="M88">
            <v>-93466.344196521663</v>
          </cell>
          <cell r="O88">
            <v>0</v>
          </cell>
        </row>
        <row r="89">
          <cell r="A89" t="str">
            <v>SALES</v>
          </cell>
        </row>
        <row r="91">
          <cell r="A91" t="str">
            <v>Lump Total</v>
          </cell>
          <cell r="B91">
            <v>6423.5032781</v>
          </cell>
          <cell r="C91">
            <v>7866</v>
          </cell>
          <cell r="E91">
            <v>23.362339060250076</v>
          </cell>
          <cell r="F91">
            <v>21.926476867228249</v>
          </cell>
          <cell r="H91">
            <v>235956.07160000002</v>
          </cell>
          <cell r="I91">
            <v>287456.11172936234</v>
          </cell>
          <cell r="K91">
            <v>-16271.100663926178</v>
          </cell>
          <cell r="L91">
            <v>21077.730031678559</v>
          </cell>
          <cell r="M91">
            <v>-56306.669497114672</v>
          </cell>
          <cell r="O91">
            <v>0</v>
          </cell>
        </row>
        <row r="92">
          <cell r="A92" t="str">
            <v>Fines Total</v>
          </cell>
          <cell r="B92">
            <v>6263.9145641000005</v>
          </cell>
          <cell r="C92">
            <v>8719</v>
          </cell>
          <cell r="E92">
            <v>17.117001755946731</v>
          </cell>
          <cell r="F92">
            <v>15.931871449886772</v>
          </cell>
          <cell r="H92">
            <v>168584.01980000001</v>
          </cell>
          <cell r="I92">
            <v>231516.64528593796</v>
          </cell>
          <cell r="K92">
            <v>-13104.715770902152</v>
          </cell>
          <cell r="L92">
            <v>12880.377715396311</v>
          </cell>
          <cell r="M92">
            <v>-62708.287430432138</v>
          </cell>
          <cell r="O92">
            <v>0</v>
          </cell>
        </row>
        <row r="93">
          <cell r="A93" t="str">
            <v>Yandi Total</v>
          </cell>
          <cell r="B93">
            <v>2467.6989016999996</v>
          </cell>
          <cell r="C93">
            <v>1472</v>
          </cell>
          <cell r="E93">
            <v>14.781166419805926</v>
          </cell>
          <cell r="F93">
            <v>12.858464258079261</v>
          </cell>
          <cell r="H93">
            <v>57351.364999999998</v>
          </cell>
          <cell r="I93">
            <v>31546.098979821123</v>
          </cell>
          <cell r="K93">
            <v>-1785.6282441408212</v>
          </cell>
          <cell r="L93">
            <v>2042.2815332945772</v>
          </cell>
          <cell r="M93">
            <v>25548.612731025118</v>
          </cell>
        </row>
        <row r="94">
          <cell r="B94">
            <v>15155.1167439</v>
          </cell>
          <cell r="C94">
            <v>18057</v>
          </cell>
          <cell r="H94">
            <v>461891.45640000002</v>
          </cell>
          <cell r="I94">
            <v>550518.85599512141</v>
          </cell>
          <cell r="K94">
            <v>-31161.444678969154</v>
          </cell>
          <cell r="L94">
            <v>36000.389280369447</v>
          </cell>
          <cell r="M94">
            <v>-93466.344196521692</v>
          </cell>
          <cell r="O94">
            <v>0</v>
          </cell>
        </row>
        <row r="96">
          <cell r="A96" t="str">
            <v>SHIPMENTS</v>
          </cell>
        </row>
        <row r="98">
          <cell r="A98" t="str">
            <v>Lump Total</v>
          </cell>
          <cell r="B98">
            <v>6651.2232780999993</v>
          </cell>
          <cell r="C98">
            <v>8214</v>
          </cell>
        </row>
        <row r="99">
          <cell r="A99" t="str">
            <v>Fines Total</v>
          </cell>
          <cell r="B99">
            <v>6726.2237641000002</v>
          </cell>
          <cell r="C99">
            <v>9527</v>
          </cell>
        </row>
        <row r="100">
          <cell r="A100" t="str">
            <v>Yandi Total</v>
          </cell>
          <cell r="B100">
            <v>2467.6989017000001</v>
          </cell>
          <cell r="C100">
            <v>1472</v>
          </cell>
        </row>
        <row r="101">
          <cell r="B101">
            <v>15845.145943899999</v>
          </cell>
          <cell r="C101">
            <v>19213</v>
          </cell>
        </row>
        <row r="103">
          <cell r="E103">
            <v>0.63600000000000001</v>
          </cell>
          <cell r="F103">
            <v>0.6</v>
          </cell>
        </row>
        <row r="104">
          <cell r="A104" t="str">
            <v>Exchange Rate:</v>
          </cell>
        </row>
      </sheetData>
      <sheetData sheetId="1" refreshError="1">
        <row r="1">
          <cell r="A1" t="str">
            <v>Product Sales</v>
          </cell>
          <cell r="R1" t="str">
            <v>Product Sales</v>
          </cell>
        </row>
        <row r="2">
          <cell r="A2">
            <v>36280</v>
          </cell>
          <cell r="R2" t="str">
            <v>1999 Forecast vs 1999 Budget</v>
          </cell>
        </row>
        <row r="3">
          <cell r="A3" t="str">
            <v>Actual vs Plan</v>
          </cell>
          <cell r="S3" t="str">
            <v>Year</v>
          </cell>
        </row>
        <row r="4">
          <cell r="B4" t="str">
            <v>Month</v>
          </cell>
        </row>
        <row r="5">
          <cell r="B5" t="str">
            <v>Quantity (tonnes)</v>
          </cell>
          <cell r="E5" t="str">
            <v>Price (US$/t)</v>
          </cell>
          <cell r="H5" t="str">
            <v>Revenue (USD$)</v>
          </cell>
          <cell r="K5" t="str">
            <v>Variance</v>
          </cell>
          <cell r="S5" t="str">
            <v>Quantity (tonnes)</v>
          </cell>
          <cell r="V5" t="str">
            <v>Price (US$/t)</v>
          </cell>
          <cell r="Y5" t="str">
            <v>Revenue (USD$)</v>
          </cell>
          <cell r="AB5" t="str">
            <v>Variance</v>
          </cell>
        </row>
        <row r="6">
          <cell r="B6" t="str">
            <v>Actual</v>
          </cell>
          <cell r="C6" t="str">
            <v>Plan</v>
          </cell>
          <cell r="E6" t="str">
            <v>Actual</v>
          </cell>
          <cell r="F6" t="str">
            <v>Plan</v>
          </cell>
          <cell r="H6" t="str">
            <v>Actual</v>
          </cell>
          <cell r="I6" t="str">
            <v>Plan</v>
          </cell>
          <cell r="K6" t="str">
            <v>Exchange</v>
          </cell>
          <cell r="L6" t="str">
            <v>Price</v>
          </cell>
          <cell r="M6" t="str">
            <v>Volume</v>
          </cell>
          <cell r="O6" t="str">
            <v>Validation</v>
          </cell>
          <cell r="S6" t="str">
            <v>Forecast</v>
          </cell>
          <cell r="T6" t="str">
            <v>Plan</v>
          </cell>
          <cell r="V6" t="str">
            <v>Forecast</v>
          </cell>
          <cell r="W6" t="str">
            <v>Plan</v>
          </cell>
          <cell r="Y6" t="str">
            <v>Forecast</v>
          </cell>
          <cell r="Z6" t="str">
            <v>Plan</v>
          </cell>
          <cell r="AB6" t="str">
            <v>Exchange</v>
          </cell>
          <cell r="AC6" t="str">
            <v>Price</v>
          </cell>
          <cell r="AD6" t="str">
            <v>Volume</v>
          </cell>
          <cell r="AF6" t="str">
            <v>Validation</v>
          </cell>
        </row>
        <row r="8">
          <cell r="A8" t="str">
            <v>Japan</v>
          </cell>
          <cell r="R8" t="str">
            <v>Japan</v>
          </cell>
        </row>
        <row r="9">
          <cell r="A9" t="str">
            <v xml:space="preserve">  - Lump</v>
          </cell>
          <cell r="B9">
            <v>499</v>
          </cell>
          <cell r="C9">
            <v>615</v>
          </cell>
          <cell r="E9">
            <v>21.371653386773545</v>
          </cell>
          <cell r="F9">
            <v>21.149776133584371</v>
          </cell>
          <cell r="H9">
            <v>10664.455039999999</v>
          </cell>
          <cell r="I9">
            <v>13007.112322154388</v>
          </cell>
          <cell r="L9">
            <v>136.45451071134184</v>
          </cell>
          <cell r="M9">
            <v>-2479.1117928657313</v>
          </cell>
          <cell r="O9">
            <v>0</v>
          </cell>
          <cell r="R9" t="str">
            <v xml:space="preserve">  - Lump</v>
          </cell>
          <cell r="S9">
            <v>7456.583999999998</v>
          </cell>
          <cell r="T9">
            <v>7400</v>
          </cell>
          <cell r="V9">
            <v>21.605910762093618</v>
          </cell>
          <cell r="W9">
            <v>21.149776133584368</v>
          </cell>
          <cell r="Y9">
            <v>161106.28849405504</v>
          </cell>
          <cell r="Z9">
            <v>156508.34338852431</v>
          </cell>
          <cell r="AC9">
            <v>3375.3962509684534</v>
          </cell>
          <cell r="AD9">
            <v>1222.5488545622625</v>
          </cell>
          <cell r="AF9">
            <v>1.2732925824820995E-11</v>
          </cell>
        </row>
        <row r="10">
          <cell r="A10" t="str">
            <v xml:space="preserve">  - Fines</v>
          </cell>
          <cell r="B10">
            <v>508</v>
          </cell>
          <cell r="C10">
            <v>609</v>
          </cell>
          <cell r="E10">
            <v>15.813000314960629</v>
          </cell>
          <cell r="F10">
            <v>15.360434172041256</v>
          </cell>
          <cell r="H10">
            <v>8033.0041599999995</v>
          </cell>
          <cell r="I10">
            <v>9354.5044107731246</v>
          </cell>
          <cell r="L10">
            <v>275.61278103789829</v>
          </cell>
          <cell r="M10">
            <v>-1597.1130318110236</v>
          </cell>
          <cell r="O10">
            <v>0</v>
          </cell>
          <cell r="R10" t="str">
            <v xml:space="preserve">  - Fines</v>
          </cell>
          <cell r="S10">
            <v>7767.8199999999988</v>
          </cell>
          <cell r="T10">
            <v>7400</v>
          </cell>
          <cell r="V10">
            <v>15.409878530997002</v>
          </cell>
          <cell r="W10">
            <v>15.36043417204125</v>
          </cell>
          <cell r="Y10">
            <v>119701.16265064912</v>
          </cell>
          <cell r="Z10">
            <v>113667.21287310525</v>
          </cell>
          <cell r="AC10">
            <v>365.88825627256193</v>
          </cell>
          <cell r="AD10">
            <v>5668.0615212712992</v>
          </cell>
          <cell r="AF10">
            <v>0</v>
          </cell>
        </row>
        <row r="11">
          <cell r="A11" t="str">
            <v xml:space="preserve">  - Yandi</v>
          </cell>
          <cell r="B11">
            <v>334</v>
          </cell>
          <cell r="C11">
            <v>362</v>
          </cell>
          <cell r="E11">
            <v>13.54354395209581</v>
          </cell>
          <cell r="F11">
            <v>13.174961174040176</v>
          </cell>
          <cell r="H11">
            <v>4523.5436800000007</v>
          </cell>
          <cell r="I11">
            <v>4769.3359450025437</v>
          </cell>
          <cell r="L11">
            <v>133.42696565613954</v>
          </cell>
          <cell r="M11">
            <v>-379.2192306586827</v>
          </cell>
          <cell r="R11" t="str">
            <v xml:space="preserve">  - Yandi</v>
          </cell>
          <cell r="S11">
            <v>4780</v>
          </cell>
          <cell r="T11">
            <v>4000</v>
          </cell>
          <cell r="V11">
            <v>13.384760943682121</v>
          </cell>
          <cell r="W11">
            <v>13.174961174040174</v>
          </cell>
          <cell r="Y11">
            <v>63979.15731080054</v>
          </cell>
          <cell r="Z11">
            <v>52699.844696160697</v>
          </cell>
          <cell r="AC11">
            <v>839.19907856778764</v>
          </cell>
          <cell r="AD11">
            <v>10440.113536072055</v>
          </cell>
          <cell r="AF11">
            <v>0</v>
          </cell>
        </row>
        <row r="12">
          <cell r="A12" t="str">
            <v>China</v>
          </cell>
          <cell r="R12" t="str">
            <v>China</v>
          </cell>
        </row>
        <row r="13">
          <cell r="A13" t="str">
            <v xml:space="preserve">  - Lump</v>
          </cell>
          <cell r="B13">
            <v>231</v>
          </cell>
          <cell r="C13">
            <v>392</v>
          </cell>
          <cell r="E13">
            <v>21.411274805194804</v>
          </cell>
          <cell r="F13">
            <v>21.151234350399999</v>
          </cell>
          <cell r="H13">
            <v>4946.0044799999996</v>
          </cell>
          <cell r="I13">
            <v>8291.2838653567997</v>
          </cell>
          <cell r="L13">
            <v>101.93585827956338</v>
          </cell>
          <cell r="M13">
            <v>-3447.2152436363635</v>
          </cell>
          <cell r="O13">
            <v>0</v>
          </cell>
          <cell r="R13" t="str">
            <v xml:space="preserve">  - Lump</v>
          </cell>
          <cell r="S13">
            <v>3722.9999999999995</v>
          </cell>
          <cell r="T13">
            <v>4700</v>
          </cell>
          <cell r="V13">
            <v>21.263706046982637</v>
          </cell>
          <cell r="W13">
            <v>21.151234350399996</v>
          </cell>
          <cell r="Y13">
            <v>79164.777612916354</v>
          </cell>
          <cell r="Z13">
            <v>99410.801446879981</v>
          </cell>
          <cell r="AC13">
            <v>528.6169739384153</v>
          </cell>
          <cell r="AD13">
            <v>-20774.640807902048</v>
          </cell>
          <cell r="AF13">
            <v>0</v>
          </cell>
        </row>
        <row r="14">
          <cell r="A14" t="str">
            <v xml:space="preserve">  - Fines</v>
          </cell>
          <cell r="B14">
            <v>388</v>
          </cell>
          <cell r="C14">
            <v>392</v>
          </cell>
          <cell r="E14">
            <v>15.109247010309279</v>
          </cell>
          <cell r="F14">
            <v>15.361760832000003</v>
          </cell>
          <cell r="H14">
            <v>5862.3878400000003</v>
          </cell>
          <cell r="I14">
            <v>6021.8102461440012</v>
          </cell>
          <cell r="L14">
            <v>-98.985418102764115</v>
          </cell>
          <cell r="M14">
            <v>-60.436988041237115</v>
          </cell>
          <cell r="O14">
            <v>3.4106051316484809E-13</v>
          </cell>
          <cell r="R14" t="str">
            <v xml:space="preserve">  - Fines</v>
          </cell>
          <cell r="S14">
            <v>3758</v>
          </cell>
          <cell r="T14">
            <v>4700</v>
          </cell>
          <cell r="V14">
            <v>15.312631385969619</v>
          </cell>
          <cell r="W14">
            <v>15.361760831999996</v>
          </cell>
          <cell r="Y14">
            <v>57544.868748473826</v>
          </cell>
          <cell r="Z14">
            <v>72200.275910399985</v>
          </cell>
          <cell r="AC14">
            <v>-230.90839634277529</v>
          </cell>
          <cell r="AD14">
            <v>-14424.498765583381</v>
          </cell>
          <cell r="AF14">
            <v>0</v>
          </cell>
        </row>
        <row r="15">
          <cell r="A15" t="str">
            <v xml:space="preserve">  - Yandi</v>
          </cell>
          <cell r="B15">
            <v>0</v>
          </cell>
          <cell r="C15">
            <v>50</v>
          </cell>
          <cell r="E15">
            <v>0</v>
          </cell>
          <cell r="F15">
            <v>9.7913200640000007</v>
          </cell>
          <cell r="H15">
            <v>0</v>
          </cell>
          <cell r="I15">
            <v>489.56600320000001</v>
          </cell>
          <cell r="L15">
            <v>-489.56600320000001</v>
          </cell>
          <cell r="M15">
            <v>0</v>
          </cell>
          <cell r="R15" t="str">
            <v xml:space="preserve">  - Yandi</v>
          </cell>
          <cell r="S15">
            <v>500</v>
          </cell>
          <cell r="T15">
            <v>500</v>
          </cell>
          <cell r="V15">
            <v>9.5993205364266672</v>
          </cell>
          <cell r="W15">
            <v>9.7913200639999989</v>
          </cell>
          <cell r="Y15">
            <v>4799.6602682133334</v>
          </cell>
          <cell r="Z15">
            <v>4895.6600319999998</v>
          </cell>
          <cell r="AC15">
            <v>-95.999763786665852</v>
          </cell>
          <cell r="AD15">
            <v>0</v>
          </cell>
          <cell r="AF15">
            <v>-4.8316906031686813E-13</v>
          </cell>
        </row>
        <row r="16">
          <cell r="A16" t="str">
            <v>Channar</v>
          </cell>
          <cell r="R16" t="str">
            <v>Channar</v>
          </cell>
        </row>
        <row r="17">
          <cell r="A17" t="str">
            <v xml:space="preserve">  - Lump</v>
          </cell>
          <cell r="B17">
            <v>189.6</v>
          </cell>
          <cell r="C17">
            <v>135</v>
          </cell>
          <cell r="E17">
            <v>21.659019746835444</v>
          </cell>
          <cell r="F17">
            <v>21.151234350400003</v>
          </cell>
          <cell r="H17">
            <v>4106.5501439999998</v>
          </cell>
          <cell r="I17">
            <v>2855.4166373040002</v>
          </cell>
          <cell r="L17">
            <v>68.551028518784548</v>
          </cell>
          <cell r="M17">
            <v>1182.5824781772151</v>
          </cell>
          <cell r="O17">
            <v>0</v>
          </cell>
          <cell r="R17" t="str">
            <v xml:space="preserve">  - Lump</v>
          </cell>
          <cell r="S17">
            <v>1619.9999999999995</v>
          </cell>
          <cell r="T17">
            <v>1620</v>
          </cell>
          <cell r="V17">
            <v>20.574786573933995</v>
          </cell>
          <cell r="W17">
            <v>21.151234350399992</v>
          </cell>
          <cell r="Y17">
            <v>33331.154249773062</v>
          </cell>
          <cell r="Z17">
            <v>34264.999647647986</v>
          </cell>
          <cell r="AC17">
            <v>-933.84539787491553</v>
          </cell>
          <cell r="AD17">
            <v>-9.3563296895508734E-12</v>
          </cell>
          <cell r="AF17">
            <v>9.0949470177292824E-13</v>
          </cell>
        </row>
        <row r="18">
          <cell r="A18" t="str">
            <v xml:space="preserve">  - Fines</v>
          </cell>
          <cell r="B18">
            <v>255</v>
          </cell>
          <cell r="C18">
            <v>312</v>
          </cell>
          <cell r="E18">
            <v>15.05991228235294</v>
          </cell>
          <cell r="F18">
            <v>15.361760832000003</v>
          </cell>
          <cell r="H18">
            <v>3840.2776319999998</v>
          </cell>
          <cell r="I18">
            <v>4792.8693795840009</v>
          </cell>
          <cell r="L18">
            <v>-94.176747489883823</v>
          </cell>
          <cell r="M18">
            <v>-858.41500009411754</v>
          </cell>
          <cell r="O18">
            <v>0</v>
          </cell>
          <cell r="R18" t="str">
            <v xml:space="preserve">  - Fines</v>
          </cell>
          <cell r="S18">
            <v>3779.9999999999995</v>
          </cell>
          <cell r="T18">
            <v>3780</v>
          </cell>
          <cell r="V18">
            <v>14.940871650474971</v>
          </cell>
          <cell r="W18">
            <v>15.361760831999996</v>
          </cell>
          <cell r="Y18">
            <v>56476.494838795385</v>
          </cell>
          <cell r="Z18">
            <v>58067.455944959984</v>
          </cell>
          <cell r="AC18">
            <v>-1590.9611061645949</v>
          </cell>
          <cell r="AD18">
            <v>-6.794321802988166E-12</v>
          </cell>
          <cell r="AF18">
            <v>2.5011104298755527E-12</v>
          </cell>
        </row>
        <row r="19">
          <cell r="A19" t="str">
            <v xml:space="preserve">  - Yandi</v>
          </cell>
          <cell r="B19">
            <v>0</v>
          </cell>
          <cell r="C19">
            <v>0</v>
          </cell>
          <cell r="E19">
            <v>0</v>
          </cell>
          <cell r="F19">
            <v>0</v>
          </cell>
          <cell r="H19">
            <v>0</v>
          </cell>
          <cell r="I19">
            <v>0</v>
          </cell>
          <cell r="L19">
            <v>0</v>
          </cell>
          <cell r="M19">
            <v>0</v>
          </cell>
          <cell r="R19" t="str">
            <v xml:space="preserve">  - Yandi</v>
          </cell>
          <cell r="S19">
            <v>0</v>
          </cell>
          <cell r="T19">
            <v>0</v>
          </cell>
          <cell r="V19">
            <v>0</v>
          </cell>
          <cell r="W19">
            <v>0</v>
          </cell>
          <cell r="Y19">
            <v>0</v>
          </cell>
          <cell r="Z19">
            <v>0</v>
          </cell>
          <cell r="AC19">
            <v>0</v>
          </cell>
          <cell r="AD19">
            <v>0</v>
          </cell>
          <cell r="AF19">
            <v>0</v>
          </cell>
        </row>
        <row r="20">
          <cell r="A20" t="str">
            <v>Europe</v>
          </cell>
          <cell r="R20" t="str">
            <v>Europe</v>
          </cell>
        </row>
        <row r="21">
          <cell r="A21" t="str">
            <v xml:space="preserve">  - Lump</v>
          </cell>
          <cell r="B21">
            <v>217</v>
          </cell>
          <cell r="C21">
            <v>370</v>
          </cell>
          <cell r="E21">
            <v>20.216452718894008</v>
          </cell>
          <cell r="F21">
            <v>25.230242693039994</v>
          </cell>
          <cell r="H21">
            <v>4386.9702399999996</v>
          </cell>
          <cell r="I21">
            <v>9335.1897964247983</v>
          </cell>
          <cell r="L21">
            <v>-1855.1022904340148</v>
          </cell>
          <cell r="M21">
            <v>-3093.1172659907834</v>
          </cell>
          <cell r="O21">
            <v>0</v>
          </cell>
          <cell r="R21" t="str">
            <v xml:space="preserve">  - Lump</v>
          </cell>
          <cell r="S21">
            <v>4341.6509999999998</v>
          </cell>
          <cell r="T21">
            <v>4570</v>
          </cell>
          <cell r="V21">
            <v>25.412636797608645</v>
          </cell>
          <cell r="W21">
            <v>25.23024269303999</v>
          </cell>
          <cell r="Y21">
            <v>110332.79996497437</v>
          </cell>
          <cell r="Z21">
            <v>115302.20910719276</v>
          </cell>
          <cell r="AC21">
            <v>833.54105787875142</v>
          </cell>
          <cell r="AD21">
            <v>-5802.9502000971406</v>
          </cell>
          <cell r="AF21">
            <v>0</v>
          </cell>
        </row>
        <row r="22">
          <cell r="A22" t="str">
            <v xml:space="preserve">  - Fines</v>
          </cell>
          <cell r="B22">
            <v>277</v>
          </cell>
          <cell r="C22">
            <v>420</v>
          </cell>
          <cell r="E22">
            <v>14.023377328519857</v>
          </cell>
          <cell r="F22">
            <v>18.924484872960001</v>
          </cell>
          <cell r="H22">
            <v>3884.4755200000004</v>
          </cell>
          <cell r="I22">
            <v>7948.2836466432</v>
          </cell>
          <cell r="L22">
            <v>-2058.4651686648604</v>
          </cell>
          <cell r="M22">
            <v>-2005.3429579783394</v>
          </cell>
          <cell r="O22">
            <v>0</v>
          </cell>
          <cell r="R22" t="str">
            <v xml:space="preserve">  - Fines</v>
          </cell>
          <cell r="S22">
            <v>4371.7290000000012</v>
          </cell>
          <cell r="T22">
            <v>4130</v>
          </cell>
          <cell r="V22">
            <v>19.458883606163457</v>
          </cell>
          <cell r="W22">
            <v>18.924484872959997</v>
          </cell>
          <cell r="Y22">
            <v>85068.965768689392</v>
          </cell>
          <cell r="Z22">
            <v>78158.122525324783</v>
          </cell>
          <cell r="AC22">
            <v>2207.0667681302903</v>
          </cell>
          <cell r="AD22">
            <v>4703.7764752343091</v>
          </cell>
          <cell r="AF22">
            <v>9.0949470177292824E-12</v>
          </cell>
        </row>
        <row r="23">
          <cell r="A23" t="str">
            <v xml:space="preserve">  - Yandi</v>
          </cell>
          <cell r="B23">
            <v>102</v>
          </cell>
          <cell r="C23">
            <v>150</v>
          </cell>
          <cell r="E23">
            <v>16.017618823529411</v>
          </cell>
          <cell r="F23">
            <v>12.612264176000002</v>
          </cell>
          <cell r="H23">
            <v>1633.7971199999999</v>
          </cell>
          <cell r="I23">
            <v>1891.8396264000003</v>
          </cell>
          <cell r="L23">
            <v>510.80319712941133</v>
          </cell>
          <cell r="M23">
            <v>-768.84570352941171</v>
          </cell>
          <cell r="R23" t="str">
            <v xml:space="preserve">  - Yandi</v>
          </cell>
          <cell r="S23">
            <v>800.00000000000193</v>
          </cell>
          <cell r="T23">
            <v>1300</v>
          </cell>
          <cell r="V23">
            <v>12.741737226260003</v>
          </cell>
          <cell r="W23">
            <v>12.612264176</v>
          </cell>
          <cell r="Y23">
            <v>10193.389781008027</v>
          </cell>
          <cell r="Z23">
            <v>16395.943428800001</v>
          </cell>
          <cell r="AC23">
            <v>168.31496533800419</v>
          </cell>
          <cell r="AD23">
            <v>-6370.8686131299773</v>
          </cell>
          <cell r="AF23">
            <v>0</v>
          </cell>
        </row>
        <row r="24">
          <cell r="A24" t="str">
            <v>South Korea</v>
          </cell>
          <cell r="R24" t="str">
            <v>South Korea</v>
          </cell>
        </row>
        <row r="25">
          <cell r="A25" t="str">
            <v xml:space="preserve">  - Lump</v>
          </cell>
          <cell r="B25">
            <v>389</v>
          </cell>
          <cell r="C25">
            <v>225</v>
          </cell>
          <cell r="E25">
            <v>22.008510848329053</v>
          </cell>
          <cell r="F25">
            <v>21.149776133584371</v>
          </cell>
          <cell r="H25">
            <v>8561.3107200000013</v>
          </cell>
          <cell r="I25">
            <v>4758.6996300564833</v>
          </cell>
          <cell r="L25">
            <v>193.2153108175533</v>
          </cell>
          <cell r="M25">
            <v>3609.3957791259645</v>
          </cell>
          <cell r="O25">
            <v>0</v>
          </cell>
          <cell r="R25" t="str">
            <v xml:space="preserve">  - Lump</v>
          </cell>
          <cell r="S25">
            <v>2842</v>
          </cell>
          <cell r="T25">
            <v>3000</v>
          </cell>
          <cell r="V25">
            <v>21.713827994745667</v>
          </cell>
          <cell r="W25">
            <v>21.149776133584368</v>
          </cell>
          <cell r="Y25">
            <v>61710.69916106719</v>
          </cell>
          <cell r="Z25">
            <v>63449.328400753104</v>
          </cell>
          <cell r="AC25">
            <v>1692.1555834838991</v>
          </cell>
          <cell r="AD25">
            <v>-3430.7848231698154</v>
          </cell>
          <cell r="AF25">
            <v>2.7284841053187847E-12</v>
          </cell>
        </row>
        <row r="26">
          <cell r="A26" t="str">
            <v xml:space="preserve">  - Fines</v>
          </cell>
          <cell r="B26">
            <v>252</v>
          </cell>
          <cell r="C26">
            <v>185</v>
          </cell>
          <cell r="E26">
            <v>16.189221587301589</v>
          </cell>
          <cell r="F26">
            <v>15.360434172041256</v>
          </cell>
          <cell r="H26">
            <v>4079.6838400000001</v>
          </cell>
          <cell r="I26">
            <v>2841.6803218276323</v>
          </cell>
          <cell r="L26">
            <v>153.3256718231616</v>
          </cell>
          <cell r="M26">
            <v>1084.6778463492064</v>
          </cell>
          <cell r="O26">
            <v>0</v>
          </cell>
          <cell r="R26" t="str">
            <v xml:space="preserve">  - Fines</v>
          </cell>
          <cell r="S26">
            <v>2649.9999999999995</v>
          </cell>
          <cell r="T26">
            <v>2700</v>
          </cell>
          <cell r="V26">
            <v>15.373646246253596</v>
          </cell>
          <cell r="W26">
            <v>15.36043417204125</v>
          </cell>
          <cell r="Y26">
            <v>40740.162552572023</v>
          </cell>
          <cell r="Z26">
            <v>41473.172264511377</v>
          </cell>
          <cell r="AC26">
            <v>35.672600373333729</v>
          </cell>
          <cell r="AD26">
            <v>-768.6823123126868</v>
          </cell>
          <cell r="AF26">
            <v>-9.0949470177292824E-13</v>
          </cell>
        </row>
        <row r="27">
          <cell r="A27" t="str">
            <v xml:space="preserve">  - Yandi</v>
          </cell>
          <cell r="B27">
            <v>519</v>
          </cell>
          <cell r="C27">
            <v>150</v>
          </cell>
          <cell r="E27">
            <v>14.148087861271677</v>
          </cell>
          <cell r="F27">
            <v>13.174961174040176</v>
          </cell>
          <cell r="H27">
            <v>7342.8576000000003</v>
          </cell>
          <cell r="I27">
            <v>1976.2441761060263</v>
          </cell>
          <cell r="L27">
            <v>145.9690030847251</v>
          </cell>
          <cell r="M27">
            <v>5220.6444208092489</v>
          </cell>
          <cell r="R27" t="str">
            <v xml:space="preserve">  - Yandi</v>
          </cell>
          <cell r="S27">
            <v>2707</v>
          </cell>
          <cell r="T27">
            <v>2000</v>
          </cell>
          <cell r="V27">
            <v>13.48733177605448</v>
          </cell>
          <cell r="W27">
            <v>13.17496117404017</v>
          </cell>
          <cell r="Y27">
            <v>36510.207117779479</v>
          </cell>
          <cell r="Z27">
            <v>26349.922348080341</v>
          </cell>
          <cell r="AC27">
            <v>624.74120402862002</v>
          </cell>
          <cell r="AD27">
            <v>9535.5435656705176</v>
          </cell>
          <cell r="AF27">
            <v>0</v>
          </cell>
        </row>
        <row r="28">
          <cell r="A28" t="str">
            <v>Taiwan</v>
          </cell>
          <cell r="R28" t="str">
            <v>Taiwan</v>
          </cell>
        </row>
        <row r="29">
          <cell r="A29" t="str">
            <v xml:space="preserve">  - Lump</v>
          </cell>
          <cell r="B29">
            <v>344</v>
          </cell>
          <cell r="C29">
            <v>190</v>
          </cell>
          <cell r="E29">
            <v>21.46930046511628</v>
          </cell>
          <cell r="F29">
            <v>20.817181046152395</v>
          </cell>
          <cell r="H29">
            <v>7385.4393600000003</v>
          </cell>
          <cell r="I29">
            <v>3955.2643987689548</v>
          </cell>
          <cell r="L29">
            <v>123.90268960313811</v>
          </cell>
          <cell r="M29">
            <v>3306.2722716279072</v>
          </cell>
          <cell r="O29">
            <v>0</v>
          </cell>
          <cell r="R29" t="str">
            <v xml:space="preserve">  - Lump</v>
          </cell>
          <cell r="S29">
            <v>2400</v>
          </cell>
          <cell r="T29">
            <v>2200</v>
          </cell>
          <cell r="V29">
            <v>21.199181509601644</v>
          </cell>
          <cell r="W29">
            <v>20.817181046152388</v>
          </cell>
          <cell r="Y29">
            <v>50878.035623043943</v>
          </cell>
          <cell r="Z29">
            <v>45797.798301535251</v>
          </cell>
          <cell r="AC29">
            <v>840.40101958836215</v>
          </cell>
          <cell r="AD29">
            <v>4239.8363019203289</v>
          </cell>
          <cell r="AF29">
            <v>0</v>
          </cell>
        </row>
        <row r="30">
          <cell r="A30" t="str">
            <v xml:space="preserve">  - Fines</v>
          </cell>
          <cell r="B30">
            <v>224</v>
          </cell>
          <cell r="C30">
            <v>120</v>
          </cell>
          <cell r="E30">
            <v>15.500894285714285</v>
          </cell>
          <cell r="F30">
            <v>15.119143929365475</v>
          </cell>
          <cell r="H30">
            <v>3472.2003199999999</v>
          </cell>
          <cell r="I30">
            <v>1814.297271523857</v>
          </cell>
          <cell r="L30">
            <v>45.810042761857233</v>
          </cell>
          <cell r="M30">
            <v>1612.0930057142857</v>
          </cell>
          <cell r="O30">
            <v>0</v>
          </cell>
          <cell r="R30" t="str">
            <v xml:space="preserve">  - Fines</v>
          </cell>
          <cell r="S30">
            <v>1400.0000000000005</v>
          </cell>
          <cell r="T30">
            <v>1400</v>
          </cell>
          <cell r="V30">
            <v>15.407859078526734</v>
          </cell>
          <cell r="W30">
            <v>15.119143929365471</v>
          </cell>
          <cell r="Y30">
            <v>21571.002709937435</v>
          </cell>
          <cell r="Z30">
            <v>21166.801501111659</v>
          </cell>
          <cell r="AC30">
            <v>404.20120882576782</v>
          </cell>
          <cell r="AD30">
            <v>7.0066830987919883E-12</v>
          </cell>
          <cell r="AF30">
            <v>1.3073986337985843E-12</v>
          </cell>
        </row>
        <row r="31">
          <cell r="A31" t="str">
            <v xml:space="preserve">  - Yandi</v>
          </cell>
          <cell r="B31">
            <v>0</v>
          </cell>
          <cell r="C31">
            <v>60</v>
          </cell>
          <cell r="E31">
            <v>0</v>
          </cell>
          <cell r="F31">
            <v>9.636680255933042</v>
          </cell>
          <cell r="H31">
            <v>0</v>
          </cell>
          <cell r="I31">
            <v>578.20081535598251</v>
          </cell>
          <cell r="L31">
            <v>-578.20081535598251</v>
          </cell>
          <cell r="M31">
            <v>0</v>
          </cell>
          <cell r="R31" t="str">
            <v xml:space="preserve">  - Yandi</v>
          </cell>
          <cell r="S31">
            <v>200</v>
          </cell>
          <cell r="T31">
            <v>200</v>
          </cell>
          <cell r="V31">
            <v>9.6345652592842654</v>
          </cell>
          <cell r="W31">
            <v>9.6366802559330385</v>
          </cell>
          <cell r="Y31">
            <v>1926.9130518568531</v>
          </cell>
          <cell r="Z31">
            <v>1927.3360511866078</v>
          </cell>
          <cell r="AC31">
            <v>-0.42299932975460308</v>
          </cell>
          <cell r="AD31">
            <v>0</v>
          </cell>
          <cell r="AF31">
            <v>-9.9475983006414026E-14</v>
          </cell>
        </row>
        <row r="32">
          <cell r="A32" t="str">
            <v>Other Asia</v>
          </cell>
          <cell r="R32" t="str">
            <v>Other Asia</v>
          </cell>
        </row>
        <row r="33">
          <cell r="A33" t="str">
            <v xml:space="preserve">  - Lump</v>
          </cell>
          <cell r="B33">
            <v>55</v>
          </cell>
          <cell r="C33">
            <v>50</v>
          </cell>
          <cell r="E33">
            <v>20.622743272727273</v>
          </cell>
          <cell r="F33">
            <v>20.817181046152395</v>
          </cell>
          <cell r="H33">
            <v>1134.2508800000001</v>
          </cell>
          <cell r="I33">
            <v>1040.8590523076198</v>
          </cell>
          <cell r="L33">
            <v>-9.7218886712560959</v>
          </cell>
          <cell r="M33">
            <v>103.11371636363637</v>
          </cell>
          <cell r="O33">
            <v>0</v>
          </cell>
          <cell r="R33" t="str">
            <v xml:space="preserve">  - Lump</v>
          </cell>
          <cell r="S33">
            <v>400.00000000000006</v>
          </cell>
          <cell r="T33">
            <v>400</v>
          </cell>
          <cell r="V33">
            <v>21.300364562673565</v>
          </cell>
          <cell r="W33">
            <v>20.817181046152392</v>
          </cell>
          <cell r="Y33">
            <v>8520.1458250694268</v>
          </cell>
          <cell r="Z33">
            <v>8326.8724184609564</v>
          </cell>
          <cell r="AC33">
            <v>193.27340660846914</v>
          </cell>
          <cell r="AD33">
            <v>1.2107855447239652E-12</v>
          </cell>
          <cell r="AF33">
            <v>0</v>
          </cell>
        </row>
        <row r="34">
          <cell r="A34" t="str">
            <v xml:space="preserve">  - Fines</v>
          </cell>
          <cell r="B34">
            <v>55</v>
          </cell>
          <cell r="C34">
            <v>50</v>
          </cell>
          <cell r="E34">
            <v>13.909143272727272</v>
          </cell>
          <cell r="F34">
            <v>15.119143929365475</v>
          </cell>
          <cell r="H34">
            <v>765.00288</v>
          </cell>
          <cell r="I34">
            <v>755.95719646827376</v>
          </cell>
          <cell r="L34">
            <v>-60.500032831910119</v>
          </cell>
          <cell r="M34">
            <v>69.545716363636359</v>
          </cell>
          <cell r="O34">
            <v>0</v>
          </cell>
          <cell r="R34" t="str">
            <v xml:space="preserve">  - Fines</v>
          </cell>
          <cell r="S34">
            <v>400</v>
          </cell>
          <cell r="T34">
            <v>400</v>
          </cell>
          <cell r="V34">
            <v>14.744971100308767</v>
          </cell>
          <cell r="W34">
            <v>15.119143929365473</v>
          </cell>
          <cell r="Y34">
            <v>5897.9884401235067</v>
          </cell>
          <cell r="Z34">
            <v>6047.6575717461892</v>
          </cell>
          <cell r="AC34">
            <v>-149.66913162268227</v>
          </cell>
          <cell r="AD34">
            <v>0</v>
          </cell>
          <cell r="AF34">
            <v>0</v>
          </cell>
        </row>
        <row r="35">
          <cell r="A35" t="str">
            <v xml:space="preserve">  - Yandi</v>
          </cell>
          <cell r="B35">
            <v>0</v>
          </cell>
          <cell r="C35">
            <v>0</v>
          </cell>
          <cell r="E35">
            <v>0</v>
          </cell>
          <cell r="F35">
            <v>0</v>
          </cell>
          <cell r="H35">
            <v>0</v>
          </cell>
          <cell r="I35">
            <v>0</v>
          </cell>
          <cell r="L35">
            <v>0</v>
          </cell>
          <cell r="M35">
            <v>0</v>
          </cell>
          <cell r="R35" t="str">
            <v xml:space="preserve">  - Yandi</v>
          </cell>
          <cell r="S35">
            <v>0</v>
          </cell>
          <cell r="T35">
            <v>0</v>
          </cell>
          <cell r="V35">
            <v>0</v>
          </cell>
          <cell r="W35">
            <v>0</v>
          </cell>
          <cell r="Y35">
            <v>0</v>
          </cell>
          <cell r="Z35">
            <v>0</v>
          </cell>
          <cell r="AC35">
            <v>0</v>
          </cell>
          <cell r="AD35">
            <v>0</v>
          </cell>
          <cell r="AF35">
            <v>0</v>
          </cell>
        </row>
        <row r="36">
          <cell r="B36">
            <v>4838.6000000000004</v>
          </cell>
          <cell r="C36">
            <v>4837</v>
          </cell>
          <cell r="H36">
            <v>84622.211456000019</v>
          </cell>
          <cell r="I36">
            <v>86478.414741401677</v>
          </cell>
          <cell r="K36">
            <v>0</v>
          </cell>
          <cell r="L36">
            <v>-3355.7113053270978</v>
          </cell>
          <cell r="M36">
            <v>1499.5080199254121</v>
          </cell>
          <cell r="N36">
            <v>-1.8562032854016857</v>
          </cell>
          <cell r="O36">
            <v>2.7739588404074311E-11</v>
          </cell>
          <cell r="S36">
            <v>55897.783999999992</v>
          </cell>
          <cell r="T36">
            <v>56400</v>
          </cell>
          <cell r="Y36">
            <v>1009453.874169798</v>
          </cell>
          <cell r="Z36">
            <v>1016109.7578583813</v>
          </cell>
          <cell r="AB36">
            <v>0</v>
          </cell>
          <cell r="AC36">
            <v>9106.6615788813269</v>
          </cell>
          <cell r="AD36">
            <v>-15762.545267464282</v>
          </cell>
          <cell r="AF36">
            <v>-3.1650415621697903E-10</v>
          </cell>
        </row>
        <row r="37">
          <cell r="A37" t="str">
            <v>SALES</v>
          </cell>
          <cell r="R37" t="str">
            <v>SALES</v>
          </cell>
        </row>
        <row r="38">
          <cell r="A38" t="str">
            <v>Lump Total</v>
          </cell>
          <cell r="B38">
            <v>1924.6</v>
          </cell>
          <cell r="C38">
            <v>1977</v>
          </cell>
          <cell r="E38">
            <v>21.399241849735009</v>
          </cell>
          <cell r="F38">
            <v>21.873457613744584</v>
          </cell>
          <cell r="H38">
            <v>41184.980863999997</v>
          </cell>
          <cell r="I38">
            <v>43243.82570237304</v>
          </cell>
          <cell r="K38">
            <v>0</v>
          </cell>
          <cell r="L38">
            <v>-1240.7647811748898</v>
          </cell>
          <cell r="M38">
            <v>-818.08005719815435</v>
          </cell>
          <cell r="O38">
            <v>0</v>
          </cell>
          <cell r="R38" t="str">
            <v>Lump Total</v>
          </cell>
          <cell r="S38">
            <v>22783.234999999997</v>
          </cell>
          <cell r="T38">
            <v>23890</v>
          </cell>
          <cell r="V38">
            <v>22.167348093056123</v>
          </cell>
          <cell r="W38">
            <v>21.894531298074273</v>
          </cell>
          <cell r="Y38">
            <v>505043.90093089943</v>
          </cell>
          <cell r="Z38">
            <v>523060.35271099437</v>
          </cell>
          <cell r="AB38">
            <v>0</v>
          </cell>
          <cell r="AC38">
            <v>6529.5388945914356</v>
          </cell>
          <cell r="AD38">
            <v>-24545.990674686425</v>
          </cell>
          <cell r="AF38">
            <v>5.0931703299283981E-11</v>
          </cell>
        </row>
        <row r="39">
          <cell r="A39" t="str">
            <v>Fines Total</v>
          </cell>
          <cell r="B39">
            <v>1959</v>
          </cell>
          <cell r="C39">
            <v>2088</v>
          </cell>
          <cell r="E39">
            <v>15.281792849412968</v>
          </cell>
          <cell r="F39">
            <v>16.058142946821885</v>
          </cell>
          <cell r="H39">
            <v>29937.032192000002</v>
          </cell>
          <cell r="I39">
            <v>33529.402472964095</v>
          </cell>
          <cell r="K39">
            <v>0</v>
          </cell>
          <cell r="L39">
            <v>-1837.3788714665013</v>
          </cell>
          <cell r="M39">
            <v>-1754.9914094975888</v>
          </cell>
          <cell r="O39">
            <v>0</v>
          </cell>
          <cell r="R39" t="str">
            <v>Fines Total</v>
          </cell>
          <cell r="S39">
            <v>24127.548999999999</v>
          </cell>
          <cell r="T39">
            <v>24510</v>
          </cell>
          <cell r="V39">
            <v>16.03978281048111</v>
          </cell>
          <cell r="W39">
            <v>15.943724952719673</v>
          </cell>
          <cell r="Y39">
            <v>387000.64570924069</v>
          </cell>
          <cell r="Z39">
            <v>390780.69859115919</v>
          </cell>
          <cell r="AB39">
            <v>0</v>
          </cell>
          <cell r="AC39">
            <v>1041.2901994719014</v>
          </cell>
          <cell r="AD39">
            <v>-4821.3430813904588</v>
          </cell>
          <cell r="AF39">
            <v>5.9117155615240335E-11</v>
          </cell>
        </row>
        <row r="40">
          <cell r="A40" t="str">
            <v>Yandi Total</v>
          </cell>
          <cell r="B40">
            <v>955</v>
          </cell>
          <cell r="C40">
            <v>772</v>
          </cell>
          <cell r="E40">
            <v>14.136333403141363</v>
          </cell>
          <cell r="F40">
            <v>12.571485189202786</v>
          </cell>
          <cell r="H40">
            <v>13500.198400000001</v>
          </cell>
          <cell r="I40">
            <v>9705.1865660645508</v>
          </cell>
          <cell r="K40">
            <v>0</v>
          </cell>
          <cell r="L40">
            <v>-277.56765268570655</v>
          </cell>
          <cell r="M40">
            <v>4072.5794866211545</v>
          </cell>
          <cell r="R40" t="str">
            <v>Yandi Total</v>
          </cell>
          <cell r="S40">
            <v>8987.0000000000018</v>
          </cell>
          <cell r="T40">
            <v>8000</v>
          </cell>
          <cell r="V40">
            <v>13.064351566669435</v>
          </cell>
          <cell r="W40">
            <v>12.783588319528455</v>
          </cell>
          <cell r="Y40">
            <v>117409.32752965824</v>
          </cell>
          <cell r="Z40">
            <v>102268.70655622764</v>
          </cell>
          <cell r="AB40">
            <v>0</v>
          </cell>
          <cell r="AC40">
            <v>1535.8324848179911</v>
          </cell>
          <cell r="AD40">
            <v>13604.788488612594</v>
          </cell>
          <cell r="AF40">
            <v>1.8189894035458565E-11</v>
          </cell>
        </row>
        <row r="41">
          <cell r="B41">
            <v>4838.6000000000004</v>
          </cell>
          <cell r="C41">
            <v>4837</v>
          </cell>
          <cell r="H41">
            <v>84622.21145599999</v>
          </cell>
          <cell r="I41">
            <v>86478.414741401692</v>
          </cell>
          <cell r="K41">
            <v>0</v>
          </cell>
          <cell r="L41">
            <v>-3355.7113053270973</v>
          </cell>
          <cell r="M41">
            <v>1499.5080199254112</v>
          </cell>
          <cell r="O41">
            <v>-1.546140993013978E-11</v>
          </cell>
          <cell r="S41">
            <v>55897.784</v>
          </cell>
          <cell r="T41">
            <v>56400</v>
          </cell>
          <cell r="Y41">
            <v>1009453.8741697983</v>
          </cell>
          <cell r="Z41">
            <v>1016109.7578583813</v>
          </cell>
          <cell r="AB41">
            <v>0</v>
          </cell>
          <cell r="AC41">
            <v>9106.6615788813288</v>
          </cell>
          <cell r="AD41">
            <v>-15762.545267464291</v>
          </cell>
          <cell r="AF41">
            <v>4.0017766878008842E-11</v>
          </cell>
        </row>
        <row r="43">
          <cell r="A43" t="str">
            <v>SHIPMENTS</v>
          </cell>
          <cell r="R43" t="str">
            <v>SHIPMENTS</v>
          </cell>
        </row>
        <row r="45">
          <cell r="A45" t="str">
            <v>Lump Total</v>
          </cell>
          <cell r="B45">
            <v>2051</v>
          </cell>
          <cell r="C45">
            <v>2067</v>
          </cell>
          <cell r="R45" t="str">
            <v>Lump Total</v>
          </cell>
          <cell r="S45">
            <v>23863.234999999997</v>
          </cell>
          <cell r="T45">
            <v>24970</v>
          </cell>
        </row>
        <row r="46">
          <cell r="A46" t="str">
            <v>Fines Total</v>
          </cell>
          <cell r="B46">
            <v>2129</v>
          </cell>
          <cell r="C46">
            <v>2296</v>
          </cell>
          <cell r="R46" t="str">
            <v>Fines Total</v>
          </cell>
          <cell r="S46">
            <v>26647.548999999999</v>
          </cell>
          <cell r="T46">
            <v>27030</v>
          </cell>
        </row>
        <row r="47">
          <cell r="A47" t="str">
            <v>Yandi Total</v>
          </cell>
          <cell r="B47">
            <v>955</v>
          </cell>
          <cell r="C47">
            <v>772</v>
          </cell>
          <cell r="R47" t="str">
            <v>Yandi Total</v>
          </cell>
          <cell r="S47">
            <v>8987.0000000000018</v>
          </cell>
          <cell r="T47">
            <v>8000</v>
          </cell>
        </row>
        <row r="48">
          <cell r="B48">
            <v>4180</v>
          </cell>
          <cell r="C48">
            <v>4363</v>
          </cell>
          <cell r="S48">
            <v>59497.784</v>
          </cell>
          <cell r="T48">
            <v>60000</v>
          </cell>
        </row>
        <row r="51">
          <cell r="A51" t="str">
            <v>Exchange Rate:</v>
          </cell>
          <cell r="E51">
            <v>0.64</v>
          </cell>
          <cell r="F51">
            <v>0.6</v>
          </cell>
          <cell r="R51" t="str">
            <v>Exchange Rate:</v>
          </cell>
          <cell r="V51">
            <v>0.62</v>
          </cell>
          <cell r="W51">
            <v>0.59999999999999987</v>
          </cell>
        </row>
        <row r="56">
          <cell r="A56" t="str">
            <v>Product Sales</v>
          </cell>
        </row>
        <row r="57">
          <cell r="A57" t="str">
            <v>YTD Actual vs YTD Plan</v>
          </cell>
        </row>
        <row r="58">
          <cell r="B58" t="str">
            <v>YTD</v>
          </cell>
        </row>
        <row r="59">
          <cell r="B59" t="str">
            <v>Quantity (tonnes)</v>
          </cell>
          <cell r="E59" t="str">
            <v>Price (US$/t)</v>
          </cell>
          <cell r="H59" t="str">
            <v>Revenue (USD$)</v>
          </cell>
          <cell r="K59" t="str">
            <v>Variance</v>
          </cell>
        </row>
        <row r="60">
          <cell r="B60" t="str">
            <v>Actual</v>
          </cell>
          <cell r="C60" t="str">
            <v>Plan</v>
          </cell>
          <cell r="E60" t="str">
            <v>Actual</v>
          </cell>
          <cell r="F60" t="str">
            <v>Plan</v>
          </cell>
          <cell r="H60" t="str">
            <v>Actual</v>
          </cell>
          <cell r="I60" t="str">
            <v>Plan</v>
          </cell>
          <cell r="K60" t="str">
            <v>Exchange</v>
          </cell>
          <cell r="L60" t="str">
            <v>Price</v>
          </cell>
          <cell r="M60" t="str">
            <v>Volume</v>
          </cell>
          <cell r="O60" t="str">
            <v>Validation</v>
          </cell>
        </row>
        <row r="62">
          <cell r="A62" t="str">
            <v>Japan</v>
          </cell>
        </row>
        <row r="63">
          <cell r="A63" t="str">
            <v xml:space="preserve">  - Lump</v>
          </cell>
          <cell r="B63">
            <v>2132.5160347000001</v>
          </cell>
          <cell r="C63">
            <v>2469</v>
          </cell>
          <cell r="E63">
            <v>23.440276729751332</v>
          </cell>
          <cell r="F63">
            <v>21.149776133584371</v>
          </cell>
          <cell r="H63">
            <v>49986.765983999998</v>
          </cell>
          <cell r="I63">
            <v>52218.797273819815</v>
          </cell>
          <cell r="L63">
            <v>5655.2459719362269</v>
          </cell>
          <cell r="M63">
            <v>-7887.2772617560422</v>
          </cell>
          <cell r="O63">
            <v>0</v>
          </cell>
        </row>
        <row r="64">
          <cell r="A64" t="str">
            <v xml:space="preserve">  - Fines</v>
          </cell>
          <cell r="B64">
            <v>1501.2235361</v>
          </cell>
          <cell r="C64">
            <v>2507</v>
          </cell>
          <cell r="E64">
            <v>16.851530218957908</v>
          </cell>
          <cell r="F64">
            <v>15.360434172041254</v>
          </cell>
          <cell r="H64">
            <v>25297.913784</v>
          </cell>
          <cell r="I64">
            <v>38508.608469307423</v>
          </cell>
          <cell r="L64">
            <v>3738.1777896200524</v>
          </cell>
          <cell r="M64">
            <v>-16948.872474927477</v>
          </cell>
          <cell r="O64">
            <v>0</v>
          </cell>
        </row>
        <row r="65">
          <cell r="A65" t="str">
            <v xml:space="preserve">  - Yandi</v>
          </cell>
          <cell r="B65">
            <v>1350.2197277999999</v>
          </cell>
          <cell r="C65">
            <v>587</v>
          </cell>
          <cell r="E65">
            <v>14.799656379305942</v>
          </cell>
          <cell r="F65">
            <v>13.174961174040176</v>
          </cell>
          <cell r="H65">
            <v>19982.788008</v>
          </cell>
          <cell r="I65">
            <v>7733.7022091615827</v>
          </cell>
          <cell r="L65">
            <v>953.69608549100474</v>
          </cell>
          <cell r="M65">
            <v>11295.389713347413</v>
          </cell>
          <cell r="O65">
            <v>0</v>
          </cell>
        </row>
        <row r="66">
          <cell r="A66" t="str">
            <v>China</v>
          </cell>
          <cell r="L66">
            <v>0</v>
          </cell>
          <cell r="M66">
            <v>0</v>
          </cell>
        </row>
        <row r="67">
          <cell r="A67" t="str">
            <v xml:space="preserve">  - Lump</v>
          </cell>
          <cell r="B67">
            <v>1069.0309999999999</v>
          </cell>
          <cell r="C67">
            <v>1520</v>
          </cell>
          <cell r="E67">
            <v>22.219898060954264</v>
          </cell>
          <cell r="F67">
            <v>21.151234350399999</v>
          </cell>
          <cell r="H67">
            <v>23753.759843999997</v>
          </cell>
          <cell r="I67">
            <v>32149.876212607996</v>
          </cell>
          <cell r="L67">
            <v>1624.368840042483</v>
          </cell>
          <cell r="M67">
            <v>-10020.485208650485</v>
          </cell>
          <cell r="O67">
            <v>0</v>
          </cell>
        </row>
        <row r="68">
          <cell r="A68" t="str">
            <v xml:space="preserve">  - Fines</v>
          </cell>
          <cell r="B68">
            <v>1427.1559999999999</v>
          </cell>
          <cell r="C68">
            <v>1520</v>
          </cell>
          <cell r="E68">
            <v>15.935938762125513</v>
          </cell>
          <cell r="F68">
            <v>15.361760832000003</v>
          </cell>
          <cell r="H68">
            <v>22743.070619999999</v>
          </cell>
          <cell r="I68">
            <v>23349.876464640005</v>
          </cell>
          <cell r="L68">
            <v>872.75045379077471</v>
          </cell>
          <cell r="M68">
            <v>-1479.5562984307819</v>
          </cell>
          <cell r="O68">
            <v>0</v>
          </cell>
        </row>
        <row r="69">
          <cell r="A69" t="str">
            <v xml:space="preserve">  - Yandi</v>
          </cell>
          <cell r="B69">
            <v>0</v>
          </cell>
          <cell r="C69">
            <v>50</v>
          </cell>
          <cell r="E69">
            <v>0</v>
          </cell>
          <cell r="F69">
            <v>9.7913200640000007</v>
          </cell>
          <cell r="H69">
            <v>0</v>
          </cell>
          <cell r="I69">
            <v>489.56600320000001</v>
          </cell>
          <cell r="L69">
            <v>-489.56600320000001</v>
          </cell>
          <cell r="M69">
            <v>0</v>
          </cell>
          <cell r="O69">
            <v>0</v>
          </cell>
        </row>
        <row r="70">
          <cell r="A70" t="str">
            <v>Channar</v>
          </cell>
          <cell r="L70">
            <v>0</v>
          </cell>
          <cell r="M70">
            <v>0</v>
          </cell>
        </row>
        <row r="71">
          <cell r="A71" t="str">
            <v xml:space="preserve">  - Lump</v>
          </cell>
          <cell r="B71">
            <v>341.58</v>
          </cell>
          <cell r="C71">
            <v>522</v>
          </cell>
          <cell r="E71">
            <v>19.168173082733183</v>
          </cell>
          <cell r="F71">
            <v>21.151234350399999</v>
          </cell>
          <cell r="H71">
            <v>6547.4645616000007</v>
          </cell>
          <cell r="I71">
            <v>11040.9443309088</v>
          </cell>
          <cell r="L71">
            <v>-1035.1579817220779</v>
          </cell>
          <cell r="M71">
            <v>-3458.3217875867213</v>
          </cell>
          <cell r="O71">
            <v>0</v>
          </cell>
        </row>
        <row r="72">
          <cell r="A72" t="str">
            <v xml:space="preserve">  - Fines</v>
          </cell>
          <cell r="B72">
            <v>693.46379999999999</v>
          </cell>
          <cell r="C72">
            <v>1212</v>
          </cell>
          <cell r="E72">
            <v>14.06574793493186</v>
          </cell>
          <cell r="F72">
            <v>15.361760832</v>
          </cell>
          <cell r="H72">
            <v>9754.0870128000006</v>
          </cell>
          <cell r="I72">
            <v>18618.454128384001</v>
          </cell>
          <cell r="L72">
            <v>-1570.7676312465856</v>
          </cell>
          <cell r="M72">
            <v>-7293.5994843374137</v>
          </cell>
          <cell r="O72">
            <v>0</v>
          </cell>
        </row>
        <row r="73">
          <cell r="A73" t="str">
            <v xml:space="preserve">  - Yandi</v>
          </cell>
          <cell r="B73">
            <v>0</v>
          </cell>
          <cell r="C73">
            <v>0</v>
          </cell>
          <cell r="E73">
            <v>0</v>
          </cell>
          <cell r="F73">
            <v>0</v>
          </cell>
          <cell r="H73">
            <v>0</v>
          </cell>
          <cell r="I73">
            <v>0</v>
          </cell>
          <cell r="L73">
            <v>0</v>
          </cell>
          <cell r="M73">
            <v>0</v>
          </cell>
          <cell r="O73">
            <v>0</v>
          </cell>
        </row>
        <row r="74">
          <cell r="A74" t="str">
            <v>Europe</v>
          </cell>
          <cell r="L74">
            <v>0</v>
          </cell>
          <cell r="M74">
            <v>0</v>
          </cell>
        </row>
        <row r="75">
          <cell r="A75" t="str">
            <v xml:space="preserve">  - Lump</v>
          </cell>
          <cell r="B75">
            <v>755.08500000000004</v>
          </cell>
          <cell r="C75">
            <v>1565</v>
          </cell>
          <cell r="E75">
            <v>27.427032003019526</v>
          </cell>
          <cell r="F75">
            <v>25.230242693039997</v>
          </cell>
          <cell r="H75">
            <v>20709.740460000001</v>
          </cell>
          <cell r="I75">
            <v>39485.329814607598</v>
          </cell>
          <cell r="L75">
            <v>3437.9752701179627</v>
          </cell>
          <cell r="M75">
            <v>-22213.564624725557</v>
          </cell>
          <cell r="O75">
            <v>0</v>
          </cell>
        </row>
        <row r="76">
          <cell r="A76" t="str">
            <v xml:space="preserve">  - Fines</v>
          </cell>
          <cell r="B76">
            <v>1329.8130000000001</v>
          </cell>
          <cell r="C76">
            <v>1445</v>
          </cell>
          <cell r="E76">
            <v>21.11524514800201</v>
          </cell>
          <cell r="F76">
            <v>18.924484872960001</v>
          </cell>
          <cell r="H76">
            <v>28079.327495999998</v>
          </cell>
          <cell r="I76">
            <v>27345.8806414272</v>
          </cell>
          <cell r="L76">
            <v>3165.6485974357038</v>
          </cell>
          <cell r="M76">
            <v>-2432.2017428629056</v>
          </cell>
          <cell r="O76">
            <v>0</v>
          </cell>
        </row>
        <row r="77">
          <cell r="A77" t="str">
            <v xml:space="preserve">  - Yandi</v>
          </cell>
          <cell r="B77">
            <v>102</v>
          </cell>
          <cell r="C77">
            <v>150</v>
          </cell>
          <cell r="E77">
            <v>15.917508705882353</v>
          </cell>
          <cell r="F77">
            <v>12.612264176000002</v>
          </cell>
          <cell r="H77">
            <v>1623.5858880000001</v>
          </cell>
          <cell r="I77">
            <v>1891.8396264000003</v>
          </cell>
          <cell r="L77">
            <v>495.78667948235272</v>
          </cell>
          <cell r="M77">
            <v>-764.04041788235293</v>
          </cell>
          <cell r="O77">
            <v>0</v>
          </cell>
        </row>
        <row r="78">
          <cell r="A78" t="str">
            <v>South Korea</v>
          </cell>
          <cell r="B78">
            <v>0</v>
          </cell>
          <cell r="C78">
            <v>0</v>
          </cell>
          <cell r="L78">
            <v>0</v>
          </cell>
          <cell r="M78">
            <v>0</v>
          </cell>
        </row>
        <row r="79">
          <cell r="A79" t="str">
            <v xml:space="preserve">  - Lump</v>
          </cell>
          <cell r="B79">
            <v>1190.6712434000001</v>
          </cell>
          <cell r="C79">
            <v>950</v>
          </cell>
          <cell r="E79">
            <v>23.306532097607221</v>
          </cell>
          <cell r="F79">
            <v>21.149776133584371</v>
          </cell>
          <cell r="H79">
            <v>27750.417552000003</v>
          </cell>
          <cell r="I79">
            <v>20092.287326905152</v>
          </cell>
          <cell r="L79">
            <v>2048.9181658217071</v>
          </cell>
          <cell r="M79">
            <v>5609.2120592731426</v>
          </cell>
          <cell r="O79">
            <v>0</v>
          </cell>
        </row>
        <row r="80">
          <cell r="A80" t="str">
            <v xml:space="preserve">  - Fines</v>
          </cell>
          <cell r="B80">
            <v>639.13422800000001</v>
          </cell>
          <cell r="C80">
            <v>1325</v>
          </cell>
          <cell r="E80">
            <v>16.318067052418915</v>
          </cell>
          <cell r="F80">
            <v>15.360434172041256</v>
          </cell>
          <cell r="H80">
            <v>10429.435187999999</v>
          </cell>
          <cell r="I80">
            <v>20352.575277954664</v>
          </cell>
          <cell r="L80">
            <v>1268.8635665003983</v>
          </cell>
          <cell r="M80">
            <v>-11192.003656455063</v>
          </cell>
          <cell r="O80">
            <v>0</v>
          </cell>
        </row>
        <row r="81">
          <cell r="A81" t="str">
            <v xml:space="preserve">  - Yandi</v>
          </cell>
          <cell r="B81">
            <v>1015.4791739</v>
          </cell>
          <cell r="C81">
            <v>625</v>
          </cell>
          <cell r="E81">
            <v>14.642441348052937</v>
          </cell>
          <cell r="F81">
            <v>13.174961174040174</v>
          </cell>
          <cell r="H81">
            <v>14869.094243999998</v>
          </cell>
          <cell r="I81">
            <v>8234.3507337751089</v>
          </cell>
          <cell r="L81">
            <v>917.17510875797711</v>
          </cell>
          <cell r="M81">
            <v>5717.5684014669132</v>
          </cell>
          <cell r="O81">
            <v>0</v>
          </cell>
        </row>
        <row r="82">
          <cell r="A82" t="str">
            <v>Taiwan</v>
          </cell>
          <cell r="L82">
            <v>0</v>
          </cell>
          <cell r="M82">
            <v>0</v>
          </cell>
        </row>
        <row r="83">
          <cell r="A83" t="str">
            <v xml:space="preserve">  - Lump</v>
          </cell>
          <cell r="B83">
            <v>773.34799999999996</v>
          </cell>
          <cell r="C83">
            <v>740</v>
          </cell>
          <cell r="E83">
            <v>22.807523112492696</v>
          </cell>
          <cell r="F83">
            <v>20.817181046152395</v>
          </cell>
          <cell r="H83">
            <v>17638.152384000001</v>
          </cell>
          <cell r="I83">
            <v>15404.713974152772</v>
          </cell>
          <cell r="L83">
            <v>1472.8531290918222</v>
          </cell>
          <cell r="M83">
            <v>760.58528075540539</v>
          </cell>
          <cell r="O83">
            <v>0</v>
          </cell>
        </row>
        <row r="84">
          <cell r="A84" t="str">
            <v xml:space="preserve">  - Fines</v>
          </cell>
          <cell r="B84">
            <v>563.12400000000002</v>
          </cell>
          <cell r="C84">
            <v>560</v>
          </cell>
          <cell r="E84">
            <v>16.5133857480768</v>
          </cell>
          <cell r="F84">
            <v>15.119143929365473</v>
          </cell>
          <cell r="H84">
            <v>9299.0838359999998</v>
          </cell>
          <cell r="I84">
            <v>8466.7206004446653</v>
          </cell>
          <cell r="L84">
            <v>780.77541847834323</v>
          </cell>
          <cell r="M84">
            <v>51.587817076992316</v>
          </cell>
          <cell r="O84">
            <v>-1.0231815394945443E-12</v>
          </cell>
        </row>
        <row r="85">
          <cell r="A85" t="str">
            <v xml:space="preserve">  - Yandi</v>
          </cell>
          <cell r="B85">
            <v>0</v>
          </cell>
          <cell r="C85">
            <v>60</v>
          </cell>
          <cell r="E85">
            <v>0</v>
          </cell>
          <cell r="F85">
            <v>9.636680255933042</v>
          </cell>
          <cell r="H85">
            <v>0</v>
          </cell>
          <cell r="I85">
            <v>578.20081535598251</v>
          </cell>
          <cell r="L85">
            <v>-578.20081535598251</v>
          </cell>
          <cell r="M85">
            <v>0</v>
          </cell>
          <cell r="O85">
            <v>0</v>
          </cell>
        </row>
        <row r="86">
          <cell r="A86" t="str">
            <v>Other Asia</v>
          </cell>
        </row>
        <row r="87">
          <cell r="A87" t="str">
            <v xml:space="preserve">  - Lump</v>
          </cell>
          <cell r="B87">
            <v>161.27199999999999</v>
          </cell>
          <cell r="C87">
            <v>100</v>
          </cell>
          <cell r="E87">
            <v>22.829510094746766</v>
          </cell>
          <cell r="F87">
            <v>20.817181046152395</v>
          </cell>
          <cell r="H87">
            <v>3681.7607520000001</v>
          </cell>
          <cell r="I87">
            <v>2081.7181046152396</v>
          </cell>
          <cell r="L87">
            <v>201.23290485943704</v>
          </cell>
          <cell r="M87">
            <v>1398.8097425253236</v>
          </cell>
          <cell r="O87">
            <v>0</v>
          </cell>
        </row>
        <row r="88">
          <cell r="A88" t="str">
            <v xml:space="preserve">  - Fines</v>
          </cell>
          <cell r="B88">
            <v>110</v>
          </cell>
          <cell r="C88">
            <v>150</v>
          </cell>
          <cell r="E88">
            <v>14.695624145454545</v>
          </cell>
          <cell r="F88">
            <v>15.119143929365476</v>
          </cell>
          <cell r="H88">
            <v>1616.518656</v>
          </cell>
          <cell r="I88">
            <v>2267.8715894048214</v>
          </cell>
          <cell r="L88">
            <v>-63.527967586639718</v>
          </cell>
          <cell r="M88">
            <v>-587.82496581818179</v>
          </cell>
          <cell r="O88">
            <v>0</v>
          </cell>
        </row>
        <row r="89">
          <cell r="A89" t="str">
            <v xml:space="preserve">  - Yandi</v>
          </cell>
          <cell r="B89">
            <v>0</v>
          </cell>
          <cell r="C89">
            <v>0</v>
          </cell>
          <cell r="E89">
            <v>0</v>
          </cell>
          <cell r="F89">
            <v>0</v>
          </cell>
          <cell r="H89">
            <v>0</v>
          </cell>
          <cell r="I89">
            <v>0</v>
          </cell>
          <cell r="L89">
            <v>0</v>
          </cell>
          <cell r="M89">
            <v>0</v>
          </cell>
          <cell r="O89">
            <v>0</v>
          </cell>
        </row>
        <row r="90">
          <cell r="B90">
            <v>15155.1167439</v>
          </cell>
          <cell r="C90">
            <v>18057</v>
          </cell>
          <cell r="H90">
            <v>293762.96627039998</v>
          </cell>
          <cell r="I90">
            <v>330311.31359707285</v>
          </cell>
          <cell r="K90">
            <v>0</v>
          </cell>
          <cell r="L90">
            <v>22896.247582314958</v>
          </cell>
          <cell r="M90">
            <v>-59444.594908987798</v>
          </cell>
          <cell r="N90">
            <v>-36.54834732667284</v>
          </cell>
          <cell r="O90">
            <v>0</v>
          </cell>
        </row>
        <row r="92">
          <cell r="A92" t="str">
            <v>Lump Total</v>
          </cell>
          <cell r="B92">
            <v>6423.5032781</v>
          </cell>
          <cell r="C92">
            <v>7866</v>
          </cell>
          <cell r="E92">
            <v>23.362339060250072</v>
          </cell>
          <cell r="F92">
            <v>21.926476867228242</v>
          </cell>
          <cell r="H92">
            <v>150068.06153760001</v>
          </cell>
          <cell r="I92">
            <v>172473.66703761736</v>
          </cell>
          <cell r="K92">
            <v>0</v>
          </cell>
          <cell r="L92">
            <v>13405.436300147561</v>
          </cell>
          <cell r="M92">
            <v>-35811.041800164938</v>
          </cell>
          <cell r="O92">
            <v>0</v>
          </cell>
        </row>
        <row r="93">
          <cell r="A93" t="str">
            <v>Fines Total</v>
          </cell>
          <cell r="B93">
            <v>6263.9145641000005</v>
          </cell>
          <cell r="C93">
            <v>8719</v>
          </cell>
          <cell r="E93">
            <v>17.117001755946731</v>
          </cell>
          <cell r="F93">
            <v>15.931871449886772</v>
          </cell>
          <cell r="H93">
            <v>107219.43659280002</v>
          </cell>
          <cell r="I93">
            <v>138909.98717156277</v>
          </cell>
          <cell r="K93">
            <v>0</v>
          </cell>
          <cell r="L93">
            <v>8191.920226992047</v>
          </cell>
          <cell r="M93">
            <v>-39882.470805754827</v>
          </cell>
          <cell r="O93">
            <v>3.2741809263825417E-11</v>
          </cell>
        </row>
        <row r="94">
          <cell r="A94" t="str">
            <v>Yandi Total</v>
          </cell>
          <cell r="B94">
            <v>2467.6989016999996</v>
          </cell>
          <cell r="C94">
            <v>1472</v>
          </cell>
          <cell r="E94">
            <v>14.781166419805926</v>
          </cell>
          <cell r="F94">
            <v>12.858464258079264</v>
          </cell>
          <cell r="H94">
            <v>36475.468139999997</v>
          </cell>
          <cell r="I94">
            <v>18927.659387892676</v>
          </cell>
          <cell r="K94">
            <v>0</v>
          </cell>
          <cell r="L94">
            <v>1298.891055175352</v>
          </cell>
          <cell r="M94">
            <v>16248.917696931972</v>
          </cell>
        </row>
        <row r="95">
          <cell r="B95">
            <v>15155.1167439</v>
          </cell>
          <cell r="C95">
            <v>18057</v>
          </cell>
          <cell r="H95">
            <v>293762.96627040004</v>
          </cell>
          <cell r="I95">
            <v>330311.31359707285</v>
          </cell>
          <cell r="K95">
            <v>0</v>
          </cell>
          <cell r="L95">
            <v>22896.247582314958</v>
          </cell>
          <cell r="M95">
            <v>-59444.59490898779</v>
          </cell>
          <cell r="O95">
            <v>0</v>
          </cell>
        </row>
        <row r="97">
          <cell r="A97" t="str">
            <v>SHIPMENTS</v>
          </cell>
        </row>
        <row r="99">
          <cell r="A99" t="str">
            <v>Lump Total</v>
          </cell>
          <cell r="B99">
            <v>6651.2232780999993</v>
          </cell>
          <cell r="C99">
            <v>8214</v>
          </cell>
        </row>
        <row r="100">
          <cell r="A100" t="str">
            <v>Fines Total</v>
          </cell>
          <cell r="B100">
            <v>6726.2237641000002</v>
          </cell>
          <cell r="C100">
            <v>9527</v>
          </cell>
        </row>
        <row r="101">
          <cell r="A101" t="str">
            <v>Yandi Total</v>
          </cell>
          <cell r="B101">
            <v>2467.6989017000001</v>
          </cell>
          <cell r="C101">
            <v>1472</v>
          </cell>
        </row>
        <row r="102">
          <cell r="B102">
            <v>15845.145943899999</v>
          </cell>
          <cell r="C102">
            <v>19213</v>
          </cell>
        </row>
        <row r="104">
          <cell r="A104" t="str">
            <v>Exchange Rate:</v>
          </cell>
          <cell r="E104">
            <v>0.63600000000000001</v>
          </cell>
          <cell r="F104">
            <v>0.6</v>
          </cell>
        </row>
      </sheetData>
      <sheetData sheetId="2" refreshError="1">
        <row r="1">
          <cell r="A1" t="str">
            <v>Selling Costs</v>
          </cell>
        </row>
        <row r="2">
          <cell r="A2">
            <v>36280</v>
          </cell>
        </row>
        <row r="3">
          <cell r="A3" t="str">
            <v>Actual vs Plan</v>
          </cell>
        </row>
        <row r="4">
          <cell r="B4" t="str">
            <v>Month</v>
          </cell>
        </row>
        <row r="5">
          <cell r="B5" t="str">
            <v>Quantity (tonnes)</v>
          </cell>
          <cell r="E5" t="str">
            <v>Cost (US$/t)</v>
          </cell>
          <cell r="H5" t="str">
            <v>Cost (AUD$)</v>
          </cell>
          <cell r="K5" t="str">
            <v>Variance</v>
          </cell>
        </row>
        <row r="6">
          <cell r="B6" t="str">
            <v>Actual</v>
          </cell>
          <cell r="C6" t="str">
            <v>Plan</v>
          </cell>
          <cell r="E6" t="str">
            <v>Actual</v>
          </cell>
          <cell r="F6" t="str">
            <v>Plan</v>
          </cell>
          <cell r="H6" t="str">
            <v>Actual</v>
          </cell>
          <cell r="I6" t="str">
            <v>Plan</v>
          </cell>
          <cell r="K6" t="str">
            <v>Exchange</v>
          </cell>
          <cell r="L6" t="str">
            <v>Cost</v>
          </cell>
          <cell r="M6" t="str">
            <v>Volume</v>
          </cell>
          <cell r="O6" t="str">
            <v>Validation</v>
          </cell>
        </row>
        <row r="9">
          <cell r="A9" t="str">
            <v>Royalties</v>
          </cell>
          <cell r="B9">
            <v>4.8</v>
          </cell>
          <cell r="C9">
            <v>4.8</v>
          </cell>
          <cell r="E9">
            <v>-1.4517026666666666</v>
          </cell>
          <cell r="F9">
            <v>-1.2764052060493751</v>
          </cell>
          <cell r="H9">
            <v>-10.88777</v>
          </cell>
          <cell r="I9">
            <v>-10.211241648395001</v>
          </cell>
          <cell r="K9">
            <v>0.63820260302468768</v>
          </cell>
          <cell r="L9">
            <v>-1.3147309546296859</v>
          </cell>
          <cell r="M9">
            <v>0</v>
          </cell>
          <cell r="O9">
            <v>0</v>
          </cell>
        </row>
        <row r="11">
          <cell r="A11" t="str">
            <v>Sea freight &amp; Bunkers</v>
          </cell>
          <cell r="B11">
            <v>0.6</v>
          </cell>
          <cell r="C11">
            <v>0.9</v>
          </cell>
          <cell r="E11">
            <v>-5.7789333333333319</v>
          </cell>
          <cell r="F11">
            <v>-6.8061999999999996</v>
          </cell>
          <cell r="H11">
            <v>-5.417749999999999</v>
          </cell>
          <cell r="I11">
            <v>-10.209299999999999</v>
          </cell>
          <cell r="K11">
            <v>0.63808125000000082</v>
          </cell>
          <cell r="L11">
            <v>1.4445937500000015</v>
          </cell>
          <cell r="M11">
            <v>2.7088749999999999</v>
          </cell>
          <cell r="O11">
            <v>0</v>
          </cell>
        </row>
        <row r="13">
          <cell r="A13" t="str">
            <v>Demurrage</v>
          </cell>
          <cell r="B13">
            <v>4.8</v>
          </cell>
          <cell r="C13">
            <v>4.8</v>
          </cell>
          <cell r="E13">
            <v>-0.44543666666666676</v>
          </cell>
          <cell r="F13">
            <v>-0.16046874999999999</v>
          </cell>
          <cell r="H13">
            <v>-3.3407750000000003</v>
          </cell>
          <cell r="I13">
            <v>-1.2837499999999999</v>
          </cell>
          <cell r="K13">
            <v>8.023437500000008E-2</v>
          </cell>
          <cell r="L13">
            <v>-2.1372593750000006</v>
          </cell>
          <cell r="M13">
            <v>0</v>
          </cell>
          <cell r="O13">
            <v>0</v>
          </cell>
        </row>
        <row r="15">
          <cell r="A15" t="str">
            <v>Selling Expenses</v>
          </cell>
          <cell r="B15">
            <v>4.8</v>
          </cell>
          <cell r="C15">
            <v>4.8</v>
          </cell>
          <cell r="E15">
            <v>-0.7095522666666666</v>
          </cell>
          <cell r="F15">
            <v>-1.0569937500000002</v>
          </cell>
          <cell r="H15">
            <v>-5.3216419999999998</v>
          </cell>
          <cell r="I15">
            <v>-8.4559500000000014</v>
          </cell>
          <cell r="K15">
            <v>0.52849687500000009</v>
          </cell>
          <cell r="L15">
            <v>2.605811125000002</v>
          </cell>
          <cell r="M15">
            <v>0</v>
          </cell>
          <cell r="O15">
            <v>0</v>
          </cell>
        </row>
        <row r="17">
          <cell r="A17" t="str">
            <v>Marketing Admin</v>
          </cell>
          <cell r="B17">
            <v>0</v>
          </cell>
          <cell r="C17">
            <v>0</v>
          </cell>
          <cell r="E17">
            <v>0</v>
          </cell>
          <cell r="F17">
            <v>0</v>
          </cell>
          <cell r="H17">
            <v>-0.57261099999999998</v>
          </cell>
          <cell r="I17">
            <v>-0.4695833333333333</v>
          </cell>
          <cell r="K17">
            <v>0</v>
          </cell>
          <cell r="L17">
            <v>-0.10302766666666668</v>
          </cell>
          <cell r="M17">
            <v>0</v>
          </cell>
          <cell r="O17">
            <v>0</v>
          </cell>
        </row>
        <row r="18">
          <cell r="H18">
            <v>-25.540547999999998</v>
          </cell>
          <cell r="I18">
            <v>-30.629824981728337</v>
          </cell>
          <cell r="K18">
            <v>1.8850151030246887</v>
          </cell>
          <cell r="L18">
            <v>0.49538687870365022</v>
          </cell>
          <cell r="M18">
            <v>2.7088749999999999</v>
          </cell>
          <cell r="O18">
            <v>0</v>
          </cell>
        </row>
        <row r="20">
          <cell r="A20" t="str">
            <v>Exchange Rate:</v>
          </cell>
          <cell r="E20">
            <v>0.64</v>
          </cell>
          <cell r="F20">
            <v>0.6</v>
          </cell>
        </row>
        <row r="23">
          <cell r="A23" t="str">
            <v>Selling Costs</v>
          </cell>
          <cell r="Q23" t="str">
            <v>Selling Costs</v>
          </cell>
        </row>
        <row r="24">
          <cell r="A24">
            <v>36280</v>
          </cell>
          <cell r="Q24">
            <v>36280</v>
          </cell>
        </row>
        <row r="25">
          <cell r="A25" t="str">
            <v>Actual vs Plan</v>
          </cell>
          <cell r="Q25" t="str">
            <v>1998 Forecast vs Plan</v>
          </cell>
        </row>
        <row r="26">
          <cell r="B26" t="str">
            <v>YTD</v>
          </cell>
          <cell r="R26" t="str">
            <v>Full Year</v>
          </cell>
        </row>
        <row r="27">
          <cell r="B27" t="str">
            <v>Quantity (tonnes)</v>
          </cell>
          <cell r="E27" t="str">
            <v>Cost (US$/t)</v>
          </cell>
          <cell r="H27" t="str">
            <v>Cost (AUD$)</v>
          </cell>
          <cell r="K27" t="str">
            <v>Variance</v>
          </cell>
          <cell r="R27" t="str">
            <v>Quantity (tonnes)</v>
          </cell>
          <cell r="U27" t="str">
            <v>Cost (US$/t)</v>
          </cell>
          <cell r="X27" t="str">
            <v>Cost (AUD$)</v>
          </cell>
          <cell r="AA27" t="str">
            <v>Variance</v>
          </cell>
        </row>
        <row r="28">
          <cell r="B28" t="str">
            <v>Actual</v>
          </cell>
          <cell r="C28" t="str">
            <v>Plan</v>
          </cell>
          <cell r="E28" t="str">
            <v>Actual</v>
          </cell>
          <cell r="F28" t="str">
            <v>Plan</v>
          </cell>
          <cell r="H28" t="str">
            <v>Actual</v>
          </cell>
          <cell r="I28" t="str">
            <v>Plan</v>
          </cell>
          <cell r="K28" t="str">
            <v>Exchange</v>
          </cell>
          <cell r="L28" t="str">
            <v>Cost</v>
          </cell>
          <cell r="M28" t="str">
            <v>Volume</v>
          </cell>
          <cell r="O28" t="str">
            <v>Validation</v>
          </cell>
          <cell r="R28" t="str">
            <v>Actual</v>
          </cell>
          <cell r="S28" t="str">
            <v>Plan</v>
          </cell>
          <cell r="U28" t="str">
            <v>Actual</v>
          </cell>
          <cell r="V28" t="str">
            <v>Plan</v>
          </cell>
          <cell r="X28" t="str">
            <v>Fcst</v>
          </cell>
          <cell r="Y28" t="str">
            <v>Plan</v>
          </cell>
          <cell r="AA28" t="str">
            <v>Exchange</v>
          </cell>
          <cell r="AB28" t="str">
            <v>Cost</v>
          </cell>
          <cell r="AC28" t="str">
            <v>Volume</v>
          </cell>
          <cell r="AE28" t="str">
            <v>Validation</v>
          </cell>
        </row>
        <row r="31">
          <cell r="A31" t="str">
            <v>Royalties</v>
          </cell>
          <cell r="B31">
            <v>15.2</v>
          </cell>
          <cell r="C31">
            <v>18.100000000000001</v>
          </cell>
          <cell r="E31">
            <v>-1.4396307292105264</v>
          </cell>
          <cell r="F31">
            <v>-1.3133086193321983</v>
          </cell>
          <cell r="H31">
            <v>-34.406269000000002</v>
          </cell>
          <cell r="I31">
            <v>-39.618143349854648</v>
          </cell>
          <cell r="K31">
            <v>2.2425364160295089</v>
          </cell>
          <cell r="L31">
            <v>-3.595016020122229</v>
          </cell>
          <cell r="M31">
            <v>6.5643539539473732</v>
          </cell>
          <cell r="O31">
            <v>-7.1054273576010019E-15</v>
          </cell>
          <cell r="Q31" t="str">
            <v>Royalties</v>
          </cell>
          <cell r="R31">
            <v>55.897783999999994</v>
          </cell>
          <cell r="S31">
            <v>56.4</v>
          </cell>
          <cell r="U31">
            <v>-1.3002024589134775</v>
          </cell>
          <cell r="V31">
            <v>-1.2897692797714677</v>
          </cell>
          <cell r="X31">
            <v>-117.22328420099102</v>
          </cell>
          <cell r="Y31">
            <v>-121.238312298518</v>
          </cell>
          <cell r="AA31">
            <v>3.9109132999522132</v>
          </cell>
          <cell r="AB31">
            <v>-0.94908274775702117</v>
          </cell>
          <cell r="AC31">
            <v>1.0531975453317686</v>
          </cell>
          <cell r="AE31">
            <v>1.9539925233402755E-14</v>
          </cell>
        </row>
        <row r="33">
          <cell r="A33" t="str">
            <v>Sea freight &amp; Bunkers</v>
          </cell>
          <cell r="B33">
            <v>2.4</v>
          </cell>
          <cell r="C33">
            <v>3.3</v>
          </cell>
          <cell r="E33">
            <v>-7.6232359199999999</v>
          </cell>
          <cell r="F33">
            <v>-7.1500151515151513</v>
          </cell>
          <cell r="H33">
            <v>-28.766927999999997</v>
          </cell>
          <cell r="I33">
            <v>-39.325083333333332</v>
          </cell>
          <cell r="K33">
            <v>2.2259481132075507</v>
          </cell>
          <cell r="L33">
            <v>-2.4553907798742145</v>
          </cell>
          <cell r="M33">
            <v>10.787597999999999</v>
          </cell>
          <cell r="O33">
            <v>0</v>
          </cell>
          <cell r="Q33" t="str">
            <v>Sea freight &amp; Bunkers</v>
          </cell>
          <cell r="R33">
            <v>10.313380000000002</v>
          </cell>
          <cell r="S33">
            <v>10.8</v>
          </cell>
          <cell r="U33">
            <v>-7.0810919547791729</v>
          </cell>
          <cell r="V33">
            <v>-6.9738611111111082</v>
          </cell>
          <cell r="X33">
            <v>-117.79030991061363</v>
          </cell>
          <cell r="Y33">
            <v>-125.52949999999998</v>
          </cell>
          <cell r="AA33">
            <v>4.0493387096774427</v>
          </cell>
          <cell r="AB33">
            <v>-1.8678921155082235</v>
          </cell>
          <cell r="AC33">
            <v>5.5577434952171458</v>
          </cell>
          <cell r="AE33">
            <v>-9.7699626167013776E-15</v>
          </cell>
        </row>
        <row r="35">
          <cell r="A35" t="str">
            <v>Demurrage</v>
          </cell>
          <cell r="B35">
            <v>15.2</v>
          </cell>
          <cell r="C35">
            <v>18.100000000000001</v>
          </cell>
          <cell r="E35">
            <v>-0.20364703263157893</v>
          </cell>
          <cell r="F35">
            <v>-0.15922375690607735</v>
          </cell>
          <cell r="H35">
            <v>-4.8670359999999997</v>
          </cell>
          <cell r="I35">
            <v>-4.8032500000000002</v>
          </cell>
          <cell r="K35">
            <v>0.27188207547169796</v>
          </cell>
          <cell r="L35">
            <v>-1.2642473123138032</v>
          </cell>
          <cell r="M35">
            <v>0.92857923684210575</v>
          </cell>
          <cell r="O35">
            <v>0</v>
          </cell>
          <cell r="Q35" t="str">
            <v>Demurrage</v>
          </cell>
          <cell r="R35">
            <v>55.897783999999994</v>
          </cell>
          <cell r="S35">
            <v>56.4</v>
          </cell>
          <cell r="U35">
            <v>-0.3724060934486696</v>
          </cell>
          <cell r="V35">
            <v>-0.15957446808510634</v>
          </cell>
          <cell r="X35">
            <v>-33.575282857867009</v>
          </cell>
          <cell r="Y35">
            <v>-15</v>
          </cell>
          <cell r="AA35">
            <v>0.48387096774193772</v>
          </cell>
          <cell r="AB35">
            <v>-19.360812371782206</v>
          </cell>
          <cell r="AC35">
            <v>0.30165854617325583</v>
          </cell>
          <cell r="AE35">
            <v>0</v>
          </cell>
        </row>
        <row r="37">
          <cell r="A37" t="str">
            <v>Selling Expenses</v>
          </cell>
          <cell r="B37">
            <v>15.2</v>
          </cell>
          <cell r="C37">
            <v>18.100000000000001</v>
          </cell>
          <cell r="E37">
            <v>-0.66461824263157898</v>
          </cell>
          <cell r="F37">
            <v>-0.99183259668508283</v>
          </cell>
          <cell r="H37">
            <v>-15.883957999999998</v>
          </cell>
          <cell r="I37">
            <v>-29.920283333333337</v>
          </cell>
          <cell r="K37">
            <v>1.6936009433962269</v>
          </cell>
          <cell r="L37">
            <v>9.312232403094999</v>
          </cell>
          <cell r="M37">
            <v>3.0304919868421076</v>
          </cell>
          <cell r="O37">
            <v>0</v>
          </cell>
          <cell r="Q37" t="str">
            <v>Selling Expenses</v>
          </cell>
          <cell r="R37">
            <v>55.897783999999994</v>
          </cell>
          <cell r="S37">
            <v>56.4</v>
          </cell>
          <cell r="U37">
            <v>-0.87259292920898379</v>
          </cell>
          <cell r="V37">
            <v>-1.0009464539007091</v>
          </cell>
          <cell r="X37">
            <v>-78.670985607824292</v>
          </cell>
          <cell r="Y37">
            <v>-94.088966666666678</v>
          </cell>
          <cell r="AA37">
            <v>3.0351279569892711</v>
          </cell>
          <cell r="AB37">
            <v>11.676030310666627</v>
          </cell>
          <cell r="AC37">
            <v>0.70682279118648828</v>
          </cell>
          <cell r="AE37">
            <v>0</v>
          </cell>
        </row>
        <row r="39">
          <cell r="A39" t="str">
            <v>Marketing Admin</v>
          </cell>
          <cell r="B39">
            <v>0</v>
          </cell>
          <cell r="C39">
            <v>0</v>
          </cell>
          <cell r="E39">
            <v>0</v>
          </cell>
          <cell r="F39">
            <v>0</v>
          </cell>
          <cell r="H39">
            <v>-2.0974490000000001</v>
          </cell>
          <cell r="I39">
            <v>-1.8783333333333332</v>
          </cell>
          <cell r="K39">
            <v>0</v>
          </cell>
          <cell r="L39">
            <v>-0.21911566666666693</v>
          </cell>
          <cell r="M39">
            <v>0</v>
          </cell>
          <cell r="O39">
            <v>0</v>
          </cell>
          <cell r="Q39" t="str">
            <v>Marketing Admin</v>
          </cell>
          <cell r="R39">
            <v>0</v>
          </cell>
          <cell r="S39">
            <v>0</v>
          </cell>
          <cell r="U39">
            <v>0</v>
          </cell>
          <cell r="V39">
            <v>0</v>
          </cell>
          <cell r="X39">
            <v>-5.5120170000000002</v>
          </cell>
          <cell r="Y39">
            <v>-5.6349999999999989</v>
          </cell>
          <cell r="AA39">
            <v>0</v>
          </cell>
          <cell r="AB39">
            <v>0.12298299999999873</v>
          </cell>
          <cell r="AC39">
            <v>0</v>
          </cell>
          <cell r="AE39">
            <v>0</v>
          </cell>
        </row>
        <row r="40">
          <cell r="H40">
            <v>-86.021639999999991</v>
          </cell>
          <cell r="I40">
            <v>-115.54509334985465</v>
          </cell>
          <cell r="K40">
            <v>6.4339675481049845</v>
          </cell>
          <cell r="L40">
            <v>1.7784626241180856</v>
          </cell>
          <cell r="M40">
            <v>21.311023177631583</v>
          </cell>
          <cell r="O40">
            <v>0</v>
          </cell>
          <cell r="X40">
            <v>-352.77187957729598</v>
          </cell>
          <cell r="Y40">
            <v>-361.49177896518466</v>
          </cell>
          <cell r="AA40">
            <v>11.479250934360865</v>
          </cell>
          <cell r="AB40">
            <v>-10.378773924380823</v>
          </cell>
          <cell r="AC40">
            <v>7.6194223779086583</v>
          </cell>
          <cell r="AE40">
            <v>0</v>
          </cell>
        </row>
        <row r="42">
          <cell r="A42" t="str">
            <v>Exchange Rate:</v>
          </cell>
          <cell r="E42">
            <v>0.63600000000000001</v>
          </cell>
          <cell r="F42">
            <v>0.6</v>
          </cell>
          <cell r="Q42" t="str">
            <v>Exchange Rate:</v>
          </cell>
          <cell r="U42">
            <v>0.62</v>
          </cell>
          <cell r="V42">
            <v>0.59999999999999987</v>
          </cell>
        </row>
      </sheetData>
      <sheetData sheetId="3" refreshError="1">
        <row r="1">
          <cell r="A1" t="str">
            <v>Selling Costs</v>
          </cell>
          <cell r="R1" t="str">
            <v>Selling Costs</v>
          </cell>
        </row>
        <row r="2">
          <cell r="A2">
            <v>36280</v>
          </cell>
          <cell r="R2">
            <v>36280</v>
          </cell>
        </row>
        <row r="3">
          <cell r="A3" t="str">
            <v>Actual vs Plan</v>
          </cell>
          <cell r="R3" t="str">
            <v>1999 Forecast vs Plan</v>
          </cell>
        </row>
        <row r="4">
          <cell r="B4" t="str">
            <v>Month</v>
          </cell>
          <cell r="S4" t="str">
            <v>Full Year</v>
          </cell>
        </row>
        <row r="5">
          <cell r="B5" t="str">
            <v>Quantity (tonnes)</v>
          </cell>
          <cell r="E5" t="str">
            <v>Cost (US$/t)</v>
          </cell>
          <cell r="H5" t="str">
            <v>Cost (USD$)</v>
          </cell>
          <cell r="K5" t="str">
            <v>Variance</v>
          </cell>
          <cell r="S5" t="str">
            <v>Quantity (tonnes)</v>
          </cell>
          <cell r="V5" t="str">
            <v>Cost (US$/t)</v>
          </cell>
          <cell r="Y5" t="str">
            <v>Cost (USD$)</v>
          </cell>
          <cell r="AB5" t="str">
            <v>Variance</v>
          </cell>
        </row>
        <row r="6">
          <cell r="B6" t="str">
            <v>Actual</v>
          </cell>
          <cell r="C6" t="str">
            <v>Plan</v>
          </cell>
          <cell r="E6" t="str">
            <v>Actual</v>
          </cell>
          <cell r="F6" t="str">
            <v>Plan</v>
          </cell>
          <cell r="H6" t="str">
            <v>Actual</v>
          </cell>
          <cell r="I6" t="str">
            <v>Plan</v>
          </cell>
          <cell r="K6" t="str">
            <v>Exchange</v>
          </cell>
          <cell r="L6" t="str">
            <v>Cost</v>
          </cell>
          <cell r="M6" t="str">
            <v>Volume</v>
          </cell>
          <cell r="O6" t="str">
            <v>Validation</v>
          </cell>
          <cell r="S6" t="str">
            <v>Actual</v>
          </cell>
          <cell r="T6" t="str">
            <v>Plan</v>
          </cell>
          <cell r="V6" t="str">
            <v>Actual</v>
          </cell>
          <cell r="W6" t="str">
            <v>Plan</v>
          </cell>
          <cell r="Y6" t="str">
            <v>Fcst</v>
          </cell>
          <cell r="Z6" t="str">
            <v>Plan</v>
          </cell>
          <cell r="AB6" t="str">
            <v>Exchange</v>
          </cell>
          <cell r="AC6" t="str">
            <v>Cost</v>
          </cell>
          <cell r="AD6" t="str">
            <v>Volume</v>
          </cell>
          <cell r="AF6" t="str">
            <v>Validation</v>
          </cell>
        </row>
        <row r="9">
          <cell r="A9" t="str">
            <v>Royalties</v>
          </cell>
          <cell r="B9">
            <v>4.8</v>
          </cell>
          <cell r="C9">
            <v>4.8</v>
          </cell>
          <cell r="E9">
            <v>-1.4517026666666666</v>
          </cell>
          <cell r="F9">
            <v>-1.2764052060493751</v>
          </cell>
          <cell r="H9">
            <v>-6.9681727999999996</v>
          </cell>
          <cell r="I9">
            <v>-6.1267449890370003</v>
          </cell>
          <cell r="L9">
            <v>-0.84142781096299901</v>
          </cell>
          <cell r="M9">
            <v>0</v>
          </cell>
          <cell r="N9">
            <v>-0.84142781096299901</v>
          </cell>
          <cell r="O9">
            <v>0</v>
          </cell>
          <cell r="R9" t="str">
            <v>Royalties</v>
          </cell>
          <cell r="S9">
            <v>55.897783999999994</v>
          </cell>
          <cell r="T9">
            <v>56.4</v>
          </cell>
          <cell r="V9">
            <v>-1.3002024589134775</v>
          </cell>
          <cell r="W9">
            <v>-1.2897692797714679</v>
          </cell>
          <cell r="Y9">
            <v>-72.678436204614428</v>
          </cell>
          <cell r="Z9">
            <v>-72.742987379110787</v>
          </cell>
          <cell r="AC9">
            <v>-0.58843130360934059</v>
          </cell>
          <cell r="AD9">
            <v>0.65298247810569654</v>
          </cell>
          <cell r="AF9">
            <v>2.55351295663786E-15</v>
          </cell>
        </row>
        <row r="11">
          <cell r="A11" t="str">
            <v>Sea freight &amp; Bunkers</v>
          </cell>
          <cell r="B11">
            <v>0.6</v>
          </cell>
          <cell r="C11">
            <v>0.9</v>
          </cell>
          <cell r="E11">
            <v>-5.7789333333333328</v>
          </cell>
          <cell r="F11">
            <v>-6.8061999999999987</v>
          </cell>
          <cell r="H11">
            <v>-3.4673599999999993</v>
          </cell>
          <cell r="I11">
            <v>-6.1255799999999994</v>
          </cell>
          <cell r="L11">
            <v>0.92453999999999936</v>
          </cell>
          <cell r="M11">
            <v>1.7336800000000001</v>
          </cell>
          <cell r="N11">
            <v>2.6582199999999996</v>
          </cell>
          <cell r="O11">
            <v>0</v>
          </cell>
          <cell r="R11" t="str">
            <v>Sea freight &amp; Bunkers</v>
          </cell>
          <cell r="S11">
            <v>10.313380000000002</v>
          </cell>
          <cell r="T11">
            <v>10.8</v>
          </cell>
          <cell r="V11">
            <v>-7.0810919547791737</v>
          </cell>
          <cell r="W11">
            <v>-6.9738611111111082</v>
          </cell>
          <cell r="Y11">
            <v>-73.029992144580447</v>
          </cell>
          <cell r="Z11">
            <v>-75.317699999999974</v>
          </cell>
          <cell r="AC11">
            <v>-1.1580931116151083</v>
          </cell>
          <cell r="AD11">
            <v>3.4458009670346308</v>
          </cell>
          <cell r="AF11">
            <v>3.9968028886505635E-15</v>
          </cell>
        </row>
        <row r="13">
          <cell r="A13" t="str">
            <v>Demurrage</v>
          </cell>
          <cell r="B13">
            <v>4.8</v>
          </cell>
          <cell r="C13">
            <v>4.8</v>
          </cell>
          <cell r="E13">
            <v>-0.4454366666666667</v>
          </cell>
          <cell r="F13">
            <v>-0.16046874999999999</v>
          </cell>
          <cell r="H13">
            <v>-2.138096</v>
          </cell>
          <cell r="I13">
            <v>-0.77024999999999999</v>
          </cell>
          <cell r="L13">
            <v>-1.3678460000000001</v>
          </cell>
          <cell r="M13">
            <v>0</v>
          </cell>
          <cell r="N13">
            <v>-1.3678460000000001</v>
          </cell>
          <cell r="O13">
            <v>0</v>
          </cell>
          <cell r="R13" t="str">
            <v>Demurrage</v>
          </cell>
          <cell r="S13">
            <v>55.897783999999994</v>
          </cell>
          <cell r="T13">
            <v>56.4</v>
          </cell>
          <cell r="V13">
            <v>-0.37240609344866954</v>
          </cell>
          <cell r="W13">
            <v>-0.15957446808510636</v>
          </cell>
          <cell r="Y13">
            <v>-20.816675371877544</v>
          </cell>
          <cell r="Z13">
            <v>-8.9999999999999982</v>
          </cell>
          <cell r="AC13">
            <v>-12.003703670504963</v>
          </cell>
          <cell r="AD13">
            <v>0.1870282986274186</v>
          </cell>
          <cell r="AF13">
            <v>0</v>
          </cell>
        </row>
        <row r="15">
          <cell r="A15" t="str">
            <v>Selling Expenses</v>
          </cell>
          <cell r="B15">
            <v>4.8</v>
          </cell>
          <cell r="C15">
            <v>4.8</v>
          </cell>
          <cell r="E15">
            <v>-0.70955226666666671</v>
          </cell>
          <cell r="F15">
            <v>-1.0569937500000002</v>
          </cell>
          <cell r="H15">
            <v>-3.40585088</v>
          </cell>
          <cell r="I15">
            <v>-5.073570000000001</v>
          </cell>
          <cell r="L15">
            <v>1.6677191200000006</v>
          </cell>
          <cell r="M15">
            <v>0</v>
          </cell>
          <cell r="N15">
            <v>1.6677191200000006</v>
          </cell>
          <cell r="O15">
            <v>0</v>
          </cell>
          <cell r="R15" t="str">
            <v>Selling Expenses</v>
          </cell>
          <cell r="S15">
            <v>55.897783999999994</v>
          </cell>
          <cell r="T15">
            <v>56.4</v>
          </cell>
          <cell r="V15">
            <v>-0.87259292920898379</v>
          </cell>
          <cell r="W15">
            <v>-1.0009464539007091</v>
          </cell>
          <cell r="Y15">
            <v>-48.776011076851063</v>
          </cell>
          <cell r="Z15">
            <v>-56.453379999999996</v>
          </cell>
          <cell r="AC15">
            <v>7.2391387926133088</v>
          </cell>
          <cell r="AD15">
            <v>0.43823013053562271</v>
          </cell>
          <cell r="AF15">
            <v>0</v>
          </cell>
        </row>
        <row r="17">
          <cell r="A17" t="str">
            <v>Marketing Admin</v>
          </cell>
          <cell r="B17">
            <v>0</v>
          </cell>
          <cell r="C17">
            <v>0</v>
          </cell>
          <cell r="E17">
            <v>0</v>
          </cell>
          <cell r="F17">
            <v>0</v>
          </cell>
          <cell r="H17">
            <v>-0.36647103999999997</v>
          </cell>
          <cell r="I17">
            <v>-0.28174999999999994</v>
          </cell>
          <cell r="L17">
            <v>-8.4721040000000025E-2</v>
          </cell>
          <cell r="M17">
            <v>0</v>
          </cell>
          <cell r="N17">
            <v>-8.4721040000000025E-2</v>
          </cell>
          <cell r="O17">
            <v>0</v>
          </cell>
          <cell r="R17" t="str">
            <v>Marketing Admin</v>
          </cell>
          <cell r="S17">
            <v>0</v>
          </cell>
          <cell r="T17">
            <v>0</v>
          </cell>
          <cell r="V17">
            <v>0</v>
          </cell>
          <cell r="W17">
            <v>0</v>
          </cell>
          <cell r="Y17">
            <v>-3.4174505399999999</v>
          </cell>
          <cell r="Z17">
            <v>-3.3809999999999985</v>
          </cell>
          <cell r="AC17">
            <v>-3.6450540000001475E-2</v>
          </cell>
          <cell r="AD17">
            <v>0</v>
          </cell>
          <cell r="AF17">
            <v>0</v>
          </cell>
        </row>
        <row r="18">
          <cell r="H18">
            <v>-16.345950719999998</v>
          </cell>
          <cell r="I18">
            <v>-18.377894989036999</v>
          </cell>
          <cell r="K18">
            <v>0</v>
          </cell>
          <cell r="L18">
            <v>0.29826426903700076</v>
          </cell>
          <cell r="M18">
            <v>1.7336800000000001</v>
          </cell>
          <cell r="O18">
            <v>0</v>
          </cell>
          <cell r="Y18">
            <v>-218.71856533792351</v>
          </cell>
          <cell r="Z18">
            <v>-216.89506737911077</v>
          </cell>
          <cell r="AB18">
            <v>0</v>
          </cell>
          <cell r="AC18">
            <v>-6.5475398331161054</v>
          </cell>
          <cell r="AD18">
            <v>4.724041874303369</v>
          </cell>
          <cell r="AF18">
            <v>0</v>
          </cell>
        </row>
        <row r="20">
          <cell r="A20" t="str">
            <v>Exchange Rate:</v>
          </cell>
          <cell r="E20">
            <v>0.64</v>
          </cell>
          <cell r="F20">
            <v>0.6</v>
          </cell>
          <cell r="R20" t="str">
            <v>Exchange Rate:</v>
          </cell>
          <cell r="V20">
            <v>0.62</v>
          </cell>
          <cell r="W20">
            <v>0.59999999999999987</v>
          </cell>
        </row>
        <row r="25">
          <cell r="A25" t="str">
            <v>Selling Costs</v>
          </cell>
        </row>
        <row r="26">
          <cell r="A26">
            <v>36280</v>
          </cell>
        </row>
        <row r="27">
          <cell r="A27" t="str">
            <v>Actual vs Plan</v>
          </cell>
        </row>
        <row r="28">
          <cell r="B28" t="str">
            <v>YTD</v>
          </cell>
        </row>
        <row r="29">
          <cell r="B29" t="str">
            <v>Quantity (tonnes)</v>
          </cell>
          <cell r="E29" t="str">
            <v>Cost (US$/t)</v>
          </cell>
          <cell r="H29" t="str">
            <v>Cost (USD$)</v>
          </cell>
          <cell r="K29" t="str">
            <v>Variance</v>
          </cell>
        </row>
        <row r="30">
          <cell r="B30" t="str">
            <v>Actual</v>
          </cell>
          <cell r="C30" t="str">
            <v>Plan</v>
          </cell>
          <cell r="E30" t="str">
            <v>Actual</v>
          </cell>
          <cell r="F30" t="str">
            <v>Plan</v>
          </cell>
          <cell r="H30" t="str">
            <v>Actual</v>
          </cell>
          <cell r="I30" t="str">
            <v>Plan</v>
          </cell>
          <cell r="K30" t="str">
            <v>Exchange</v>
          </cell>
          <cell r="L30" t="str">
            <v>Cost</v>
          </cell>
          <cell r="M30" t="str">
            <v>Volume</v>
          </cell>
          <cell r="O30" t="str">
            <v>Validation</v>
          </cell>
        </row>
        <row r="33">
          <cell r="A33" t="str">
            <v>Royalties</v>
          </cell>
          <cell r="B33">
            <v>15.2</v>
          </cell>
          <cell r="C33">
            <v>18.100000000000001</v>
          </cell>
          <cell r="E33">
            <v>-1.4396307292105264</v>
          </cell>
          <cell r="F33">
            <v>-1.3133086193321981</v>
          </cell>
          <cell r="H33">
            <v>-21.882387084000001</v>
          </cell>
          <cell r="I33">
            <v>-23.77088600991279</v>
          </cell>
          <cell r="L33">
            <v>-2.2864301887977416</v>
          </cell>
          <cell r="M33">
            <v>4.1749291147105296</v>
          </cell>
          <cell r="N33">
            <v>1.888498925912788</v>
          </cell>
          <cell r="O33">
            <v>0</v>
          </cell>
        </row>
        <row r="35">
          <cell r="A35" t="str">
            <v>Sea freight &amp; Bunkers</v>
          </cell>
          <cell r="B35">
            <v>2.4</v>
          </cell>
          <cell r="C35">
            <v>3.3</v>
          </cell>
          <cell r="E35">
            <v>-7.6232359199999991</v>
          </cell>
          <cell r="F35">
            <v>-7.1500151515151513</v>
          </cell>
          <cell r="H35">
            <v>-18.295766207999996</v>
          </cell>
          <cell r="I35">
            <v>-23.595049999999997</v>
          </cell>
          <cell r="L35">
            <v>-1.5616285359999975</v>
          </cell>
          <cell r="M35">
            <v>6.8609123279999986</v>
          </cell>
          <cell r="N35">
            <v>5.2992837920000007</v>
          </cell>
          <cell r="O35">
            <v>0</v>
          </cell>
        </row>
        <row r="37">
          <cell r="A37" t="str">
            <v>Demurrage</v>
          </cell>
          <cell r="B37">
            <v>15.2</v>
          </cell>
          <cell r="C37">
            <v>18.100000000000001</v>
          </cell>
          <cell r="E37">
            <v>-0.20364703263157896</v>
          </cell>
          <cell r="F37">
            <v>-0.15922375690607735</v>
          </cell>
          <cell r="H37">
            <v>-3.095434896</v>
          </cell>
          <cell r="I37">
            <v>-2.8819500000000002</v>
          </cell>
          <cell r="L37">
            <v>-0.80406129063157927</v>
          </cell>
          <cell r="M37">
            <v>0.5905763946315794</v>
          </cell>
          <cell r="N37">
            <v>-0.21348489599999987</v>
          </cell>
          <cell r="O37">
            <v>0</v>
          </cell>
        </row>
        <row r="39">
          <cell r="A39" t="str">
            <v>Selling Expenses</v>
          </cell>
          <cell r="B39">
            <v>15.2</v>
          </cell>
          <cell r="C39">
            <v>18.100000000000001</v>
          </cell>
          <cell r="E39">
            <v>-0.66461824263157898</v>
          </cell>
          <cell r="F39">
            <v>-0.99183259668508295</v>
          </cell>
          <cell r="H39">
            <v>-10.102197287999999</v>
          </cell>
          <cell r="I39">
            <v>-17.952170000000002</v>
          </cell>
          <cell r="L39">
            <v>5.9225798083684218</v>
          </cell>
          <cell r="M39">
            <v>1.9273929036315804</v>
          </cell>
          <cell r="N39">
            <v>7.8499727120000022</v>
          </cell>
          <cell r="O39">
            <v>0</v>
          </cell>
        </row>
        <row r="41">
          <cell r="A41" t="str">
            <v>Marketing Admin</v>
          </cell>
          <cell r="B41">
            <v>0</v>
          </cell>
          <cell r="C41">
            <v>0</v>
          </cell>
          <cell r="E41">
            <v>0</v>
          </cell>
          <cell r="F41">
            <v>0</v>
          </cell>
          <cell r="H41">
            <v>-1.333977564</v>
          </cell>
          <cell r="I41">
            <v>-1.1269999999999998</v>
          </cell>
          <cell r="L41">
            <v>-0.20697756400000022</v>
          </cell>
          <cell r="M41">
            <v>0</v>
          </cell>
          <cell r="N41">
            <v>-0.20697756400000022</v>
          </cell>
          <cell r="O41">
            <v>0</v>
          </cell>
        </row>
        <row r="42">
          <cell r="H42">
            <v>-54.709763039999999</v>
          </cell>
          <cell r="I42">
            <v>-69.327056009912795</v>
          </cell>
          <cell r="K42">
            <v>0</v>
          </cell>
          <cell r="L42">
            <v>1.0634822289391033</v>
          </cell>
          <cell r="M42">
            <v>13.553810740973688</v>
          </cell>
          <cell r="O42">
            <v>0</v>
          </cell>
        </row>
        <row r="44">
          <cell r="A44" t="str">
            <v>Exchange Rate:</v>
          </cell>
          <cell r="E44">
            <v>0.63600000000000001</v>
          </cell>
          <cell r="F44">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FF TRAVEL"/>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rrowing"/>
    </sheetNames>
    <sheetDataSet>
      <sheetData sheetId="0" refreshError="1"/>
    </sheetDataSet>
  </externalBook>
</externalLink>
</file>

<file path=xl/externalLinks/externalLink3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nées table sbox"/>
    </sheetNames>
    <sheetDataSet>
      <sheetData sheetId="0" refreshError="1"/>
    </sheetDataSet>
  </externalBook>
</externalLink>
</file>

<file path=xl/externalLinks/externalLink3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 PLat - CC - SB"/>
      <sheetName val="Indirect Soft - Plat - CC - SB"/>
      <sheetName val="Dim"/>
      <sheetName val="Données (SB) G&amp;A"/>
      <sheetName val="Données (SB) Soft &amp; Grp G&amp;A"/>
      <sheetName val="Données table sbox"/>
      <sheetName val="Format OH Dir &amp; Ind"/>
      <sheetName val="Format Corporate"/>
    </sheetNames>
    <sheetDataSet>
      <sheetData sheetId="0" refreshError="1"/>
      <sheetData sheetId="1" refreshError="1"/>
      <sheetData sheetId="2" refreshError="1"/>
      <sheetData sheetId="3" refreshError="1"/>
      <sheetData sheetId="4" refreshError="1"/>
      <sheetData sheetId="5" refreshError="1">
        <row r="3">
          <cell r="A3" t="str">
            <v>Code</v>
          </cell>
          <cell r="B3" t="str">
            <v>Long description</v>
          </cell>
          <cell r="C3" t="str">
            <v>Platform (Long description)</v>
          </cell>
          <cell r="D3" t="str">
            <v>Reporting Unit (Code)</v>
          </cell>
          <cell r="E3" t="str">
            <v>SBox Sub Region (Code)</v>
          </cell>
          <cell r="F3" t="str">
            <v>Region (Code)</v>
          </cell>
          <cell r="G3" t="str">
            <v>SBox Type (Code)</v>
          </cell>
          <cell r="H3" t="str">
            <v>BOX (Code)</v>
          </cell>
        </row>
        <row r="4">
          <cell r="A4" t="str">
            <v>B0012</v>
          </cell>
          <cell r="B4" t="str">
            <v>B0012-B-ETHANOL-UK-LDTLTD-CASH</v>
          </cell>
          <cell r="C4" t="str">
            <v>Sugar</v>
          </cell>
          <cell r="D4" t="str">
            <v>LDTLTD</v>
          </cell>
          <cell r="E4" t="str">
            <v>London</v>
          </cell>
          <cell r="F4" t="str">
            <v>EBS</v>
          </cell>
          <cell r="G4" t="str">
            <v>BASIC</v>
          </cell>
          <cell r="H4" t="str">
            <v>LOSUGAR</v>
          </cell>
        </row>
        <row r="5">
          <cell r="A5" t="str">
            <v>B0015</v>
          </cell>
          <cell r="B5" t="str">
            <v>B0015-B-COCOA-UK-LDTLTD-CASH</v>
          </cell>
          <cell r="C5" t="str">
            <v>Coffee</v>
          </cell>
          <cell r="D5" t="str">
            <v>LDTLTD</v>
          </cell>
          <cell r="E5" t="str">
            <v>London</v>
          </cell>
          <cell r="F5" t="str">
            <v>EBS</v>
          </cell>
          <cell r="G5" t="str">
            <v>BASIC</v>
          </cell>
          <cell r="H5" t="str">
            <v>LOCOCOA</v>
          </cell>
        </row>
        <row r="6">
          <cell r="A6" t="str">
            <v>B0016</v>
          </cell>
          <cell r="B6" t="str">
            <v>B0016-B-COCOA-UK-LDTLTD-HEDGE</v>
          </cell>
          <cell r="C6" t="str">
            <v>Coffee</v>
          </cell>
          <cell r="D6" t="str">
            <v>LDTLTD</v>
          </cell>
          <cell r="E6" t="str">
            <v>London</v>
          </cell>
          <cell r="F6" t="str">
            <v>EBS</v>
          </cell>
          <cell r="G6" t="str">
            <v>BASIC</v>
          </cell>
          <cell r="H6" t="str">
            <v>LOCOCOA</v>
          </cell>
        </row>
        <row r="7">
          <cell r="A7" t="str">
            <v>B0017</v>
          </cell>
          <cell r="B7" t="str">
            <v>B0017-B-ALLCOM-WE-LDROMA-MARKET</v>
          </cell>
          <cell r="C7" t="str">
            <v>Service</v>
          </cell>
          <cell r="D7" t="str">
            <v>LDROMA</v>
          </cell>
          <cell r="E7" t="str">
            <v>Western Europe</v>
          </cell>
          <cell r="F7" t="str">
            <v>EBS</v>
          </cell>
          <cell r="G7" t="str">
            <v>BASIC</v>
          </cell>
          <cell r="H7" t="str">
            <v>NONE</v>
          </cell>
        </row>
        <row r="8">
          <cell r="A8" t="str">
            <v>B0018</v>
          </cell>
          <cell r="B8" t="str">
            <v>B0018-B-ALLGRAIN-WE-HAMB-DISTRIB</v>
          </cell>
          <cell r="C8" t="str">
            <v>Grain</v>
          </cell>
          <cell r="D8" t="str">
            <v>HAMB</v>
          </cell>
          <cell r="E8" t="str">
            <v>Western Europe</v>
          </cell>
          <cell r="F8" t="str">
            <v>EBS</v>
          </cell>
          <cell r="G8" t="str">
            <v>BASIC</v>
          </cell>
          <cell r="H8" t="str">
            <v>NONE</v>
          </cell>
        </row>
        <row r="9">
          <cell r="A9" t="str">
            <v>B0021</v>
          </cell>
          <cell r="B9" t="str">
            <v>B0021-B-COFFEE-UK-LDTLTD-HEDGE</v>
          </cell>
          <cell r="C9" t="str">
            <v>Coffee</v>
          </cell>
          <cell r="D9" t="str">
            <v>LDTLTD</v>
          </cell>
          <cell r="E9" t="str">
            <v>London</v>
          </cell>
          <cell r="F9" t="str">
            <v>EBS</v>
          </cell>
          <cell r="G9" t="str">
            <v>BASIC</v>
          </cell>
          <cell r="H9" t="str">
            <v>LOCOFFEE</v>
          </cell>
        </row>
        <row r="10">
          <cell r="A10" t="str">
            <v>B0022</v>
          </cell>
          <cell r="B10" t="str">
            <v>B0022-B-COFFEE-WE-COFFEEAG-DISTRIB</v>
          </cell>
          <cell r="C10" t="str">
            <v>Coffee</v>
          </cell>
          <cell r="D10" t="str">
            <v>COFFEEAG</v>
          </cell>
          <cell r="E10" t="str">
            <v>Western Europe</v>
          </cell>
          <cell r="F10" t="str">
            <v>EBS</v>
          </cell>
          <cell r="G10" t="str">
            <v>BASIC</v>
          </cell>
          <cell r="H10" t="str">
            <v>LOCOFFEE</v>
          </cell>
        </row>
        <row r="11">
          <cell r="A11" t="str">
            <v>B0024</v>
          </cell>
          <cell r="B11" t="str">
            <v>B0024-B-CTA-UK-LDTLTD-HEDGE</v>
          </cell>
          <cell r="C11" t="str">
            <v>Finance</v>
          </cell>
          <cell r="D11" t="str">
            <v>LDTLTD</v>
          </cell>
          <cell r="E11" t="str">
            <v>London</v>
          </cell>
          <cell r="F11" t="str">
            <v>EBS</v>
          </cell>
          <cell r="G11" t="str">
            <v>BASIC</v>
          </cell>
          <cell r="H11" t="str">
            <v>LOFIN</v>
          </cell>
        </row>
        <row r="12">
          <cell r="A12" t="str">
            <v>B0025</v>
          </cell>
          <cell r="B12" t="str">
            <v>B0025-B-ALLFIN-UK-LDCOMFIN-HEDGE</v>
          </cell>
          <cell r="C12" t="str">
            <v>Finance</v>
          </cell>
          <cell r="D12" t="str">
            <v>LDCOMFIN</v>
          </cell>
          <cell r="E12" t="str">
            <v>London</v>
          </cell>
          <cell r="F12" t="str">
            <v>EBS</v>
          </cell>
          <cell r="G12" t="str">
            <v>BASIC</v>
          </cell>
          <cell r="H12" t="str">
            <v>LOFIN</v>
          </cell>
        </row>
        <row r="13">
          <cell r="A13" t="str">
            <v>B0028</v>
          </cell>
          <cell r="B13" t="str">
            <v>B0028-B-EQUITY-UK-LDCOMFIN-HEDGE</v>
          </cell>
          <cell r="C13" t="str">
            <v>Finance</v>
          </cell>
          <cell r="D13" t="str">
            <v>LDCOMFIN</v>
          </cell>
          <cell r="E13" t="str">
            <v>London</v>
          </cell>
          <cell r="F13" t="str">
            <v>EBS</v>
          </cell>
          <cell r="G13" t="str">
            <v>BASIC</v>
          </cell>
          <cell r="H13" t="str">
            <v>LOFIN</v>
          </cell>
        </row>
        <row r="14">
          <cell r="A14" t="str">
            <v>B0033</v>
          </cell>
          <cell r="B14" t="str">
            <v>B0033-B-RICE-UK-LDTLTD-CASH</v>
          </cell>
          <cell r="C14" t="str">
            <v>Rice</v>
          </cell>
          <cell r="D14" t="str">
            <v>LDTLTD</v>
          </cell>
          <cell r="E14" t="str">
            <v>London</v>
          </cell>
          <cell r="F14" t="str">
            <v>EBS</v>
          </cell>
          <cell r="G14" t="str">
            <v>BASIC</v>
          </cell>
          <cell r="H14" t="str">
            <v>LORICE</v>
          </cell>
        </row>
        <row r="15">
          <cell r="A15" t="str">
            <v>B0035</v>
          </cell>
          <cell r="B15" t="str">
            <v>B0035-B-METAL-UK-LDTLTD-HEDGE</v>
          </cell>
          <cell r="C15" t="str">
            <v>Finance</v>
          </cell>
          <cell r="D15" t="str">
            <v>LDTLTD</v>
          </cell>
          <cell r="E15" t="str">
            <v>London</v>
          </cell>
          <cell r="F15" t="str">
            <v>EBS</v>
          </cell>
          <cell r="G15" t="str">
            <v>BASIC</v>
          </cell>
          <cell r="H15" t="str">
            <v>LOFIN</v>
          </cell>
        </row>
        <row r="16">
          <cell r="A16" t="str">
            <v>B0036</v>
          </cell>
          <cell r="B16" t="str">
            <v>B0036-B-SUGAR-UK-LDTLTD-CASH</v>
          </cell>
          <cell r="C16" t="str">
            <v>Sugar</v>
          </cell>
          <cell r="D16" t="str">
            <v>LDTLTD</v>
          </cell>
          <cell r="E16" t="str">
            <v>London</v>
          </cell>
          <cell r="F16" t="str">
            <v>EBS</v>
          </cell>
          <cell r="G16" t="str">
            <v>BASIC</v>
          </cell>
          <cell r="H16" t="str">
            <v>LOSUGAR</v>
          </cell>
        </row>
        <row r="17">
          <cell r="A17" t="str">
            <v>B0037</v>
          </cell>
          <cell r="B17" t="str">
            <v>B0037-B-SUGAR-UK-LDTLTD-HEDGE</v>
          </cell>
          <cell r="C17" t="str">
            <v>Sugar</v>
          </cell>
          <cell r="D17" t="str">
            <v>LDTLTD</v>
          </cell>
          <cell r="E17" t="str">
            <v>London</v>
          </cell>
          <cell r="F17" t="str">
            <v>EBS</v>
          </cell>
          <cell r="G17" t="str">
            <v>BASIC</v>
          </cell>
          <cell r="H17" t="str">
            <v>LOSUGAR</v>
          </cell>
        </row>
        <row r="18">
          <cell r="A18" t="str">
            <v>B0042</v>
          </cell>
          <cell r="B18" t="str">
            <v>B0042-B-ALLGRAIN-BSU-LDVOSTOK-ORIGIN</v>
          </cell>
          <cell r="C18" t="str">
            <v>Grain</v>
          </cell>
          <cell r="D18" t="str">
            <v>LDVOSTOK</v>
          </cell>
          <cell r="E18" t="str">
            <v>Black Sea Unit</v>
          </cell>
          <cell r="F18" t="str">
            <v>EBS</v>
          </cell>
          <cell r="G18" t="str">
            <v>BASIC</v>
          </cell>
          <cell r="H18" t="str">
            <v>EBSGRAIN</v>
          </cell>
        </row>
        <row r="19">
          <cell r="A19" t="str">
            <v>B0043</v>
          </cell>
          <cell r="B19" t="str">
            <v>B0043-B-ALLGRAIN-BSU-LDUKRAINE-ORIGIN</v>
          </cell>
          <cell r="C19" t="str">
            <v>Grain</v>
          </cell>
          <cell r="D19" t="str">
            <v>LDUKRAINE</v>
          </cell>
          <cell r="E19" t="str">
            <v>Black Sea Unit</v>
          </cell>
          <cell r="F19" t="str">
            <v>EBS</v>
          </cell>
          <cell r="G19" t="str">
            <v>BASIC</v>
          </cell>
          <cell r="H19" t="str">
            <v>EBSGRAIN</v>
          </cell>
        </row>
        <row r="20">
          <cell r="A20" t="str">
            <v>B0044</v>
          </cell>
          <cell r="B20" t="str">
            <v>B0044-B-SEED-BSU-LDUKRAINE-CASH</v>
          </cell>
          <cell r="C20" t="str">
            <v>Oilseeds</v>
          </cell>
          <cell r="D20" t="str">
            <v>LDUKRAINE</v>
          </cell>
          <cell r="E20" t="str">
            <v>Black Sea Unit</v>
          </cell>
          <cell r="F20" t="str">
            <v>EBS</v>
          </cell>
          <cell r="G20" t="str">
            <v>BASIC</v>
          </cell>
          <cell r="H20" t="str">
            <v>EBSOIL</v>
          </cell>
        </row>
        <row r="21">
          <cell r="A21" t="str">
            <v>B0045</v>
          </cell>
          <cell r="B21" t="str">
            <v>B0045-B-SEED-BSU-LDVOSTOK-CASH</v>
          </cell>
          <cell r="C21" t="str">
            <v>Oilseeds</v>
          </cell>
          <cell r="D21" t="str">
            <v>LDVOSTOK</v>
          </cell>
          <cell r="E21" t="str">
            <v>Black Sea Unit</v>
          </cell>
          <cell r="F21" t="str">
            <v>EBS</v>
          </cell>
          <cell r="G21" t="str">
            <v>BASIC</v>
          </cell>
          <cell r="H21" t="str">
            <v>EBSOIL</v>
          </cell>
        </row>
        <row r="22">
          <cell r="A22" t="str">
            <v>B0047</v>
          </cell>
          <cell r="B22" t="str">
            <v>B0047-B-ALLGRAIN-BSU-SUNGRAIN-SILO</v>
          </cell>
          <cell r="C22" t="str">
            <v>Grain</v>
          </cell>
          <cell r="D22" t="str">
            <v>SUNGRAIN</v>
          </cell>
          <cell r="E22" t="str">
            <v>Black Sea Unit</v>
          </cell>
          <cell r="F22" t="str">
            <v>EBS</v>
          </cell>
          <cell r="G22" t="str">
            <v>BASIC</v>
          </cell>
          <cell r="H22" t="str">
            <v>EBSGRAIN</v>
          </cell>
        </row>
        <row r="23">
          <cell r="A23" t="str">
            <v>B0048</v>
          </cell>
          <cell r="B23" t="str">
            <v>B0048-B-SUGAR-BSU-LDVOSTOK-DISTRIB</v>
          </cell>
          <cell r="C23" t="str">
            <v>Sugar</v>
          </cell>
          <cell r="D23" t="str">
            <v>LDVOSTOK</v>
          </cell>
          <cell r="E23" t="str">
            <v>Black Sea Unit</v>
          </cell>
          <cell r="F23" t="str">
            <v>EBS</v>
          </cell>
          <cell r="G23" t="str">
            <v>BASIC</v>
          </cell>
          <cell r="H23" t="str">
            <v>LOSUGAR</v>
          </cell>
        </row>
        <row r="24">
          <cell r="A24" t="str">
            <v>B0049</v>
          </cell>
          <cell r="B24" t="str">
            <v>B0049-B-SUGAR-BSU-LDUKRAINE-DISTRIB</v>
          </cell>
          <cell r="C24" t="str">
            <v>Sugar</v>
          </cell>
          <cell r="D24" t="str">
            <v>LDUKRAINE</v>
          </cell>
          <cell r="E24" t="str">
            <v>Black Sea Unit</v>
          </cell>
          <cell r="F24" t="str">
            <v>EBS</v>
          </cell>
          <cell r="G24" t="str">
            <v>BASIC</v>
          </cell>
          <cell r="H24" t="str">
            <v>LOSUGAR</v>
          </cell>
        </row>
        <row r="25">
          <cell r="A25" t="str">
            <v>B0050</v>
          </cell>
          <cell r="B25" t="str">
            <v>B0050-B-ALLGRAIN-WE-SESOSTRIS-CASH</v>
          </cell>
          <cell r="C25" t="str">
            <v>Grain</v>
          </cell>
          <cell r="D25" t="str">
            <v>SESOSTRIS</v>
          </cell>
          <cell r="E25" t="str">
            <v>Western Europe</v>
          </cell>
          <cell r="F25" t="str">
            <v>EBS</v>
          </cell>
          <cell r="G25" t="str">
            <v>BASIC</v>
          </cell>
          <cell r="H25" t="str">
            <v>EBSGRAIN</v>
          </cell>
        </row>
        <row r="26">
          <cell r="A26" t="str">
            <v>B0053</v>
          </cell>
          <cell r="B26" t="str">
            <v>B0053-B-SEED-WE-SESOSTRIS-DISTRIB</v>
          </cell>
          <cell r="C26" t="str">
            <v>Oilseeds</v>
          </cell>
          <cell r="D26" t="str">
            <v>SESOSTRIS</v>
          </cell>
          <cell r="E26" t="str">
            <v>Western Europe</v>
          </cell>
          <cell r="F26" t="str">
            <v>EBS</v>
          </cell>
          <cell r="G26" t="str">
            <v>BASIC</v>
          </cell>
          <cell r="H26" t="str">
            <v>EBSOIL</v>
          </cell>
        </row>
        <row r="27">
          <cell r="A27" t="str">
            <v>B0059</v>
          </cell>
          <cell r="B27" t="str">
            <v>B0059-B-SOYAMEAL-WE-LDITAL-DISTRIB</v>
          </cell>
          <cell r="C27" t="str">
            <v>Oilseeds</v>
          </cell>
          <cell r="D27" t="str">
            <v>LDITAL</v>
          </cell>
          <cell r="E27" t="str">
            <v>Western Europe</v>
          </cell>
          <cell r="F27" t="str">
            <v>EBS</v>
          </cell>
          <cell r="G27" t="str">
            <v>BASIC</v>
          </cell>
          <cell r="H27" t="str">
            <v>EBSOIL</v>
          </cell>
        </row>
        <row r="28">
          <cell r="A28" t="str">
            <v>B0062</v>
          </cell>
          <cell r="B28" t="str">
            <v>B0062-B-ALLGRAIN-WE-LDPOLSKA-CASH</v>
          </cell>
          <cell r="C28" t="str">
            <v>Grain</v>
          </cell>
          <cell r="D28" t="str">
            <v>LDPOLSKA</v>
          </cell>
          <cell r="E28" t="str">
            <v>Western Europe</v>
          </cell>
          <cell r="F28" t="str">
            <v>EBS</v>
          </cell>
          <cell r="G28" t="str">
            <v>BASIC</v>
          </cell>
          <cell r="H28" t="str">
            <v>EBSGRAIN</v>
          </cell>
        </row>
        <row r="29">
          <cell r="A29" t="str">
            <v>B0063</v>
          </cell>
          <cell r="B29" t="str">
            <v>B0063-B-SEED-WE-LDPOLSKA-CASH</v>
          </cell>
          <cell r="C29" t="str">
            <v>Oilseeds</v>
          </cell>
          <cell r="D29" t="str">
            <v>LDPOLSKA</v>
          </cell>
          <cell r="E29" t="str">
            <v>Western Europe</v>
          </cell>
          <cell r="F29" t="str">
            <v>EBS</v>
          </cell>
          <cell r="G29" t="str">
            <v>BASIC</v>
          </cell>
          <cell r="H29" t="str">
            <v>EBSOIL</v>
          </cell>
        </row>
        <row r="30">
          <cell r="A30" t="str">
            <v>B0064</v>
          </cell>
          <cell r="B30" t="str">
            <v>B0064-B-SOYAMEAL-WE-LDPOLSKA-DISTRIB</v>
          </cell>
          <cell r="C30" t="str">
            <v>Oilseeds</v>
          </cell>
          <cell r="D30" t="str">
            <v>LDPOLSKA</v>
          </cell>
          <cell r="E30" t="str">
            <v>Western Europe</v>
          </cell>
          <cell r="F30" t="str">
            <v>EBS</v>
          </cell>
          <cell r="G30" t="str">
            <v>BASIC</v>
          </cell>
          <cell r="H30" t="str">
            <v>EBSOIL</v>
          </cell>
        </row>
        <row r="31">
          <cell r="A31" t="str">
            <v>B0065</v>
          </cell>
          <cell r="B31" t="str">
            <v>B0065-B-ALLGRAIN-WE-LDNEG-CASH</v>
          </cell>
          <cell r="C31" t="str">
            <v>Grain</v>
          </cell>
          <cell r="D31" t="str">
            <v>LDNEG</v>
          </cell>
          <cell r="E31" t="str">
            <v>Western Europe</v>
          </cell>
          <cell r="F31" t="str">
            <v>EBS</v>
          </cell>
          <cell r="G31" t="str">
            <v>BASIC</v>
          </cell>
          <cell r="H31" t="str">
            <v>EBSGRAIN</v>
          </cell>
        </row>
        <row r="32">
          <cell r="A32" t="str">
            <v>B0068</v>
          </cell>
          <cell r="B32" t="str">
            <v>B0068-B-ALLGRAIN-WE-LDBULGAR-CASH</v>
          </cell>
          <cell r="C32" t="str">
            <v>Grain</v>
          </cell>
          <cell r="D32" t="str">
            <v>LDBULGAR</v>
          </cell>
          <cell r="E32" t="str">
            <v>Western Europe</v>
          </cell>
          <cell r="F32" t="str">
            <v>EBS</v>
          </cell>
          <cell r="G32" t="str">
            <v>BASIC</v>
          </cell>
          <cell r="H32" t="str">
            <v>EBSGRAIN</v>
          </cell>
        </row>
        <row r="33">
          <cell r="A33" t="str">
            <v>B0069</v>
          </cell>
          <cell r="B33" t="str">
            <v>B0069-B-SEED-WE-LDBULGAR-CASH</v>
          </cell>
          <cell r="C33" t="str">
            <v>Oilseeds</v>
          </cell>
          <cell r="D33" t="str">
            <v>LDBULGAR</v>
          </cell>
          <cell r="E33" t="str">
            <v>Western Europe</v>
          </cell>
          <cell r="F33" t="str">
            <v>EBS</v>
          </cell>
          <cell r="G33" t="str">
            <v>BASIC</v>
          </cell>
          <cell r="H33" t="str">
            <v>EBSOIL</v>
          </cell>
        </row>
        <row r="34">
          <cell r="A34" t="str">
            <v>B0070</v>
          </cell>
          <cell r="B34" t="str">
            <v>B0070-B-SOYAMEAL-WE-LDNEG-CASH</v>
          </cell>
          <cell r="C34" t="str">
            <v>Oilseeds</v>
          </cell>
          <cell r="D34" t="str">
            <v>LDNEG</v>
          </cell>
          <cell r="E34" t="str">
            <v>Western Europe</v>
          </cell>
          <cell r="F34" t="str">
            <v>EBS</v>
          </cell>
          <cell r="G34" t="str">
            <v>BASIC</v>
          </cell>
          <cell r="H34" t="str">
            <v>EBSOIL</v>
          </cell>
        </row>
        <row r="35">
          <cell r="A35" t="str">
            <v>B0071</v>
          </cell>
          <cell r="B35" t="str">
            <v>B0071-B-SOYAMEAL-WE-LDNEG-HEDGE</v>
          </cell>
          <cell r="C35" t="str">
            <v>Oilseeds</v>
          </cell>
          <cell r="D35" t="str">
            <v>LDNEG</v>
          </cell>
          <cell r="E35" t="str">
            <v>Western Europe</v>
          </cell>
          <cell r="F35" t="str">
            <v>EBS</v>
          </cell>
          <cell r="G35" t="str">
            <v>BASIC</v>
          </cell>
          <cell r="H35" t="str">
            <v>EBSOIL</v>
          </cell>
        </row>
        <row r="36">
          <cell r="A36" t="str">
            <v>B0073</v>
          </cell>
          <cell r="B36" t="str">
            <v>B0073-B-SEED-WE-LDNEG-CASH</v>
          </cell>
          <cell r="C36" t="str">
            <v>Oilseeds</v>
          </cell>
          <cell r="D36" t="str">
            <v>LDNEG</v>
          </cell>
          <cell r="E36" t="str">
            <v>Western Europe</v>
          </cell>
          <cell r="F36" t="str">
            <v>EBS</v>
          </cell>
          <cell r="G36" t="str">
            <v>BASIC</v>
          </cell>
          <cell r="H36" t="str">
            <v>EBSOIL</v>
          </cell>
        </row>
        <row r="37">
          <cell r="A37" t="str">
            <v>B0076</v>
          </cell>
          <cell r="B37" t="str">
            <v>B0076-B-ALLOIL-WE-LDNEG-CASH</v>
          </cell>
          <cell r="C37" t="str">
            <v>Oilseeds</v>
          </cell>
          <cell r="D37" t="str">
            <v>LDNEG</v>
          </cell>
          <cell r="E37" t="str">
            <v>Western Europe</v>
          </cell>
          <cell r="F37" t="str">
            <v>EBS</v>
          </cell>
          <cell r="G37" t="str">
            <v>BASIC</v>
          </cell>
          <cell r="H37" t="str">
            <v>GLOOIL</v>
          </cell>
        </row>
        <row r="38">
          <cell r="A38" t="str">
            <v>B0077</v>
          </cell>
          <cell r="B38" t="str">
            <v>B0077-B-ALLOIL-WE-LDNEG-HEDGE</v>
          </cell>
          <cell r="C38" t="str">
            <v>Oilseeds</v>
          </cell>
          <cell r="D38" t="str">
            <v>LDNEG</v>
          </cell>
          <cell r="E38" t="str">
            <v>Western Europe</v>
          </cell>
          <cell r="F38" t="str">
            <v>EBS</v>
          </cell>
          <cell r="G38" t="str">
            <v>BASIC</v>
          </cell>
          <cell r="H38" t="str">
            <v>GLOOIL</v>
          </cell>
        </row>
        <row r="39">
          <cell r="A39" t="str">
            <v>B0078</v>
          </cell>
          <cell r="B39" t="str">
            <v>B0078-B-ALLFIN-UK-SOCEF-HEDGE</v>
          </cell>
          <cell r="C39" t="str">
            <v>Finance</v>
          </cell>
          <cell r="D39" t="str">
            <v>SOCEF</v>
          </cell>
          <cell r="E39" t="str">
            <v>London</v>
          </cell>
          <cell r="F39" t="str">
            <v>EBS</v>
          </cell>
          <cell r="G39" t="str">
            <v>BASIC</v>
          </cell>
          <cell r="H39" t="str">
            <v>LOFIN</v>
          </cell>
        </row>
        <row r="40">
          <cell r="A40" t="str">
            <v>B0079</v>
          </cell>
          <cell r="B40" t="str">
            <v>B0079-B-COFFEE-UK-LDTLTD-CASH</v>
          </cell>
          <cell r="C40" t="str">
            <v>Coffee</v>
          </cell>
          <cell r="D40" t="str">
            <v>LDTLTD</v>
          </cell>
          <cell r="E40" t="str">
            <v>London</v>
          </cell>
          <cell r="F40" t="str">
            <v>EBS</v>
          </cell>
          <cell r="G40" t="str">
            <v>BASIC</v>
          </cell>
          <cell r="H40" t="str">
            <v>LOCOFFEE</v>
          </cell>
        </row>
        <row r="41">
          <cell r="A41" t="str">
            <v>B0082</v>
          </cell>
          <cell r="B41" t="str">
            <v>B0082-B-ALLGRAIN-WE-LDNEG-HEDGE</v>
          </cell>
          <cell r="C41" t="str">
            <v>Grain</v>
          </cell>
          <cell r="D41" t="str">
            <v>LDNEG</v>
          </cell>
          <cell r="E41" t="str">
            <v>Western Europe</v>
          </cell>
          <cell r="F41" t="str">
            <v>EBS</v>
          </cell>
          <cell r="G41" t="str">
            <v>BASIC</v>
          </cell>
          <cell r="H41" t="str">
            <v>EBSGRAIN</v>
          </cell>
        </row>
        <row r="42">
          <cell r="A42" t="str">
            <v>B0088</v>
          </cell>
          <cell r="B42" t="str">
            <v>B0088-B-CUBA-WE-LDNEG-CASH</v>
          </cell>
          <cell r="C42" t="str">
            <v>Other</v>
          </cell>
          <cell r="D42" t="str">
            <v>LDNEG</v>
          </cell>
          <cell r="E42" t="str">
            <v>Western Europe</v>
          </cell>
          <cell r="F42" t="str">
            <v>EBS</v>
          </cell>
          <cell r="G42" t="str">
            <v>BASIC</v>
          </cell>
          <cell r="H42" t="str">
            <v>CUBA</v>
          </cell>
        </row>
        <row r="43">
          <cell r="A43" t="str">
            <v>B0095</v>
          </cell>
          <cell r="B43" t="str">
            <v>B0095-B-FREIGHT-WE-LDNEG-CASH</v>
          </cell>
          <cell r="C43" t="str">
            <v>Freight</v>
          </cell>
          <cell r="D43" t="str">
            <v>LDNEG</v>
          </cell>
          <cell r="E43" t="str">
            <v>Western Europe</v>
          </cell>
          <cell r="F43" t="str">
            <v>EBS</v>
          </cell>
          <cell r="G43" t="str">
            <v>BASIC</v>
          </cell>
          <cell r="H43" t="str">
            <v>GLOFRE</v>
          </cell>
        </row>
        <row r="44">
          <cell r="A44" t="str">
            <v>B0097</v>
          </cell>
          <cell r="B44" t="str">
            <v>B0097-B-FDGRAIN-AF-LDAFRICA-CASH</v>
          </cell>
          <cell r="C44" t="str">
            <v>Grain</v>
          </cell>
          <cell r="D44" t="str">
            <v>LDAFRICA</v>
          </cell>
          <cell r="E44" t="str">
            <v>Africa</v>
          </cell>
          <cell r="F44" t="str">
            <v>EBS</v>
          </cell>
          <cell r="G44" t="str">
            <v>BASIC</v>
          </cell>
          <cell r="H44" t="str">
            <v>AFRGRAIN</v>
          </cell>
        </row>
        <row r="45">
          <cell r="A45" t="str">
            <v>B0098</v>
          </cell>
          <cell r="B45" t="str">
            <v>B0098-B-FDGRAIN-AF-LDAFRICA-HEDGE</v>
          </cell>
          <cell r="C45" t="str">
            <v>Grain</v>
          </cell>
          <cell r="D45" t="str">
            <v>LDAFRICA</v>
          </cell>
          <cell r="E45" t="str">
            <v>Africa</v>
          </cell>
          <cell r="F45" t="str">
            <v>EBS</v>
          </cell>
          <cell r="G45" t="str">
            <v>BASIC</v>
          </cell>
          <cell r="H45" t="str">
            <v>AFRGRAIN</v>
          </cell>
        </row>
        <row r="46">
          <cell r="A46" t="str">
            <v>B0101</v>
          </cell>
          <cell r="B46" t="str">
            <v>B0101-B-SEED-AF-LDAFRICA-CASH</v>
          </cell>
          <cell r="C46" t="str">
            <v>Oilseeds</v>
          </cell>
          <cell r="D46" t="str">
            <v>LDAFRICA</v>
          </cell>
          <cell r="E46" t="str">
            <v>Africa</v>
          </cell>
          <cell r="F46" t="str">
            <v>EBS</v>
          </cell>
          <cell r="G46" t="str">
            <v>BASIC</v>
          </cell>
          <cell r="H46" t="str">
            <v>AFROIL</v>
          </cell>
        </row>
        <row r="47">
          <cell r="A47" t="str">
            <v>B0102</v>
          </cell>
          <cell r="B47" t="str">
            <v>B0102-B-SEED-AF-LDAFRICA-HEDGE</v>
          </cell>
          <cell r="C47" t="str">
            <v>Oilseeds</v>
          </cell>
          <cell r="D47" t="str">
            <v>LDAFRICA</v>
          </cell>
          <cell r="E47" t="str">
            <v>Africa</v>
          </cell>
          <cell r="F47" t="str">
            <v>EBS</v>
          </cell>
          <cell r="G47" t="str">
            <v>BASIC</v>
          </cell>
          <cell r="H47" t="str">
            <v>AFROIL</v>
          </cell>
        </row>
        <row r="48">
          <cell r="A48" t="str">
            <v>B0103</v>
          </cell>
          <cell r="B48" t="str">
            <v>B0103-B-WHEAT-NA-LDCANADA-CASH</v>
          </cell>
          <cell r="C48" t="str">
            <v>Grain</v>
          </cell>
          <cell r="D48" t="str">
            <v>LDCANADA</v>
          </cell>
          <cell r="E48" t="str">
            <v>North America</v>
          </cell>
          <cell r="F48" t="str">
            <v>NORTHAM</v>
          </cell>
          <cell r="G48" t="str">
            <v>BASIC</v>
          </cell>
          <cell r="H48" t="str">
            <v>NAGRAIN</v>
          </cell>
        </row>
        <row r="49">
          <cell r="A49" t="str">
            <v>B0104</v>
          </cell>
          <cell r="B49" t="str">
            <v>B0104-B-WHEAT-NA-LDCANADA-HEDGE</v>
          </cell>
          <cell r="C49" t="str">
            <v>Grain</v>
          </cell>
          <cell r="D49" t="str">
            <v>LDCANADA</v>
          </cell>
          <cell r="E49" t="str">
            <v>North America</v>
          </cell>
          <cell r="F49" t="str">
            <v>NORTHAM</v>
          </cell>
          <cell r="G49" t="str">
            <v>BASIC</v>
          </cell>
          <cell r="H49" t="str">
            <v>NAGRAIN</v>
          </cell>
        </row>
        <row r="50">
          <cell r="A50" t="str">
            <v>B0105</v>
          </cell>
          <cell r="B50" t="str">
            <v>B0105-B-ALLB-SD-NA-LDCANADA-CASH</v>
          </cell>
          <cell r="C50" t="str">
            <v>Oilseeds</v>
          </cell>
          <cell r="D50" t="str">
            <v>LDCANADA</v>
          </cell>
          <cell r="E50" t="str">
            <v>North America</v>
          </cell>
          <cell r="F50" t="str">
            <v>NORTHAM</v>
          </cell>
          <cell r="G50" t="str">
            <v>BASIC</v>
          </cell>
          <cell r="H50" t="str">
            <v>NAOIL</v>
          </cell>
        </row>
        <row r="51">
          <cell r="A51" t="str">
            <v>B0106</v>
          </cell>
          <cell r="B51" t="str">
            <v>B0106-B-ALLB-SD-NA-LDCANADA-HEDGE</v>
          </cell>
          <cell r="C51" t="str">
            <v>Oilseeds</v>
          </cell>
          <cell r="D51" t="str">
            <v>LDCANADA</v>
          </cell>
          <cell r="E51" t="str">
            <v>North America</v>
          </cell>
          <cell r="F51" t="str">
            <v>NORTHAM</v>
          </cell>
          <cell r="G51" t="str">
            <v>BASIC</v>
          </cell>
          <cell r="H51" t="str">
            <v>NAOIL</v>
          </cell>
        </row>
        <row r="52">
          <cell r="A52" t="str">
            <v>B0107</v>
          </cell>
          <cell r="B52" t="str">
            <v>B0107-B-FDGRAIN-NA-LDCANADA-CASH</v>
          </cell>
          <cell r="C52" t="str">
            <v>Grain</v>
          </cell>
          <cell r="D52" t="str">
            <v>LDCANADA</v>
          </cell>
          <cell r="E52" t="str">
            <v>North America</v>
          </cell>
          <cell r="F52" t="str">
            <v>NORTHAM</v>
          </cell>
          <cell r="G52" t="str">
            <v>BASIC</v>
          </cell>
          <cell r="H52" t="str">
            <v>NAGRAIN</v>
          </cell>
        </row>
        <row r="53">
          <cell r="A53" t="str">
            <v>B0108</v>
          </cell>
          <cell r="B53" t="str">
            <v>B0108-B-FDGRAIN-NA-LDCANADA-HEDGE</v>
          </cell>
          <cell r="C53" t="str">
            <v>Grain</v>
          </cell>
          <cell r="D53" t="str">
            <v>LDCANADA</v>
          </cell>
          <cell r="E53" t="str">
            <v>North America</v>
          </cell>
          <cell r="F53" t="str">
            <v>NORTHAM</v>
          </cell>
          <cell r="G53" t="str">
            <v>BASIC</v>
          </cell>
          <cell r="H53" t="str">
            <v>NAGRAIN</v>
          </cell>
        </row>
        <row r="54">
          <cell r="A54" t="str">
            <v>B0111</v>
          </cell>
          <cell r="B54" t="str">
            <v>B0111-B-ELEV-NA-LDCANADA-SILO</v>
          </cell>
          <cell r="C54" t="str">
            <v>Grain</v>
          </cell>
          <cell r="D54" t="str">
            <v>LDCANADA</v>
          </cell>
          <cell r="E54" t="str">
            <v>North America</v>
          </cell>
          <cell r="F54" t="str">
            <v>NORTHAM</v>
          </cell>
          <cell r="G54" t="str">
            <v>BASIC</v>
          </cell>
          <cell r="H54" t="str">
            <v>NAGRAIN</v>
          </cell>
        </row>
        <row r="55">
          <cell r="A55" t="str">
            <v>B0112</v>
          </cell>
          <cell r="B55" t="str">
            <v>B0112-B-ALLGRAIN-WE-LDITAL-CASH</v>
          </cell>
          <cell r="C55" t="str">
            <v>Grain</v>
          </cell>
          <cell r="D55" t="str">
            <v>LDITAL</v>
          </cell>
          <cell r="E55" t="str">
            <v>Western Europe</v>
          </cell>
          <cell r="F55" t="str">
            <v>EBS</v>
          </cell>
          <cell r="G55" t="str">
            <v>BASIC</v>
          </cell>
          <cell r="H55" t="str">
            <v>EBSGRAIN</v>
          </cell>
        </row>
        <row r="56">
          <cell r="A56" t="str">
            <v>B0116</v>
          </cell>
          <cell r="B56" t="str">
            <v>B0116-B-ALLGRAIN-WE-LUSOGRAIN-CASH</v>
          </cell>
          <cell r="C56" t="str">
            <v>Grain</v>
          </cell>
          <cell r="D56" t="str">
            <v>LUSOGRAIN</v>
          </cell>
          <cell r="E56" t="str">
            <v>Western Europe</v>
          </cell>
          <cell r="F56" t="str">
            <v>EBS</v>
          </cell>
          <cell r="G56" t="str">
            <v>BASIC</v>
          </cell>
          <cell r="H56" t="str">
            <v>EBSGRAIN</v>
          </cell>
        </row>
        <row r="57">
          <cell r="A57" t="str">
            <v>B0117</v>
          </cell>
          <cell r="B57" t="str">
            <v>B0117-B-SOYAMEAL-WE-LUSOGRAIN-DISTRIB</v>
          </cell>
          <cell r="C57" t="str">
            <v>Oilseeds</v>
          </cell>
          <cell r="D57" t="str">
            <v>LUSOGRAIN</v>
          </cell>
          <cell r="E57" t="str">
            <v>Western Europe</v>
          </cell>
          <cell r="F57" t="str">
            <v>EBS</v>
          </cell>
          <cell r="G57" t="str">
            <v>BASIC</v>
          </cell>
          <cell r="H57" t="str">
            <v>EBSOIL</v>
          </cell>
        </row>
        <row r="58">
          <cell r="A58" t="str">
            <v>B0125</v>
          </cell>
          <cell r="B58" t="str">
            <v>B0125-P-ORANGEJ-BR-CITINC-HEDGE</v>
          </cell>
          <cell r="C58" t="str">
            <v>Citrus</v>
          </cell>
          <cell r="D58" t="str">
            <v>CITINC</v>
          </cell>
          <cell r="E58" t="str">
            <v>Brasil</v>
          </cell>
          <cell r="F58" t="str">
            <v>BRAZIL</v>
          </cell>
          <cell r="G58" t="str">
            <v>PLATFORM</v>
          </cell>
          <cell r="H58" t="str">
            <v>CITPLAT</v>
          </cell>
        </row>
        <row r="59">
          <cell r="A59" t="str">
            <v>B0127</v>
          </cell>
          <cell r="B59" t="str">
            <v>B0127-B-ORANGEJ-BR-CITINC-DISTRIB</v>
          </cell>
          <cell r="C59" t="str">
            <v>Citrus</v>
          </cell>
          <cell r="D59" t="str">
            <v>CITINC</v>
          </cell>
          <cell r="E59" t="str">
            <v>Brasil</v>
          </cell>
          <cell r="F59" t="str">
            <v>BRAZIL</v>
          </cell>
          <cell r="G59" t="str">
            <v>BASIC</v>
          </cell>
          <cell r="H59" t="str">
            <v>BRCIT</v>
          </cell>
        </row>
        <row r="60">
          <cell r="A60" t="str">
            <v>B0129</v>
          </cell>
          <cell r="B60" t="str">
            <v>B0129-B-CITRUS-BR-CITINC-PROCESS</v>
          </cell>
          <cell r="C60" t="str">
            <v>Citrus</v>
          </cell>
          <cell r="D60" t="str">
            <v>CITINC</v>
          </cell>
          <cell r="E60" t="str">
            <v>Brasil</v>
          </cell>
          <cell r="F60" t="str">
            <v>BRAZIL</v>
          </cell>
          <cell r="G60" t="str">
            <v>BASIC</v>
          </cell>
          <cell r="H60" t="str">
            <v>NACIT</v>
          </cell>
        </row>
        <row r="61">
          <cell r="A61" t="str">
            <v>B0130</v>
          </cell>
          <cell r="B61" t="str">
            <v>B0130-B-COCOA-NA-CORPCOCOA-CASH</v>
          </cell>
          <cell r="C61" t="str">
            <v>Coffee</v>
          </cell>
          <cell r="D61" t="str">
            <v>CORPCOCOA</v>
          </cell>
          <cell r="E61" t="str">
            <v>North America</v>
          </cell>
          <cell r="F61" t="str">
            <v>NORTHAM</v>
          </cell>
          <cell r="G61" t="str">
            <v>BASIC</v>
          </cell>
          <cell r="H61" t="str">
            <v>NACOCOA</v>
          </cell>
        </row>
        <row r="62">
          <cell r="A62" t="str">
            <v>B0131</v>
          </cell>
          <cell r="B62" t="str">
            <v>B0131-B-COCOA-NA-CORPCOCOA-HEDGE</v>
          </cell>
          <cell r="C62" t="str">
            <v>Coffee</v>
          </cell>
          <cell r="D62" t="str">
            <v>CORPCOCOA</v>
          </cell>
          <cell r="E62" t="str">
            <v>North America</v>
          </cell>
          <cell r="F62" t="str">
            <v>NORTHAM</v>
          </cell>
          <cell r="G62" t="str">
            <v>BASIC</v>
          </cell>
          <cell r="H62" t="str">
            <v>NACOCOA</v>
          </cell>
        </row>
        <row r="63">
          <cell r="A63" t="str">
            <v>B0133</v>
          </cell>
          <cell r="B63" t="str">
            <v>B0133-B-COFFEE-NA-CORPCOFFEE-CASH</v>
          </cell>
          <cell r="C63" t="str">
            <v>Coffee</v>
          </cell>
          <cell r="D63" t="str">
            <v>CORPCOFFEE</v>
          </cell>
          <cell r="E63" t="str">
            <v>North America</v>
          </cell>
          <cell r="F63" t="str">
            <v>NORTHAM</v>
          </cell>
          <cell r="G63" t="str">
            <v>BASIC</v>
          </cell>
          <cell r="H63" t="str">
            <v>NACOFFEE</v>
          </cell>
        </row>
        <row r="64">
          <cell r="A64" t="str">
            <v>B0134</v>
          </cell>
          <cell r="B64" t="str">
            <v>B0134-B-COFFEE-NA-CORPCOFFEE-HEDGE</v>
          </cell>
          <cell r="C64" t="str">
            <v>Coffee</v>
          </cell>
          <cell r="D64" t="str">
            <v>CORPCOFFEE</v>
          </cell>
          <cell r="E64" t="str">
            <v>North America</v>
          </cell>
          <cell r="F64" t="str">
            <v>NORTHAM</v>
          </cell>
          <cell r="G64" t="str">
            <v>BASIC</v>
          </cell>
          <cell r="H64" t="str">
            <v>NACOFFEE</v>
          </cell>
        </row>
        <row r="65">
          <cell r="A65" t="str">
            <v>B0135</v>
          </cell>
          <cell r="B65" t="str">
            <v>B0135-B-FDGRAIN-NA-CORPGRAIN-CASH</v>
          </cell>
          <cell r="C65" t="str">
            <v>Grain</v>
          </cell>
          <cell r="D65" t="str">
            <v>CORPGRAIN</v>
          </cell>
          <cell r="E65" t="str">
            <v>North America</v>
          </cell>
          <cell r="F65" t="str">
            <v>NORTHAM</v>
          </cell>
          <cell r="G65" t="str">
            <v>BASIC</v>
          </cell>
          <cell r="H65" t="str">
            <v>NAGRAIN</v>
          </cell>
        </row>
        <row r="66">
          <cell r="A66" t="str">
            <v>B0136</v>
          </cell>
          <cell r="B66" t="str">
            <v>B0136-B-FDGRAIN-NA-CORPGRAIN-HEDGE</v>
          </cell>
          <cell r="C66" t="str">
            <v>Grain</v>
          </cell>
          <cell r="D66" t="str">
            <v>CORPGRAIN</v>
          </cell>
          <cell r="E66" t="str">
            <v>North America</v>
          </cell>
          <cell r="F66" t="str">
            <v>NORTHAM</v>
          </cell>
          <cell r="G66" t="str">
            <v>BASIC</v>
          </cell>
          <cell r="H66" t="str">
            <v>NAGRAIN</v>
          </cell>
        </row>
        <row r="67">
          <cell r="A67" t="str">
            <v>B0137</v>
          </cell>
          <cell r="B67" t="str">
            <v>B0137-B-ALLGRAIN-NA-CORPGRAIN-HEDGE</v>
          </cell>
          <cell r="C67" t="str">
            <v>Grain</v>
          </cell>
          <cell r="D67" t="str">
            <v>CORPGRAIN</v>
          </cell>
          <cell r="E67" t="str">
            <v>North America</v>
          </cell>
          <cell r="F67" t="str">
            <v>NORTHAM</v>
          </cell>
          <cell r="G67" t="str">
            <v>BASIC</v>
          </cell>
          <cell r="H67" t="str">
            <v>NAGRAIN</v>
          </cell>
        </row>
        <row r="68">
          <cell r="A68" t="str">
            <v>B0138</v>
          </cell>
          <cell r="B68" t="str">
            <v>B0138-B-SOYACO-NA-CORPGRAIN-HEDGE</v>
          </cell>
          <cell r="C68" t="str">
            <v>Oilseeds</v>
          </cell>
          <cell r="D68" t="str">
            <v>CORPGRAIN</v>
          </cell>
          <cell r="E68" t="str">
            <v>North America</v>
          </cell>
          <cell r="F68" t="str">
            <v>NORTHAM</v>
          </cell>
          <cell r="G68" t="str">
            <v>BASIC</v>
          </cell>
          <cell r="H68" t="str">
            <v>NAOIL</v>
          </cell>
        </row>
        <row r="69">
          <cell r="A69" t="str">
            <v>B0139</v>
          </cell>
          <cell r="B69" t="str">
            <v>B0139-B-WHEAT-NA-CORPGRAIN-CASH</v>
          </cell>
          <cell r="C69" t="str">
            <v>Grain</v>
          </cell>
          <cell r="D69" t="str">
            <v>CORPGRAIN</v>
          </cell>
          <cell r="E69" t="str">
            <v>North America</v>
          </cell>
          <cell r="F69" t="str">
            <v>NORTHAM</v>
          </cell>
          <cell r="G69" t="str">
            <v>BASIC</v>
          </cell>
          <cell r="H69" t="str">
            <v>NAGRAIN</v>
          </cell>
        </row>
        <row r="70">
          <cell r="A70" t="str">
            <v>B0140</v>
          </cell>
          <cell r="B70" t="str">
            <v>B0140-B-WHEAT-NA-CORPGRAIN-HEDGE</v>
          </cell>
          <cell r="C70" t="str">
            <v>Grain</v>
          </cell>
          <cell r="D70" t="str">
            <v>CORPGRAIN</v>
          </cell>
          <cell r="E70" t="str">
            <v>North America</v>
          </cell>
          <cell r="F70" t="str">
            <v>NORTHAM</v>
          </cell>
          <cell r="G70" t="str">
            <v>BASIC</v>
          </cell>
          <cell r="H70" t="str">
            <v>NAGRAIN</v>
          </cell>
        </row>
        <row r="71">
          <cell r="A71" t="str">
            <v>B0142</v>
          </cell>
          <cell r="B71" t="str">
            <v>B0142-B-SOYACO-NA-CORPGRAIN-CASH</v>
          </cell>
          <cell r="C71" t="str">
            <v>Oilseeds</v>
          </cell>
          <cell r="D71" t="str">
            <v>CORPGRAIN</v>
          </cell>
          <cell r="E71" t="str">
            <v>North America</v>
          </cell>
          <cell r="F71" t="str">
            <v>NORTHAM</v>
          </cell>
          <cell r="G71" t="str">
            <v>BASIC</v>
          </cell>
          <cell r="H71" t="str">
            <v>NAOIL</v>
          </cell>
        </row>
        <row r="72">
          <cell r="A72" t="str">
            <v>B0143</v>
          </cell>
          <cell r="B72" t="str">
            <v>B0143-B-SOYABEAN-NA-CORPGRAIN-HEDGE</v>
          </cell>
          <cell r="C72" t="str">
            <v>Oilseeds</v>
          </cell>
          <cell r="D72" t="str">
            <v>CORPGRAIN</v>
          </cell>
          <cell r="E72" t="str">
            <v>North America</v>
          </cell>
          <cell r="F72" t="str">
            <v>NORTHAM</v>
          </cell>
          <cell r="G72" t="str">
            <v>BASIC</v>
          </cell>
          <cell r="H72" t="str">
            <v>NAOIL</v>
          </cell>
        </row>
        <row r="73">
          <cell r="A73" t="str">
            <v>B0145</v>
          </cell>
          <cell r="B73" t="str">
            <v>B0145-B-COFFEE-NA-LDPERU-ORIGIN</v>
          </cell>
          <cell r="C73" t="str">
            <v>Coffee</v>
          </cell>
          <cell r="D73" t="str">
            <v>LDPERU</v>
          </cell>
          <cell r="E73" t="str">
            <v>North America</v>
          </cell>
          <cell r="F73" t="str">
            <v>NORTHAM</v>
          </cell>
          <cell r="G73" t="str">
            <v>BASIC</v>
          </cell>
          <cell r="H73" t="str">
            <v>NACOFFEE</v>
          </cell>
        </row>
        <row r="74">
          <cell r="A74" t="str">
            <v>B0147</v>
          </cell>
          <cell r="B74" t="str">
            <v>B0147-B-COFFEE-NA-COMPROMEX-ORIGIN</v>
          </cell>
          <cell r="C74" t="str">
            <v>Coffee</v>
          </cell>
          <cell r="D74" t="str">
            <v>COMPROMEX</v>
          </cell>
          <cell r="E74" t="str">
            <v>North America</v>
          </cell>
          <cell r="F74" t="str">
            <v>NORTHAM</v>
          </cell>
          <cell r="G74" t="str">
            <v>BASIC</v>
          </cell>
          <cell r="H74" t="str">
            <v>NACOFFEE</v>
          </cell>
        </row>
        <row r="75">
          <cell r="A75" t="str">
            <v>B0148</v>
          </cell>
          <cell r="B75" t="str">
            <v>B0148-B-ALLGRAIN-NA-COMPROMEX-CASH</v>
          </cell>
          <cell r="C75" t="str">
            <v>Grain</v>
          </cell>
          <cell r="D75" t="str">
            <v>COMPROMEX</v>
          </cell>
          <cell r="E75" t="str">
            <v>North America</v>
          </cell>
          <cell r="F75" t="str">
            <v>NORTHAM</v>
          </cell>
          <cell r="G75" t="str">
            <v>BASIC</v>
          </cell>
          <cell r="H75" t="str">
            <v>NAGRAIN</v>
          </cell>
        </row>
        <row r="76">
          <cell r="A76" t="str">
            <v>B0149</v>
          </cell>
          <cell r="B76" t="str">
            <v>B0149-B-ALLGRAIN-NA-LDPERU-CASH</v>
          </cell>
          <cell r="C76" t="str">
            <v>Grain</v>
          </cell>
          <cell r="D76" t="str">
            <v>LDPERU</v>
          </cell>
          <cell r="E76" t="str">
            <v>North America</v>
          </cell>
          <cell r="F76" t="str">
            <v>NORTHAM</v>
          </cell>
          <cell r="G76" t="str">
            <v>BASIC</v>
          </cell>
          <cell r="H76" t="str">
            <v>NAGRAIN</v>
          </cell>
        </row>
        <row r="77">
          <cell r="A77" t="str">
            <v>B0151</v>
          </cell>
          <cell r="B77" t="str">
            <v>B0151-B-SUGAR-NA-LDPERU-DISTRIB</v>
          </cell>
          <cell r="C77" t="str">
            <v>Sugar</v>
          </cell>
          <cell r="D77" t="str">
            <v>LDPERU</v>
          </cell>
          <cell r="E77" t="str">
            <v>North America</v>
          </cell>
          <cell r="F77" t="str">
            <v>NORTHAM</v>
          </cell>
          <cell r="G77" t="str">
            <v>BASIC</v>
          </cell>
          <cell r="H77" t="str">
            <v>NASUGAR</v>
          </cell>
        </row>
        <row r="78">
          <cell r="A78" t="str">
            <v>B0152</v>
          </cell>
          <cell r="B78" t="str">
            <v>B0152-B-SUGAR-NA-COMPROMEX-DISTRIB</v>
          </cell>
          <cell r="C78" t="str">
            <v>Sugar</v>
          </cell>
          <cell r="D78" t="str">
            <v>COMPROMEX</v>
          </cell>
          <cell r="E78" t="str">
            <v>North America</v>
          </cell>
          <cell r="F78" t="str">
            <v>NORTHAM</v>
          </cell>
          <cell r="G78" t="str">
            <v>BASIC</v>
          </cell>
          <cell r="H78" t="str">
            <v>NASUGAR</v>
          </cell>
        </row>
        <row r="79">
          <cell r="A79" t="str">
            <v>B0153</v>
          </cell>
          <cell r="B79" t="str">
            <v>B0153-B-SUGAR-NA-CORPSUGAR-CASH</v>
          </cell>
          <cell r="C79" t="str">
            <v>Sugar</v>
          </cell>
          <cell r="D79" t="str">
            <v>CORPSUGAR</v>
          </cell>
          <cell r="E79" t="str">
            <v>North America</v>
          </cell>
          <cell r="F79" t="str">
            <v>NORTHAM</v>
          </cell>
          <cell r="G79" t="str">
            <v>BASIC</v>
          </cell>
          <cell r="H79" t="str">
            <v>NASUGAR</v>
          </cell>
        </row>
        <row r="80">
          <cell r="A80" t="str">
            <v>B0154</v>
          </cell>
          <cell r="B80" t="str">
            <v>B0154-B-SUGAR-NA-CORPSUGAR-HEDGE</v>
          </cell>
          <cell r="C80" t="str">
            <v>Sugar</v>
          </cell>
          <cell r="D80" t="str">
            <v>CORPSUGAR</v>
          </cell>
          <cell r="E80" t="str">
            <v>North America</v>
          </cell>
          <cell r="F80" t="str">
            <v>NORTHAM</v>
          </cell>
          <cell r="G80" t="str">
            <v>BASIC</v>
          </cell>
          <cell r="H80" t="str">
            <v>NASUGAR</v>
          </cell>
        </row>
        <row r="81">
          <cell r="A81" t="str">
            <v>B0155</v>
          </cell>
          <cell r="B81" t="str">
            <v>B0155-B-EQUITY-NA-CORPGRAIN-HEDGE</v>
          </cell>
          <cell r="C81" t="str">
            <v>Finance</v>
          </cell>
          <cell r="D81" t="str">
            <v>CORPGRAIN</v>
          </cell>
          <cell r="E81" t="str">
            <v>North America</v>
          </cell>
          <cell r="F81" t="str">
            <v>NORTHAM</v>
          </cell>
          <cell r="G81" t="str">
            <v>BASIC</v>
          </cell>
          <cell r="H81" t="str">
            <v>NAFIN</v>
          </cell>
        </row>
        <row r="82">
          <cell r="A82" t="str">
            <v>B0156</v>
          </cell>
          <cell r="B82" t="str">
            <v>B0156-B-FREIGHT-NA-CORPFREIGHT-CASH</v>
          </cell>
          <cell r="C82" t="str">
            <v>Freight</v>
          </cell>
          <cell r="D82" t="str">
            <v>CORPFREIGHT</v>
          </cell>
          <cell r="E82" t="str">
            <v>North America</v>
          </cell>
          <cell r="F82" t="str">
            <v>NORTHAM</v>
          </cell>
          <cell r="G82" t="str">
            <v>BASIC</v>
          </cell>
          <cell r="H82" t="str">
            <v>GLOFRE</v>
          </cell>
        </row>
        <row r="83">
          <cell r="A83" t="str">
            <v>B0160</v>
          </cell>
          <cell r="B83" t="str">
            <v>B0160-B-ELEV-NA-CORPKANSAS-TERMINAL</v>
          </cell>
          <cell r="C83" t="str">
            <v>Grain</v>
          </cell>
          <cell r="D83" t="str">
            <v>CORPKANSAS</v>
          </cell>
          <cell r="E83" t="str">
            <v>North America</v>
          </cell>
          <cell r="F83" t="str">
            <v>NORTHAM</v>
          </cell>
          <cell r="G83" t="str">
            <v>BASIC</v>
          </cell>
          <cell r="H83" t="str">
            <v>NAGRAIN</v>
          </cell>
        </row>
        <row r="84">
          <cell r="A84" t="str">
            <v>B0161</v>
          </cell>
          <cell r="B84" t="str">
            <v>B0161-B-ELEV-NA-CORPKANSAS-TERMINAL</v>
          </cell>
          <cell r="C84" t="str">
            <v>Grain</v>
          </cell>
          <cell r="D84" t="str">
            <v>CORPKANSAS</v>
          </cell>
          <cell r="E84" t="str">
            <v>North America</v>
          </cell>
          <cell r="F84" t="str">
            <v>NORTHAM</v>
          </cell>
          <cell r="G84" t="str">
            <v>BASIC</v>
          </cell>
          <cell r="H84" t="str">
            <v>NAGRAIN</v>
          </cell>
        </row>
        <row r="85">
          <cell r="A85" t="str">
            <v>B0162</v>
          </cell>
          <cell r="B85" t="str">
            <v>B0162-B-ELEV-NA-LDCANADA-TERMINAL</v>
          </cell>
          <cell r="C85" t="str">
            <v>Grain</v>
          </cell>
          <cell r="D85" t="str">
            <v>LDCANADA</v>
          </cell>
          <cell r="E85" t="str">
            <v>North America</v>
          </cell>
          <cell r="F85" t="str">
            <v>NORTHAM</v>
          </cell>
          <cell r="G85" t="str">
            <v>BASIC</v>
          </cell>
          <cell r="H85" t="str">
            <v>NAGRAIN</v>
          </cell>
        </row>
        <row r="86">
          <cell r="A86" t="str">
            <v>B0163</v>
          </cell>
          <cell r="B86" t="str">
            <v>B0163-B-ALLGRAIN-NA-CORPKANSAS-SILO</v>
          </cell>
          <cell r="C86" t="str">
            <v>Grain</v>
          </cell>
          <cell r="D86" t="str">
            <v>CORPKANSAS</v>
          </cell>
          <cell r="E86" t="str">
            <v>North America</v>
          </cell>
          <cell r="F86" t="str">
            <v>NORTHAM</v>
          </cell>
          <cell r="G86" t="str">
            <v>BASIC</v>
          </cell>
          <cell r="H86" t="str">
            <v>NAGRAIN</v>
          </cell>
        </row>
        <row r="87">
          <cell r="A87" t="str">
            <v>B0165</v>
          </cell>
          <cell r="B87" t="str">
            <v>B0165-B-COFFEE-AS-LDASIAPTE-HEDGE</v>
          </cell>
          <cell r="C87" t="str">
            <v>Coffee</v>
          </cell>
          <cell r="D87" t="str">
            <v>LDASIAPTE</v>
          </cell>
          <cell r="E87" t="str">
            <v>Asia</v>
          </cell>
          <cell r="F87" t="str">
            <v>ASIA</v>
          </cell>
          <cell r="G87" t="str">
            <v>BASIC</v>
          </cell>
          <cell r="H87" t="str">
            <v>ASCOFFEE</v>
          </cell>
        </row>
        <row r="88">
          <cell r="A88" t="str">
            <v>B0173</v>
          </cell>
          <cell r="B88" t="str">
            <v>B0173-B-ALLGRAIN-AS-LDINDIA-CASH</v>
          </cell>
          <cell r="C88" t="str">
            <v>Grain</v>
          </cell>
          <cell r="D88" t="str">
            <v>LDINDIA</v>
          </cell>
          <cell r="E88" t="str">
            <v>Asia</v>
          </cell>
          <cell r="F88" t="str">
            <v>ASIA</v>
          </cell>
          <cell r="G88" t="str">
            <v>BASIC</v>
          </cell>
          <cell r="H88" t="str">
            <v>ASGRAIN</v>
          </cell>
        </row>
        <row r="89">
          <cell r="A89" t="str">
            <v>B0177</v>
          </cell>
          <cell r="B89" t="str">
            <v>B0177-B-ALLGRAIN-AS-LDASIAPTE-CASH</v>
          </cell>
          <cell r="C89" t="str">
            <v>Grain</v>
          </cell>
          <cell r="D89" t="str">
            <v>LDASIAPTE</v>
          </cell>
          <cell r="E89" t="str">
            <v>Asia</v>
          </cell>
          <cell r="F89" t="str">
            <v>ASIA</v>
          </cell>
          <cell r="G89" t="str">
            <v>BASIC</v>
          </cell>
          <cell r="H89" t="str">
            <v>ASGRAIN</v>
          </cell>
        </row>
        <row r="90">
          <cell r="A90" t="str">
            <v>B0179</v>
          </cell>
          <cell r="B90" t="str">
            <v>B0179-B-ALLGRAIN-AS-LDASIAPTE-HEDGE</v>
          </cell>
          <cell r="C90" t="str">
            <v>Grain</v>
          </cell>
          <cell r="D90" t="str">
            <v>LDASIAPTE</v>
          </cell>
          <cell r="E90" t="str">
            <v>Asia</v>
          </cell>
          <cell r="F90" t="str">
            <v>ASIA</v>
          </cell>
          <cell r="G90" t="str">
            <v>BASIC</v>
          </cell>
          <cell r="H90" t="str">
            <v>ASGRAIN</v>
          </cell>
        </row>
        <row r="91">
          <cell r="A91" t="str">
            <v>B0181</v>
          </cell>
          <cell r="B91" t="str">
            <v>B0181-B-SOYAOIL-AS-LDINDIA-CASH</v>
          </cell>
          <cell r="C91" t="str">
            <v>Oilseeds</v>
          </cell>
          <cell r="D91" t="str">
            <v>LDINDIA</v>
          </cell>
          <cell r="E91" t="str">
            <v>Asia</v>
          </cell>
          <cell r="F91" t="str">
            <v>ASIA</v>
          </cell>
          <cell r="G91" t="str">
            <v>BASIC</v>
          </cell>
          <cell r="H91" t="str">
            <v>ASOIL</v>
          </cell>
        </row>
        <row r="92">
          <cell r="A92" t="str">
            <v>B0184</v>
          </cell>
          <cell r="B92" t="str">
            <v>B0184-B-SOYACO-AS-LDASIAPTE-HEDGE</v>
          </cell>
          <cell r="C92" t="str">
            <v>Oilseeds</v>
          </cell>
          <cell r="D92" t="str">
            <v>LDASIAPTE</v>
          </cell>
          <cell r="E92" t="str">
            <v>Asia</v>
          </cell>
          <cell r="F92" t="str">
            <v>ASIA</v>
          </cell>
          <cell r="G92" t="str">
            <v>BASIC</v>
          </cell>
          <cell r="H92" t="str">
            <v>ASOIL</v>
          </cell>
        </row>
        <row r="93">
          <cell r="A93" t="str">
            <v>B0186</v>
          </cell>
          <cell r="B93" t="str">
            <v>B0186-B-SUGAR-AS-LDASIAPTE-HEDGE</v>
          </cell>
          <cell r="C93" t="str">
            <v>Sugar</v>
          </cell>
          <cell r="D93" t="str">
            <v>LDASIAPTE</v>
          </cell>
          <cell r="E93" t="str">
            <v>Asia</v>
          </cell>
          <cell r="F93" t="str">
            <v>ASIA</v>
          </cell>
          <cell r="G93" t="str">
            <v>BASIC</v>
          </cell>
          <cell r="H93" t="str">
            <v>ASSUGAR</v>
          </cell>
        </row>
        <row r="94">
          <cell r="A94" t="str">
            <v>B0187</v>
          </cell>
          <cell r="B94" t="str">
            <v>B0187-B-SUGAR-AS-LDASIAPTE-CASH</v>
          </cell>
          <cell r="C94" t="str">
            <v>Sugar</v>
          </cell>
          <cell r="D94" t="str">
            <v>LDASIAPTE</v>
          </cell>
          <cell r="E94" t="str">
            <v>Asia</v>
          </cell>
          <cell r="F94" t="str">
            <v>ASIA</v>
          </cell>
          <cell r="G94" t="str">
            <v>BASIC</v>
          </cell>
          <cell r="H94" t="str">
            <v>ASSUGAR</v>
          </cell>
        </row>
        <row r="95">
          <cell r="A95" t="str">
            <v>B0189</v>
          </cell>
          <cell r="B95" t="str">
            <v>B0189-B-SUGAR-AS-LDINDIA-CASH</v>
          </cell>
          <cell r="C95" t="str">
            <v>Sugar</v>
          </cell>
          <cell r="D95" t="str">
            <v>LDINDIA</v>
          </cell>
          <cell r="E95" t="str">
            <v>Asia</v>
          </cell>
          <cell r="F95" t="str">
            <v>ASIA</v>
          </cell>
          <cell r="G95" t="str">
            <v>BASIC</v>
          </cell>
          <cell r="H95" t="str">
            <v>ASSUGAR</v>
          </cell>
        </row>
        <row r="96">
          <cell r="A96" t="str">
            <v>B0194</v>
          </cell>
          <cell r="B96" t="str">
            <v>B0194-B-CITRUS-BR-COINFRUT-PROCESS</v>
          </cell>
          <cell r="C96" t="str">
            <v>Citrus</v>
          </cell>
          <cell r="D96" t="str">
            <v>COINFRUT</v>
          </cell>
          <cell r="E96" t="str">
            <v>Brasil</v>
          </cell>
          <cell r="F96" t="str">
            <v>BRAZIL</v>
          </cell>
          <cell r="G96" t="str">
            <v>BASIC</v>
          </cell>
          <cell r="H96" t="str">
            <v>NACIT</v>
          </cell>
        </row>
        <row r="97">
          <cell r="A97" t="str">
            <v>B0196</v>
          </cell>
          <cell r="B97" t="str">
            <v>B0196-B-CITRUS-BR-CITJTERM-PROCESS</v>
          </cell>
          <cell r="C97" t="str">
            <v>Citrus</v>
          </cell>
          <cell r="D97" t="str">
            <v>CITJTERM</v>
          </cell>
          <cell r="E97" t="str">
            <v>Brasil</v>
          </cell>
          <cell r="F97" t="str">
            <v>BRAZIL</v>
          </cell>
          <cell r="G97" t="str">
            <v>BASIC</v>
          </cell>
          <cell r="H97" t="str">
            <v>NACIT</v>
          </cell>
        </row>
        <row r="98">
          <cell r="A98" t="str">
            <v>B0198</v>
          </cell>
          <cell r="B98" t="str">
            <v>B0198-B-COFFEE-BR-COINBRA-CASH</v>
          </cell>
          <cell r="C98" t="str">
            <v>Coffee</v>
          </cell>
          <cell r="D98" t="str">
            <v>COINBRA</v>
          </cell>
          <cell r="E98" t="str">
            <v>Brasil</v>
          </cell>
          <cell r="F98" t="str">
            <v>BRAZIL</v>
          </cell>
          <cell r="G98" t="str">
            <v>BASIC</v>
          </cell>
          <cell r="H98" t="str">
            <v>BRCOFFEE</v>
          </cell>
        </row>
        <row r="99">
          <cell r="A99" t="str">
            <v>B0200</v>
          </cell>
          <cell r="B99" t="str">
            <v>B0200-B-COFFEE-BR-NETHBV-CASH</v>
          </cell>
          <cell r="C99" t="str">
            <v>Coffee</v>
          </cell>
          <cell r="D99" t="str">
            <v>NETHBV</v>
          </cell>
          <cell r="E99" t="str">
            <v>Brasil</v>
          </cell>
          <cell r="F99" t="str">
            <v>BRAZIL</v>
          </cell>
          <cell r="G99" t="str">
            <v>BASIC</v>
          </cell>
          <cell r="H99" t="str">
            <v>BRCOFFEE</v>
          </cell>
        </row>
        <row r="100">
          <cell r="A100" t="str">
            <v>B0202</v>
          </cell>
          <cell r="B100" t="str">
            <v>B0202-B-COFFEE-BR-COINTRAD-HEDGE</v>
          </cell>
          <cell r="C100" t="str">
            <v>Coffee</v>
          </cell>
          <cell r="D100" t="str">
            <v>COINTRAD</v>
          </cell>
          <cell r="E100" t="str">
            <v>Brasil</v>
          </cell>
          <cell r="F100" t="str">
            <v>BRAZIL</v>
          </cell>
          <cell r="G100" t="str">
            <v>BASIC</v>
          </cell>
          <cell r="H100" t="str">
            <v>BRCOFFEE</v>
          </cell>
        </row>
        <row r="101">
          <cell r="A101" t="str">
            <v>B0204</v>
          </cell>
          <cell r="B101" t="str">
            <v>B0204-B-COTTON-BR-COINBRA-CASH</v>
          </cell>
          <cell r="C101" t="str">
            <v>Cotton</v>
          </cell>
          <cell r="D101" t="str">
            <v>COINBRA</v>
          </cell>
          <cell r="E101" t="str">
            <v>Brasil</v>
          </cell>
          <cell r="F101" t="str">
            <v>BRAZIL</v>
          </cell>
          <cell r="G101" t="str">
            <v>BASIC</v>
          </cell>
          <cell r="H101" t="str">
            <v>COTTONJV</v>
          </cell>
        </row>
        <row r="102">
          <cell r="A102" t="str">
            <v>B0205</v>
          </cell>
          <cell r="B102" t="str">
            <v>B0205-B-COTTON-BR-COINTRAD-CASH</v>
          </cell>
          <cell r="C102" t="str">
            <v>Cotton</v>
          </cell>
          <cell r="D102" t="str">
            <v>COINTRAD</v>
          </cell>
          <cell r="E102" t="str">
            <v>Brasil</v>
          </cell>
          <cell r="F102" t="str">
            <v>BRAZIL</v>
          </cell>
          <cell r="G102" t="str">
            <v>BASIC</v>
          </cell>
          <cell r="H102" t="str">
            <v>COTTONJV</v>
          </cell>
        </row>
        <row r="103">
          <cell r="A103" t="str">
            <v>B0206</v>
          </cell>
          <cell r="B103" t="str">
            <v>B0206-B-COTTON-BR-NETHBV-CASH</v>
          </cell>
          <cell r="C103" t="str">
            <v>Cotton</v>
          </cell>
          <cell r="D103" t="str">
            <v>NETHBV</v>
          </cell>
          <cell r="E103" t="str">
            <v>Brasil</v>
          </cell>
          <cell r="F103" t="str">
            <v>BRAZIL</v>
          </cell>
          <cell r="G103" t="str">
            <v>BASIC</v>
          </cell>
          <cell r="H103" t="str">
            <v>COTTONJV</v>
          </cell>
        </row>
        <row r="104">
          <cell r="A104" t="str">
            <v>B0207</v>
          </cell>
          <cell r="B104" t="str">
            <v>B0207-B-ALLGRAIN-BR-COINBRA-ORIGIN</v>
          </cell>
          <cell r="C104" t="str">
            <v>Grain</v>
          </cell>
          <cell r="D104" t="str">
            <v>COINBRA</v>
          </cell>
          <cell r="E104" t="str">
            <v>Brasil</v>
          </cell>
          <cell r="F104" t="str">
            <v>BRAZIL</v>
          </cell>
          <cell r="G104" t="str">
            <v>BASIC</v>
          </cell>
          <cell r="H104" t="str">
            <v>BRGRAIN</v>
          </cell>
        </row>
        <row r="105">
          <cell r="A105" t="str">
            <v>B0210</v>
          </cell>
          <cell r="B105" t="str">
            <v>B0210-B-ALLGRAIN-BR-NETHBV-ORIGIN</v>
          </cell>
          <cell r="C105" t="str">
            <v>Grain</v>
          </cell>
          <cell r="D105" t="str">
            <v>NETHBV</v>
          </cell>
          <cell r="E105" t="str">
            <v>Brasil</v>
          </cell>
          <cell r="F105" t="str">
            <v>BRAZIL</v>
          </cell>
          <cell r="G105" t="str">
            <v>BASIC</v>
          </cell>
          <cell r="H105" t="str">
            <v>BRGRAIN</v>
          </cell>
        </row>
        <row r="106">
          <cell r="A106" t="str">
            <v>B0215</v>
          </cell>
          <cell r="B106" t="str">
            <v>B0215-B-ALLFIN-BR-COINBRA-HEDGE</v>
          </cell>
          <cell r="C106" t="str">
            <v>Finance</v>
          </cell>
          <cell r="D106" t="str">
            <v>COINBRA</v>
          </cell>
          <cell r="E106" t="str">
            <v>Brasil</v>
          </cell>
          <cell r="F106" t="str">
            <v>BRAZIL</v>
          </cell>
          <cell r="G106" t="str">
            <v>BASIC</v>
          </cell>
          <cell r="H106" t="str">
            <v>BRFIN</v>
          </cell>
        </row>
        <row r="107">
          <cell r="A107" t="str">
            <v>B0216</v>
          </cell>
          <cell r="B107" t="str">
            <v>B0216-B-SOYABEAN-BR-COINBRA-ORIGIN</v>
          </cell>
          <cell r="C107" t="str">
            <v>Oilseeds</v>
          </cell>
          <cell r="D107" t="str">
            <v>COINBRA</v>
          </cell>
          <cell r="E107" t="str">
            <v>Brasil</v>
          </cell>
          <cell r="F107" t="str">
            <v>BRAZIL</v>
          </cell>
          <cell r="G107" t="str">
            <v>BASIC</v>
          </cell>
          <cell r="H107" t="str">
            <v>BROIL</v>
          </cell>
        </row>
        <row r="108">
          <cell r="A108" t="str">
            <v>B0220</v>
          </cell>
          <cell r="B108" t="str">
            <v>B0220-B-SOYACO-BR-COINBRA-CASH</v>
          </cell>
          <cell r="C108" t="str">
            <v>Oilseeds</v>
          </cell>
          <cell r="D108" t="str">
            <v>COINBRA</v>
          </cell>
          <cell r="E108" t="str">
            <v>Brasil</v>
          </cell>
          <cell r="F108" t="str">
            <v>BRAZIL</v>
          </cell>
          <cell r="G108" t="str">
            <v>BASIC</v>
          </cell>
          <cell r="H108" t="str">
            <v>BROIL</v>
          </cell>
        </row>
        <row r="109">
          <cell r="A109" t="str">
            <v>B0221</v>
          </cell>
          <cell r="B109" t="str">
            <v>B0221-B-SOYACO-BR-COINBRA-CRUSH</v>
          </cell>
          <cell r="C109" t="str">
            <v>Oilseeds</v>
          </cell>
          <cell r="D109" t="str">
            <v>COINBRA</v>
          </cell>
          <cell r="E109" t="str">
            <v>Brasil</v>
          </cell>
          <cell r="F109" t="str">
            <v>BRAZIL</v>
          </cell>
          <cell r="G109" t="str">
            <v>BASIC</v>
          </cell>
          <cell r="H109" t="str">
            <v>BROIL</v>
          </cell>
        </row>
        <row r="110">
          <cell r="A110" t="str">
            <v>B0223</v>
          </cell>
          <cell r="B110" t="str">
            <v>B0223-B-SOYACO-BR-COINBRA-LECITHIN</v>
          </cell>
          <cell r="C110" t="str">
            <v>Oilseeds</v>
          </cell>
          <cell r="D110" t="str">
            <v>COINBRA</v>
          </cell>
          <cell r="E110" t="str">
            <v>Brasil</v>
          </cell>
          <cell r="F110" t="str">
            <v>BRAZIL</v>
          </cell>
          <cell r="G110" t="str">
            <v>BASIC</v>
          </cell>
          <cell r="H110" t="str">
            <v>BROIL</v>
          </cell>
        </row>
        <row r="111">
          <cell r="A111" t="str">
            <v>B0225</v>
          </cell>
          <cell r="B111" t="str">
            <v>B0225-B-SUGAR-BR-COINTRAD-HEDGE</v>
          </cell>
          <cell r="C111" t="str">
            <v>Sugar</v>
          </cell>
          <cell r="D111" t="str">
            <v>COINTRAD</v>
          </cell>
          <cell r="E111" t="str">
            <v>Brasil</v>
          </cell>
          <cell r="F111" t="str">
            <v>BRAZIL</v>
          </cell>
          <cell r="G111" t="str">
            <v>BASIC</v>
          </cell>
          <cell r="H111" t="str">
            <v>BRSUGAR</v>
          </cell>
        </row>
        <row r="112">
          <cell r="A112" t="str">
            <v>B0226</v>
          </cell>
          <cell r="B112" t="str">
            <v>B0226-B-SUGAR-BR-COINBRA-HEDGE</v>
          </cell>
          <cell r="C112" t="str">
            <v>Sugar</v>
          </cell>
          <cell r="D112" t="str">
            <v>COINBRA</v>
          </cell>
          <cell r="E112" t="str">
            <v>Brasil</v>
          </cell>
          <cell r="F112" t="str">
            <v>BRAZIL</v>
          </cell>
          <cell r="G112" t="str">
            <v>BASIC</v>
          </cell>
          <cell r="H112" t="str">
            <v>BRSUGAR</v>
          </cell>
        </row>
        <row r="113">
          <cell r="A113" t="str">
            <v>B0230</v>
          </cell>
          <cell r="B113" t="str">
            <v>B0230-B-SUGETH-BR-COINBRA-CASH</v>
          </cell>
          <cell r="C113" t="str">
            <v>Sugar</v>
          </cell>
          <cell r="D113" t="str">
            <v>COINBRA</v>
          </cell>
          <cell r="E113" t="str">
            <v>Brasil</v>
          </cell>
          <cell r="F113" t="str">
            <v>BRAZIL</v>
          </cell>
          <cell r="G113" t="str">
            <v>BASIC</v>
          </cell>
          <cell r="H113" t="str">
            <v>BRSUGAR</v>
          </cell>
        </row>
        <row r="114">
          <cell r="A114" t="str">
            <v>B0231</v>
          </cell>
          <cell r="B114" t="str">
            <v>B0231-B-SUGETH-BR-CRESCIU-MILL</v>
          </cell>
          <cell r="C114" t="str">
            <v>Sugar</v>
          </cell>
          <cell r="D114" t="str">
            <v>CRESCIU</v>
          </cell>
          <cell r="E114" t="str">
            <v>Brasil</v>
          </cell>
          <cell r="F114" t="str">
            <v>BRAZIL</v>
          </cell>
          <cell r="G114" t="str">
            <v>BASIC</v>
          </cell>
          <cell r="H114" t="str">
            <v>BRSUGAR</v>
          </cell>
        </row>
        <row r="115">
          <cell r="A115" t="str">
            <v>B0234</v>
          </cell>
          <cell r="B115" t="str">
            <v>B0234-B-SUGETH-BR-SAOCAR-MILL</v>
          </cell>
          <cell r="C115" t="str">
            <v>Sugar</v>
          </cell>
          <cell r="D115" t="str">
            <v>SAOCAR</v>
          </cell>
          <cell r="E115" t="str">
            <v>Brasil</v>
          </cell>
          <cell r="F115" t="str">
            <v>BRAZIL</v>
          </cell>
          <cell r="G115" t="str">
            <v>BASIC</v>
          </cell>
          <cell r="H115" t="str">
            <v>BRSUGAR</v>
          </cell>
        </row>
        <row r="116">
          <cell r="A116" t="str">
            <v>B0236</v>
          </cell>
          <cell r="B116" t="str">
            <v>B0236-B-ALLGRAIN-AU-LDAUSTRAL-CASH</v>
          </cell>
          <cell r="C116" t="str">
            <v>Grain</v>
          </cell>
          <cell r="D116" t="str">
            <v>LDAUSTRAL</v>
          </cell>
          <cell r="E116" t="str">
            <v>Australia</v>
          </cell>
          <cell r="F116" t="str">
            <v>ARGENTIN</v>
          </cell>
          <cell r="G116" t="str">
            <v>BASIC</v>
          </cell>
          <cell r="H116" t="str">
            <v>ARGGRAIN</v>
          </cell>
        </row>
        <row r="117">
          <cell r="A117" t="str">
            <v>B0237</v>
          </cell>
          <cell r="B117" t="str">
            <v>B0237-B-ALLGRAIN-AU-LDAUSTRAL-HEDGE</v>
          </cell>
          <cell r="C117" t="str">
            <v>Grain</v>
          </cell>
          <cell r="D117" t="str">
            <v>LDAUSTRAL</v>
          </cell>
          <cell r="E117" t="str">
            <v>Australia</v>
          </cell>
          <cell r="F117" t="str">
            <v>ARGENTIN</v>
          </cell>
          <cell r="G117" t="str">
            <v>BASIC</v>
          </cell>
          <cell r="H117" t="str">
            <v>ARGGRAIN</v>
          </cell>
        </row>
        <row r="118">
          <cell r="A118" t="str">
            <v>B0240</v>
          </cell>
          <cell r="B118" t="str">
            <v>B0240-B-SEED-AU-LDAUSTRAL-CASH</v>
          </cell>
          <cell r="C118" t="str">
            <v>Oilseeds</v>
          </cell>
          <cell r="D118" t="str">
            <v>LDAUSTRAL</v>
          </cell>
          <cell r="E118" t="str">
            <v>Australia</v>
          </cell>
          <cell r="F118" t="str">
            <v>ARGENTIN</v>
          </cell>
          <cell r="G118" t="str">
            <v>BASIC</v>
          </cell>
          <cell r="H118" t="str">
            <v>ARGOIL</v>
          </cell>
        </row>
        <row r="119">
          <cell r="A119" t="str">
            <v>B0241</v>
          </cell>
          <cell r="B119" t="str">
            <v>B0241-B-SEED-AU-LDAUSTRAL-HEDGE</v>
          </cell>
          <cell r="C119" t="str">
            <v>Oilseeds</v>
          </cell>
          <cell r="D119" t="str">
            <v>LDAUSTRAL</v>
          </cell>
          <cell r="E119" t="str">
            <v>Australia</v>
          </cell>
          <cell r="F119" t="str">
            <v>ARGENTIN</v>
          </cell>
          <cell r="G119" t="str">
            <v>BASIC</v>
          </cell>
          <cell r="H119" t="str">
            <v>ARGOIL</v>
          </cell>
        </row>
        <row r="120">
          <cell r="A120" t="str">
            <v>B0242</v>
          </cell>
          <cell r="B120" t="str">
            <v>B0242-B-WOOL-AU-LDAUSTRAL-CASH</v>
          </cell>
          <cell r="C120" t="str">
            <v>Other</v>
          </cell>
          <cell r="D120" t="str">
            <v>LDAUSTRAL</v>
          </cell>
          <cell r="E120" t="str">
            <v>Australia</v>
          </cell>
          <cell r="F120" t="str">
            <v>ARGENTIN</v>
          </cell>
          <cell r="G120" t="str">
            <v>BASIC</v>
          </cell>
          <cell r="H120" t="str">
            <v>ARGDIV</v>
          </cell>
        </row>
        <row r="121">
          <cell r="A121" t="str">
            <v>B0244</v>
          </cell>
          <cell r="B121" t="str">
            <v>B0244-B-FDGRAIN-AR-SACEIF-CASH</v>
          </cell>
          <cell r="C121" t="str">
            <v>Grain</v>
          </cell>
          <cell r="D121" t="str">
            <v>SACEIF</v>
          </cell>
          <cell r="E121" t="str">
            <v>Argentina</v>
          </cell>
          <cell r="F121" t="str">
            <v>ARGENTIN</v>
          </cell>
          <cell r="G121" t="str">
            <v>BASIC</v>
          </cell>
          <cell r="H121" t="str">
            <v>ARGGRAIN</v>
          </cell>
        </row>
        <row r="122">
          <cell r="A122" t="str">
            <v>B0246</v>
          </cell>
          <cell r="B122" t="str">
            <v>B0246-B-WHEAT-AR-SACEIF-CASH</v>
          </cell>
          <cell r="C122" t="str">
            <v>Grain</v>
          </cell>
          <cell r="D122" t="str">
            <v>SACEIF</v>
          </cell>
          <cell r="E122" t="str">
            <v>Argentina</v>
          </cell>
          <cell r="F122" t="str">
            <v>ARGENTIN</v>
          </cell>
          <cell r="G122" t="str">
            <v>BASIC</v>
          </cell>
          <cell r="H122" t="str">
            <v>ARGGRAIN</v>
          </cell>
        </row>
        <row r="123">
          <cell r="A123" t="str">
            <v>B0247</v>
          </cell>
          <cell r="B123" t="str">
            <v>B0247-B-WHEAT-AR-URUGRAIN-HEDGE</v>
          </cell>
          <cell r="C123" t="str">
            <v>Grain</v>
          </cell>
          <cell r="D123" t="str">
            <v>URUGRAIN</v>
          </cell>
          <cell r="E123" t="str">
            <v>Argentina</v>
          </cell>
          <cell r="F123" t="str">
            <v>ARGENTIN</v>
          </cell>
          <cell r="G123" t="str">
            <v>BASIC</v>
          </cell>
          <cell r="H123" t="str">
            <v>ARGGRAIN</v>
          </cell>
        </row>
        <row r="124">
          <cell r="A124" t="str">
            <v>B0248</v>
          </cell>
          <cell r="B124" t="str">
            <v>B0248-B-FDGRAIN-AR-URUGRAIN-CASH</v>
          </cell>
          <cell r="C124" t="str">
            <v>Grain</v>
          </cell>
          <cell r="D124" t="str">
            <v>URUGRAIN</v>
          </cell>
          <cell r="E124" t="str">
            <v>Argentina</v>
          </cell>
          <cell r="F124" t="str">
            <v>ARGENTIN</v>
          </cell>
          <cell r="G124" t="str">
            <v>BASIC</v>
          </cell>
          <cell r="H124" t="str">
            <v>ARGGRAIN</v>
          </cell>
        </row>
        <row r="125">
          <cell r="A125" t="str">
            <v>B0249</v>
          </cell>
          <cell r="B125" t="str">
            <v>B0249-B-FDGRAIN-AR-URUGRAIN-HEDGE</v>
          </cell>
          <cell r="C125" t="str">
            <v>Grain</v>
          </cell>
          <cell r="D125" t="str">
            <v>URUGRAIN</v>
          </cell>
          <cell r="E125" t="str">
            <v>Argentina</v>
          </cell>
          <cell r="F125" t="str">
            <v>ARGENTIN</v>
          </cell>
          <cell r="G125" t="str">
            <v>BASIC</v>
          </cell>
          <cell r="H125" t="str">
            <v>ARGGRAIN</v>
          </cell>
        </row>
        <row r="126">
          <cell r="A126" t="str">
            <v>B0250</v>
          </cell>
          <cell r="B126" t="str">
            <v>B0250-B-WHEAT-AR-URUGRAIN-CASH</v>
          </cell>
          <cell r="C126" t="str">
            <v>Grain</v>
          </cell>
          <cell r="D126" t="str">
            <v>URUGRAIN</v>
          </cell>
          <cell r="E126" t="str">
            <v>Argentina</v>
          </cell>
          <cell r="F126" t="str">
            <v>ARGENTIN</v>
          </cell>
          <cell r="G126" t="str">
            <v>BASIC</v>
          </cell>
          <cell r="H126" t="str">
            <v>ARGGRAIN</v>
          </cell>
        </row>
        <row r="127">
          <cell r="A127" t="str">
            <v>B0252</v>
          </cell>
          <cell r="B127" t="str">
            <v>B0252-B-FDGRAIN-AR-NETHBV-CASH</v>
          </cell>
          <cell r="C127" t="str">
            <v>Grain</v>
          </cell>
          <cell r="D127" t="str">
            <v>NETHBV</v>
          </cell>
          <cell r="E127" t="str">
            <v>Argentina</v>
          </cell>
          <cell r="F127" t="str">
            <v>ARGENTIN</v>
          </cell>
          <cell r="G127" t="str">
            <v>BASIC</v>
          </cell>
          <cell r="H127" t="str">
            <v>ARGGRAIN</v>
          </cell>
        </row>
        <row r="128">
          <cell r="A128" t="str">
            <v>B0254</v>
          </cell>
          <cell r="B128" t="str">
            <v>B0254-B-WHEAT-AR-NETHBV-CASH</v>
          </cell>
          <cell r="C128" t="str">
            <v>Grain</v>
          </cell>
          <cell r="D128" t="str">
            <v>NETHBV</v>
          </cell>
          <cell r="E128" t="str">
            <v>Argentina</v>
          </cell>
          <cell r="F128" t="str">
            <v>ARGENTIN</v>
          </cell>
          <cell r="G128" t="str">
            <v>BASIC</v>
          </cell>
          <cell r="H128" t="str">
            <v>ARGGRAIN</v>
          </cell>
        </row>
        <row r="129">
          <cell r="A129" t="str">
            <v>B0256</v>
          </cell>
          <cell r="B129" t="str">
            <v>B0256-B-SOYABEAN-AR-SACEIF-ORIGIN</v>
          </cell>
          <cell r="C129" t="str">
            <v>Oilseeds</v>
          </cell>
          <cell r="D129" t="str">
            <v>SACEIF</v>
          </cell>
          <cell r="E129" t="str">
            <v>Argentina</v>
          </cell>
          <cell r="F129" t="str">
            <v>ARGENTIN</v>
          </cell>
          <cell r="G129" t="str">
            <v>BASIC</v>
          </cell>
          <cell r="H129" t="str">
            <v>ARGOIL</v>
          </cell>
        </row>
        <row r="130">
          <cell r="A130" t="str">
            <v>B0259</v>
          </cell>
          <cell r="B130" t="str">
            <v>B0259-B-SOYACO-AR-SACEIF-CASH</v>
          </cell>
          <cell r="C130" t="str">
            <v>Oilseeds</v>
          </cell>
          <cell r="D130" t="str">
            <v>SACEIF</v>
          </cell>
          <cell r="E130" t="str">
            <v>Argentina</v>
          </cell>
          <cell r="F130" t="str">
            <v>ARGENTIN</v>
          </cell>
          <cell r="G130" t="str">
            <v>BASIC</v>
          </cell>
          <cell r="H130" t="str">
            <v>ARGOIL</v>
          </cell>
        </row>
        <row r="131">
          <cell r="A131" t="str">
            <v>B0260</v>
          </cell>
          <cell r="B131" t="str">
            <v>B0260-B-SOYACO-AR-URUGRAIN-CASH</v>
          </cell>
          <cell r="C131" t="str">
            <v>Oilseeds</v>
          </cell>
          <cell r="D131" t="str">
            <v>URUGRAIN</v>
          </cell>
          <cell r="E131" t="str">
            <v>Argentina</v>
          </cell>
          <cell r="F131" t="str">
            <v>ARGENTIN</v>
          </cell>
          <cell r="G131" t="str">
            <v>BASIC</v>
          </cell>
          <cell r="H131" t="str">
            <v>ARGOIL</v>
          </cell>
        </row>
        <row r="132">
          <cell r="A132" t="str">
            <v>B0262</v>
          </cell>
          <cell r="B132" t="str">
            <v>B0262-B-SOYACO-AR-URUGRAIN-HEDGE</v>
          </cell>
          <cell r="C132" t="str">
            <v>Oilseeds</v>
          </cell>
          <cell r="D132" t="str">
            <v>URUGRAIN</v>
          </cell>
          <cell r="E132" t="str">
            <v>Argentina</v>
          </cell>
          <cell r="F132" t="str">
            <v>ARGENTIN</v>
          </cell>
          <cell r="G132" t="str">
            <v>BASIC</v>
          </cell>
          <cell r="H132" t="str">
            <v>ARGOIL</v>
          </cell>
        </row>
        <row r="133">
          <cell r="A133" t="str">
            <v>B0265</v>
          </cell>
          <cell r="B133" t="str">
            <v>B0265-B-SOYACO-AR-NETHBV-CASH</v>
          </cell>
          <cell r="C133" t="str">
            <v>Oilseeds</v>
          </cell>
          <cell r="D133" t="str">
            <v>NETHBV</v>
          </cell>
          <cell r="E133" t="str">
            <v>Argentina</v>
          </cell>
          <cell r="F133" t="str">
            <v>ARGENTIN</v>
          </cell>
          <cell r="G133" t="str">
            <v>BASIC</v>
          </cell>
          <cell r="H133" t="str">
            <v>ARGOIL</v>
          </cell>
        </row>
        <row r="134">
          <cell r="A134" t="str">
            <v>B0266</v>
          </cell>
          <cell r="B134" t="str">
            <v>B0266-B-SOYACO-AR-SACEIF-CRUSH</v>
          </cell>
          <cell r="C134" t="str">
            <v>Oilseeds</v>
          </cell>
          <cell r="D134" t="str">
            <v>SACEIF</v>
          </cell>
          <cell r="E134" t="str">
            <v>Argentina</v>
          </cell>
          <cell r="F134" t="str">
            <v>ARGENTIN</v>
          </cell>
          <cell r="G134" t="str">
            <v>BASIC</v>
          </cell>
          <cell r="H134" t="str">
            <v>ARGOIL</v>
          </cell>
        </row>
        <row r="135">
          <cell r="A135" t="str">
            <v>B0267</v>
          </cell>
          <cell r="B135" t="str">
            <v>B0267-B-ALLFIN-AR-SACEIF-HEDGE</v>
          </cell>
          <cell r="C135" t="str">
            <v>Finance</v>
          </cell>
          <cell r="D135" t="str">
            <v>SACEIF</v>
          </cell>
          <cell r="E135" t="str">
            <v>Argentina</v>
          </cell>
          <cell r="F135" t="str">
            <v>ARGENTIN</v>
          </cell>
          <cell r="G135" t="str">
            <v>BASIC</v>
          </cell>
          <cell r="H135" t="str">
            <v>ARGFIN</v>
          </cell>
        </row>
        <row r="136">
          <cell r="A136" t="str">
            <v>B0268</v>
          </cell>
          <cell r="B136" t="str">
            <v>B0268-B-ALLFIN-AR-URUGRAIN-HEDGE</v>
          </cell>
          <cell r="C136" t="str">
            <v>Finance</v>
          </cell>
          <cell r="D136" t="str">
            <v>URUGRAIN</v>
          </cell>
          <cell r="E136" t="str">
            <v>Argentina</v>
          </cell>
          <cell r="F136" t="str">
            <v>ARGENTIN</v>
          </cell>
          <cell r="G136" t="str">
            <v>BASIC</v>
          </cell>
          <cell r="H136" t="str">
            <v>ARGFIN</v>
          </cell>
        </row>
        <row r="137">
          <cell r="A137" t="str">
            <v>B0269</v>
          </cell>
          <cell r="B137" t="str">
            <v>B0269-B-MILK-AR-SACEIF-CASH</v>
          </cell>
          <cell r="C137" t="str">
            <v>Other</v>
          </cell>
          <cell r="D137" t="str">
            <v>SACEIF</v>
          </cell>
          <cell r="E137" t="str">
            <v>Argentina</v>
          </cell>
          <cell r="F137" t="str">
            <v>ARGENTIN</v>
          </cell>
          <cell r="G137" t="str">
            <v>BASIC</v>
          </cell>
          <cell r="H137" t="str">
            <v>ARGDIV</v>
          </cell>
        </row>
        <row r="138">
          <cell r="A138" t="str">
            <v>B0270</v>
          </cell>
          <cell r="B138" t="str">
            <v>B0270-B-SOYAMEAL-WE-SESOSTRIS-DISTRIB</v>
          </cell>
          <cell r="C138" t="str">
            <v>Oilseeds</v>
          </cell>
          <cell r="D138" t="str">
            <v>SESOSTRIS</v>
          </cell>
          <cell r="E138" t="str">
            <v>Western Europe</v>
          </cell>
          <cell r="F138" t="str">
            <v>EBS</v>
          </cell>
          <cell r="G138" t="str">
            <v>BASIC</v>
          </cell>
          <cell r="H138" t="str">
            <v>EBSOIL</v>
          </cell>
        </row>
        <row r="139">
          <cell r="A139" t="str">
            <v>B0271</v>
          </cell>
          <cell r="B139" t="str">
            <v>B0271-B-ALLCOM-WE-LDNEG-MARKET</v>
          </cell>
          <cell r="C139" t="str">
            <v>Service</v>
          </cell>
          <cell r="D139" t="str">
            <v>LDNEG</v>
          </cell>
          <cell r="E139" t="str">
            <v>Western Europe</v>
          </cell>
          <cell r="F139" t="str">
            <v>EBS</v>
          </cell>
          <cell r="G139" t="str">
            <v>BASIC</v>
          </cell>
          <cell r="H139" t="str">
            <v>EBSMKG</v>
          </cell>
        </row>
        <row r="140">
          <cell r="A140" t="str">
            <v>B0274</v>
          </cell>
          <cell r="B140" t="str">
            <v>B0274-B-ALLCOM-WE-LDNEG-MANAGT</v>
          </cell>
          <cell r="C140" t="str">
            <v>Service</v>
          </cell>
          <cell r="D140" t="str">
            <v>LDNEG</v>
          </cell>
          <cell r="E140" t="str">
            <v>Western Europe</v>
          </cell>
          <cell r="F140" t="str">
            <v>EBS</v>
          </cell>
          <cell r="G140" t="str">
            <v>BASIC</v>
          </cell>
          <cell r="H140" t="str">
            <v>SCGMAN</v>
          </cell>
        </row>
        <row r="141">
          <cell r="A141" t="str">
            <v>B0275</v>
          </cell>
          <cell r="B141" t="str">
            <v>B0275-B-ALLCOM-UK-LDTLTD-MANAGT</v>
          </cell>
          <cell r="C141" t="str">
            <v>Service</v>
          </cell>
          <cell r="D141" t="str">
            <v>LDTLTD</v>
          </cell>
          <cell r="E141" t="str">
            <v>London</v>
          </cell>
          <cell r="F141" t="str">
            <v>EBS</v>
          </cell>
          <cell r="G141" t="str">
            <v>BASIC</v>
          </cell>
          <cell r="H141" t="str">
            <v>SCGMAN</v>
          </cell>
        </row>
        <row r="142">
          <cell r="A142" t="str">
            <v>B0278</v>
          </cell>
          <cell r="B142" t="str">
            <v>B0278-B-SOYACO-AS-LDASIAPTE-CASH</v>
          </cell>
          <cell r="C142" t="str">
            <v>Oilseeds</v>
          </cell>
          <cell r="D142" t="str">
            <v>LDASIAPTE</v>
          </cell>
          <cell r="E142" t="str">
            <v>Asia</v>
          </cell>
          <cell r="F142" t="str">
            <v>ASIA</v>
          </cell>
          <cell r="G142" t="str">
            <v>BASIC</v>
          </cell>
          <cell r="H142" t="str">
            <v>ASOIL</v>
          </cell>
        </row>
        <row r="143">
          <cell r="A143" t="str">
            <v>B0282</v>
          </cell>
          <cell r="B143" t="str">
            <v>B0282-B-ALLCOM-AS-LDASIAPTE-MARKET</v>
          </cell>
          <cell r="C143" t="str">
            <v>Service</v>
          </cell>
          <cell r="D143" t="str">
            <v>LDASIAPTE</v>
          </cell>
          <cell r="E143" t="str">
            <v>Asia</v>
          </cell>
          <cell r="F143" t="str">
            <v>ASIA</v>
          </cell>
          <cell r="G143" t="str">
            <v>BASIC</v>
          </cell>
          <cell r="H143" t="str">
            <v>ASMKG</v>
          </cell>
        </row>
        <row r="144">
          <cell r="A144" t="str">
            <v>B0285</v>
          </cell>
          <cell r="B144" t="str">
            <v>B0285-B-ALLCOM-AS-LDSHANGH-MARKET</v>
          </cell>
          <cell r="C144" t="str">
            <v>Service</v>
          </cell>
          <cell r="D144" t="str">
            <v>LDSHANGH</v>
          </cell>
          <cell r="E144" t="str">
            <v>Asia</v>
          </cell>
          <cell r="F144" t="str">
            <v>ASIA</v>
          </cell>
          <cell r="G144" t="str">
            <v>BASIC</v>
          </cell>
          <cell r="H144" t="str">
            <v>ASMKG</v>
          </cell>
        </row>
        <row r="145">
          <cell r="A145" t="str">
            <v>B0286</v>
          </cell>
          <cell r="B145" t="str">
            <v>B0286-B-ALLCOM-AS-LDINDONE-MARKET</v>
          </cell>
          <cell r="C145" t="str">
            <v>Service</v>
          </cell>
          <cell r="D145" t="str">
            <v>LDINDONE</v>
          </cell>
          <cell r="E145" t="str">
            <v>Asia</v>
          </cell>
          <cell r="F145" t="str">
            <v>ASIA</v>
          </cell>
          <cell r="G145" t="str">
            <v>BASIC</v>
          </cell>
          <cell r="H145" t="str">
            <v>ASMKG</v>
          </cell>
        </row>
        <row r="146">
          <cell r="A146" t="str">
            <v>B0287</v>
          </cell>
          <cell r="B146" t="str">
            <v>B0287-B-ALLCOM-AS-LDTSDN-MARKET</v>
          </cell>
          <cell r="C146" t="str">
            <v>Service</v>
          </cell>
          <cell r="D146" t="str">
            <v>LDTSDN</v>
          </cell>
          <cell r="E146" t="str">
            <v>Asia</v>
          </cell>
          <cell r="F146" t="str">
            <v>ASIA</v>
          </cell>
          <cell r="G146" t="str">
            <v>BASIC</v>
          </cell>
          <cell r="H146" t="str">
            <v>ASMKG</v>
          </cell>
        </row>
        <row r="147">
          <cell r="A147" t="str">
            <v>B0288</v>
          </cell>
          <cell r="B147" t="str">
            <v>B0288-B-ALLCOM-AS-LDPHILIP-MARKET</v>
          </cell>
          <cell r="C147" t="str">
            <v>Service</v>
          </cell>
          <cell r="D147" t="str">
            <v>LDPHILIP</v>
          </cell>
          <cell r="E147" t="str">
            <v>Asia</v>
          </cell>
          <cell r="F147" t="str">
            <v>ASIA</v>
          </cell>
          <cell r="G147" t="str">
            <v>BASIC</v>
          </cell>
          <cell r="H147" t="str">
            <v>ASMKG</v>
          </cell>
        </row>
        <row r="148">
          <cell r="A148" t="str">
            <v>B0297</v>
          </cell>
          <cell r="B148" t="str">
            <v>B0297-B-WHEAT-NA-CORPGRAIN-CASH</v>
          </cell>
          <cell r="C148" t="str">
            <v>Grain</v>
          </cell>
          <cell r="D148" t="str">
            <v>CORPGRAIN</v>
          </cell>
          <cell r="E148" t="str">
            <v>North America</v>
          </cell>
          <cell r="F148" t="str">
            <v>NORTHAM</v>
          </cell>
          <cell r="G148" t="str">
            <v>BASIC</v>
          </cell>
          <cell r="H148" t="str">
            <v>NAGRAIN</v>
          </cell>
        </row>
        <row r="149">
          <cell r="A149" t="str">
            <v>B0298</v>
          </cell>
          <cell r="B149" t="str">
            <v>B0298-B-ALLB-SD-NA-CORPGRAIN-CASH</v>
          </cell>
          <cell r="C149" t="str">
            <v>Oilseeds</v>
          </cell>
          <cell r="D149" t="str">
            <v>CORPGRAIN</v>
          </cell>
          <cell r="E149" t="str">
            <v>North America</v>
          </cell>
          <cell r="F149" t="str">
            <v>NORTHAM</v>
          </cell>
          <cell r="G149" t="str">
            <v>BASIC</v>
          </cell>
          <cell r="H149" t="str">
            <v>NAOIL</v>
          </cell>
        </row>
        <row r="150">
          <cell r="A150" t="str">
            <v>B0300</v>
          </cell>
          <cell r="B150" t="str">
            <v>B0300-B-SOYABEAN-NA-CORPGRAIN-SILO</v>
          </cell>
          <cell r="C150" t="str">
            <v>Oilseeds</v>
          </cell>
          <cell r="D150" t="str">
            <v>CORPGRAIN</v>
          </cell>
          <cell r="E150" t="str">
            <v>North America</v>
          </cell>
          <cell r="F150" t="str">
            <v>NORTHAM</v>
          </cell>
          <cell r="G150" t="str">
            <v>BASIC</v>
          </cell>
          <cell r="H150" t="str">
            <v>NAOIL</v>
          </cell>
        </row>
        <row r="151">
          <cell r="A151" t="str">
            <v>B0301</v>
          </cell>
          <cell r="B151" t="str">
            <v>B0301-B-SOYABEAN-NA-CORPGRAIN-CASH</v>
          </cell>
          <cell r="C151" t="str">
            <v>Oilseeds</v>
          </cell>
          <cell r="D151" t="str">
            <v>CORPGRAIN</v>
          </cell>
          <cell r="E151" t="str">
            <v>North America</v>
          </cell>
          <cell r="F151" t="str">
            <v>NORTHAM</v>
          </cell>
          <cell r="G151" t="str">
            <v>BASIC</v>
          </cell>
          <cell r="H151" t="str">
            <v>NAOIL</v>
          </cell>
        </row>
        <row r="152">
          <cell r="A152" t="str">
            <v>B0302</v>
          </cell>
          <cell r="B152" t="str">
            <v>B0302-B-ELEV-NA-CORPKANSAS-TERMINAL</v>
          </cell>
          <cell r="C152" t="str">
            <v>Grain</v>
          </cell>
          <cell r="D152" t="str">
            <v>CORPKANSAS</v>
          </cell>
          <cell r="E152" t="str">
            <v>North America</v>
          </cell>
          <cell r="F152" t="str">
            <v>NORTHAM</v>
          </cell>
          <cell r="G152" t="str">
            <v>BASIC</v>
          </cell>
          <cell r="H152" t="str">
            <v>NAGRAIN</v>
          </cell>
        </row>
        <row r="153">
          <cell r="A153" t="str">
            <v>B0304</v>
          </cell>
          <cell r="B153" t="str">
            <v>B0304-B-SWAP-NA-CORPGRAIN-HEDGE</v>
          </cell>
          <cell r="C153" t="str">
            <v>Other</v>
          </cell>
          <cell r="D153" t="str">
            <v>CORPGRAIN</v>
          </cell>
          <cell r="E153" t="str">
            <v>North America</v>
          </cell>
          <cell r="F153" t="str">
            <v>NORTHAM</v>
          </cell>
          <cell r="G153" t="str">
            <v>BASIC</v>
          </cell>
          <cell r="H153" t="str">
            <v>MINIMACR</v>
          </cell>
        </row>
        <row r="154">
          <cell r="A154" t="str">
            <v>B0305</v>
          </cell>
          <cell r="B154" t="str">
            <v>B0305-B-MILO-NA-CORPGRAIN-CASH</v>
          </cell>
          <cell r="C154" t="str">
            <v>Grain</v>
          </cell>
          <cell r="D154" t="str">
            <v>CORPGRAIN</v>
          </cell>
          <cell r="E154" t="str">
            <v>North America</v>
          </cell>
          <cell r="F154" t="str">
            <v>NORTHAM</v>
          </cell>
          <cell r="G154" t="str">
            <v>BASIC</v>
          </cell>
          <cell r="H154" t="str">
            <v>NAGRAIN</v>
          </cell>
        </row>
        <row r="155">
          <cell r="A155" t="str">
            <v>B0306</v>
          </cell>
          <cell r="B155" t="str">
            <v>B0306-B-SPGRAIN-NA-CORPGRAIN-CASH</v>
          </cell>
          <cell r="C155" t="str">
            <v>Grain</v>
          </cell>
          <cell r="D155" t="str">
            <v>CORPGRAIN</v>
          </cell>
          <cell r="E155" t="str">
            <v>North America</v>
          </cell>
          <cell r="F155" t="str">
            <v>NORTHAM</v>
          </cell>
          <cell r="G155" t="str">
            <v>BASIC</v>
          </cell>
          <cell r="H155" t="str">
            <v>NAGRAIN</v>
          </cell>
        </row>
        <row r="156">
          <cell r="A156" t="str">
            <v>B0309</v>
          </cell>
          <cell r="B156" t="str">
            <v>B0309-B-MINIMACR-NA-CORPGRAIN-HEDGE</v>
          </cell>
          <cell r="C156" t="str">
            <v>Other</v>
          </cell>
          <cell r="D156" t="str">
            <v>CORPGRAIN</v>
          </cell>
          <cell r="E156" t="str">
            <v>North America</v>
          </cell>
          <cell r="F156" t="str">
            <v>NORTHAM</v>
          </cell>
          <cell r="G156" t="str">
            <v>BASIC</v>
          </cell>
          <cell r="H156" t="str">
            <v>MINIMACR</v>
          </cell>
        </row>
        <row r="157">
          <cell r="A157" t="str">
            <v>B0310</v>
          </cell>
          <cell r="B157" t="str">
            <v>B0310-B-MINIMACR-NA-CORPGRAIN-HEDGE</v>
          </cell>
          <cell r="C157" t="str">
            <v>Other</v>
          </cell>
          <cell r="D157" t="str">
            <v>CORPGRAIN</v>
          </cell>
          <cell r="E157" t="str">
            <v>North America</v>
          </cell>
          <cell r="F157" t="str">
            <v>NORTHAM</v>
          </cell>
          <cell r="G157" t="str">
            <v>BASIC</v>
          </cell>
          <cell r="H157" t="str">
            <v>MINIMACR</v>
          </cell>
        </row>
        <row r="158">
          <cell r="A158" t="str">
            <v>B0311</v>
          </cell>
          <cell r="B158" t="str">
            <v>B0311-B-ALLCOM-NA-CORPGRAIN-MANAGT</v>
          </cell>
          <cell r="C158" t="str">
            <v>Service</v>
          </cell>
          <cell r="D158" t="str">
            <v>CORPGRAIN</v>
          </cell>
          <cell r="E158" t="str">
            <v>North America</v>
          </cell>
          <cell r="F158" t="str">
            <v>NORTHAM</v>
          </cell>
          <cell r="G158" t="str">
            <v>BASIC</v>
          </cell>
          <cell r="H158" t="str">
            <v>SCGMAN</v>
          </cell>
        </row>
        <row r="159">
          <cell r="A159" t="str">
            <v>B0315</v>
          </cell>
          <cell r="B159" t="str">
            <v>B0315-B-OPTION-NA-CORPGRAIN-HEDGE</v>
          </cell>
          <cell r="C159" t="str">
            <v>Grain</v>
          </cell>
          <cell r="D159" t="str">
            <v>CORPGRAIN</v>
          </cell>
          <cell r="E159" t="str">
            <v>North America</v>
          </cell>
          <cell r="F159" t="str">
            <v>NORTHAM</v>
          </cell>
          <cell r="G159" t="str">
            <v>BASIC</v>
          </cell>
          <cell r="H159" t="str">
            <v>NAGRAIN</v>
          </cell>
        </row>
        <row r="160">
          <cell r="A160" t="str">
            <v>B0317</v>
          </cell>
          <cell r="B160" t="str">
            <v>B0317-B-COTTON-AR-SACEIF-CASH</v>
          </cell>
          <cell r="C160" t="str">
            <v>Cotton</v>
          </cell>
          <cell r="D160" t="str">
            <v>SACEIF</v>
          </cell>
          <cell r="E160" t="str">
            <v>Argentina</v>
          </cell>
          <cell r="F160" t="str">
            <v>ARGENTIN</v>
          </cell>
          <cell r="G160" t="str">
            <v>BASIC</v>
          </cell>
          <cell r="H160" t="str">
            <v>COTTONJV</v>
          </cell>
        </row>
        <row r="161">
          <cell r="A161" t="str">
            <v>B0318</v>
          </cell>
          <cell r="B161" t="str">
            <v>B0318-B-ALLCOM-AR-SACEIF-MANAGT</v>
          </cell>
          <cell r="C161" t="str">
            <v>Service</v>
          </cell>
          <cell r="D161" t="str">
            <v>SACEIF</v>
          </cell>
          <cell r="E161" t="str">
            <v>Argentina</v>
          </cell>
          <cell r="F161" t="str">
            <v>ARGENTIN</v>
          </cell>
          <cell r="G161" t="str">
            <v>BASIC</v>
          </cell>
          <cell r="H161" t="str">
            <v>SCGMAN</v>
          </cell>
        </row>
        <row r="162">
          <cell r="A162" t="str">
            <v>B0319</v>
          </cell>
          <cell r="B162" t="str">
            <v>B0319-B-ALLCOM-BR-COINBRA-MANAGT</v>
          </cell>
          <cell r="C162" t="str">
            <v>Service</v>
          </cell>
          <cell r="D162" t="str">
            <v>COINBRA</v>
          </cell>
          <cell r="E162" t="str">
            <v>Brasil</v>
          </cell>
          <cell r="F162" t="str">
            <v>BRAZIL</v>
          </cell>
          <cell r="G162" t="str">
            <v>BASIC</v>
          </cell>
          <cell r="H162" t="str">
            <v>SCGMAN</v>
          </cell>
        </row>
        <row r="163">
          <cell r="A163" t="str">
            <v>B0320</v>
          </cell>
          <cell r="B163" t="str">
            <v>B0320-B-ELEV-AR-SACEIF-TERMINAL</v>
          </cell>
          <cell r="C163" t="str">
            <v>Grain</v>
          </cell>
          <cell r="D163" t="str">
            <v>SACEIF</v>
          </cell>
          <cell r="E163" t="str">
            <v>Argentina</v>
          </cell>
          <cell r="F163" t="str">
            <v>ARGENTIN</v>
          </cell>
          <cell r="G163" t="str">
            <v>BASIC</v>
          </cell>
          <cell r="H163" t="str">
            <v>ARGELEV</v>
          </cell>
        </row>
        <row r="164">
          <cell r="A164" t="str">
            <v>B0321</v>
          </cell>
          <cell r="B164" t="str">
            <v>B0321-B-ELEV-BR-COINBRA-TERMINAL</v>
          </cell>
          <cell r="C164" t="str">
            <v>Grain</v>
          </cell>
          <cell r="D164" t="str">
            <v>COINBRA</v>
          </cell>
          <cell r="E164" t="str">
            <v>Brasil</v>
          </cell>
          <cell r="F164" t="str">
            <v>BRAZIL</v>
          </cell>
          <cell r="G164" t="str">
            <v>BASIC</v>
          </cell>
          <cell r="H164" t="str">
            <v>BRELEV</v>
          </cell>
        </row>
        <row r="165">
          <cell r="A165" t="str">
            <v>B0322</v>
          </cell>
          <cell r="B165" t="str">
            <v>B0322-B-SOYACO-BR-COINBRA-CASH</v>
          </cell>
          <cell r="C165" t="str">
            <v>Oilseeds</v>
          </cell>
          <cell r="D165" t="str">
            <v>COINBRA</v>
          </cell>
          <cell r="E165" t="str">
            <v>Brasil</v>
          </cell>
          <cell r="F165" t="str">
            <v>BRAZIL</v>
          </cell>
          <cell r="G165" t="str">
            <v>BASIC</v>
          </cell>
          <cell r="H165" t="str">
            <v>BROIL</v>
          </cell>
        </row>
        <row r="166">
          <cell r="A166" t="str">
            <v>B0324</v>
          </cell>
          <cell r="B166" t="str">
            <v>B0324-B-SOYACO-BR-COINBRA-REFINING</v>
          </cell>
          <cell r="C166" t="str">
            <v>Oilseeds</v>
          </cell>
          <cell r="D166" t="str">
            <v>COINBRA</v>
          </cell>
          <cell r="E166" t="str">
            <v>Brasil</v>
          </cell>
          <cell r="F166" t="str">
            <v>BRAZIL</v>
          </cell>
          <cell r="G166" t="str">
            <v>BASIC</v>
          </cell>
          <cell r="H166" t="str">
            <v>BROIL</v>
          </cell>
        </row>
        <row r="167">
          <cell r="A167" t="str">
            <v>B0325</v>
          </cell>
          <cell r="B167" t="str">
            <v>B0325-B-WHEAT-AF-LDAFRICA-CASH</v>
          </cell>
          <cell r="C167" t="str">
            <v>Grain</v>
          </cell>
          <cell r="D167" t="str">
            <v>LDAFRICA</v>
          </cell>
          <cell r="E167" t="str">
            <v>Africa</v>
          </cell>
          <cell r="F167" t="str">
            <v>EBS</v>
          </cell>
          <cell r="G167" t="str">
            <v>BASIC</v>
          </cell>
          <cell r="H167" t="str">
            <v>AFRGRAIN</v>
          </cell>
        </row>
        <row r="168">
          <cell r="A168" t="str">
            <v>B0326</v>
          </cell>
          <cell r="B168" t="str">
            <v>B0326-B-WHEAT-AF-LDAFRICA-HEDGE</v>
          </cell>
          <cell r="C168" t="str">
            <v>Grain</v>
          </cell>
          <cell r="D168" t="str">
            <v>LDAFRICA</v>
          </cell>
          <cell r="E168" t="str">
            <v>Africa</v>
          </cell>
          <cell r="F168" t="str">
            <v>EBS</v>
          </cell>
          <cell r="G168" t="str">
            <v>BASIC</v>
          </cell>
          <cell r="H168" t="str">
            <v>AFRGRAIN</v>
          </cell>
        </row>
        <row r="169">
          <cell r="A169" t="str">
            <v>B0328</v>
          </cell>
          <cell r="B169" t="str">
            <v>B0328-B-SOYABEAN-AU-LDAUSTRAL-CASH</v>
          </cell>
          <cell r="C169" t="str">
            <v>Oilseeds</v>
          </cell>
          <cell r="D169" t="str">
            <v>LDAUSTRAL</v>
          </cell>
          <cell r="E169" t="str">
            <v>Australia</v>
          </cell>
          <cell r="F169" t="str">
            <v>ARGENTIN</v>
          </cell>
          <cell r="G169" t="str">
            <v>BASIC</v>
          </cell>
          <cell r="H169" t="str">
            <v>ARGOIL</v>
          </cell>
        </row>
        <row r="170">
          <cell r="A170" t="str">
            <v>B0329</v>
          </cell>
          <cell r="B170" t="str">
            <v>B0329-B-SOYABEAN-AU-LDAUSTRAL-HEDGE</v>
          </cell>
          <cell r="C170" t="str">
            <v>Oilseeds</v>
          </cell>
          <cell r="D170" t="str">
            <v>LDAUSTRAL</v>
          </cell>
          <cell r="E170" t="str">
            <v>Australia</v>
          </cell>
          <cell r="F170" t="str">
            <v>ARGENTIN</v>
          </cell>
          <cell r="G170" t="str">
            <v>BASIC</v>
          </cell>
          <cell r="H170" t="str">
            <v>ARGOIL</v>
          </cell>
        </row>
        <row r="171">
          <cell r="A171" t="str">
            <v>B0330</v>
          </cell>
          <cell r="B171" t="str">
            <v>B0330-B-CITRUS-BR-CITLDABR-PROCESS</v>
          </cell>
          <cell r="C171" t="str">
            <v>Citrus</v>
          </cell>
          <cell r="D171" t="str">
            <v>CITLDABR</v>
          </cell>
          <cell r="E171" t="str">
            <v>Brasil</v>
          </cell>
          <cell r="F171" t="str">
            <v>BRAZIL</v>
          </cell>
          <cell r="G171" t="str">
            <v>BASIC</v>
          </cell>
          <cell r="H171" t="str">
            <v>BRCIT</v>
          </cell>
        </row>
        <row r="172">
          <cell r="A172" t="str">
            <v>B0331</v>
          </cell>
          <cell r="B172" t="str">
            <v>B0331-B-ALLFIN-BR-COINTRAD-HEDGE</v>
          </cell>
          <cell r="C172" t="str">
            <v>Finance</v>
          </cell>
          <cell r="D172" t="str">
            <v>COINTRAD</v>
          </cell>
          <cell r="E172" t="str">
            <v>Brasil</v>
          </cell>
          <cell r="F172" t="str">
            <v>BRAZIL</v>
          </cell>
          <cell r="G172" t="str">
            <v>BASIC</v>
          </cell>
          <cell r="H172" t="str">
            <v>BRFIN</v>
          </cell>
        </row>
        <row r="173">
          <cell r="A173" t="str">
            <v>B0332</v>
          </cell>
          <cell r="B173" t="str">
            <v>B0332-B-ALLFIN-BR-COINVEST-HEDGE</v>
          </cell>
          <cell r="C173" t="str">
            <v>Finance</v>
          </cell>
          <cell r="D173" t="str">
            <v>COINVEST</v>
          </cell>
          <cell r="E173" t="str">
            <v>Brasil</v>
          </cell>
          <cell r="F173" t="str">
            <v>BRAZIL</v>
          </cell>
          <cell r="G173" t="str">
            <v>BASIC</v>
          </cell>
          <cell r="H173" t="str">
            <v>BRFIN</v>
          </cell>
        </row>
        <row r="174">
          <cell r="A174" t="str">
            <v>B0335</v>
          </cell>
          <cell r="B174" t="str">
            <v>B0335-B-COFFEE-BR-COINBRA-HEDGE</v>
          </cell>
          <cell r="C174" t="str">
            <v>Coffee</v>
          </cell>
          <cell r="D174" t="str">
            <v>COINBRA</v>
          </cell>
          <cell r="E174" t="str">
            <v>Brasil</v>
          </cell>
          <cell r="F174" t="str">
            <v>BRAZIL</v>
          </cell>
          <cell r="G174" t="str">
            <v>BASIC</v>
          </cell>
          <cell r="H174" t="str">
            <v>BRCOFFEE</v>
          </cell>
        </row>
        <row r="175">
          <cell r="A175" t="str">
            <v>B0341</v>
          </cell>
          <cell r="B175" t="str">
            <v>B0341-B-SOYACO-BR-COINTRAD-CASH</v>
          </cell>
          <cell r="C175" t="str">
            <v>Oilseeds</v>
          </cell>
          <cell r="D175" t="str">
            <v>COINTRAD</v>
          </cell>
          <cell r="E175" t="str">
            <v>Brasil</v>
          </cell>
          <cell r="F175" t="str">
            <v>BRAZIL</v>
          </cell>
          <cell r="G175" t="str">
            <v>BASIC</v>
          </cell>
          <cell r="H175" t="str">
            <v>BROIL</v>
          </cell>
        </row>
        <row r="176">
          <cell r="A176" t="str">
            <v>B0342</v>
          </cell>
          <cell r="B176" t="str">
            <v>B0342-B-SOYACO-BR-COINTRAD-HEDGE</v>
          </cell>
          <cell r="C176" t="str">
            <v>Oilseeds</v>
          </cell>
          <cell r="D176" t="str">
            <v>COINTRAD</v>
          </cell>
          <cell r="E176" t="str">
            <v>Brasil</v>
          </cell>
          <cell r="F176" t="str">
            <v>BRAZIL</v>
          </cell>
          <cell r="G176" t="str">
            <v>BASIC</v>
          </cell>
          <cell r="H176" t="str">
            <v>BROIL</v>
          </cell>
        </row>
        <row r="177">
          <cell r="A177" t="str">
            <v>B0343</v>
          </cell>
          <cell r="B177" t="str">
            <v>B0343-B-SOYACO-AR-URUGRAIN-CASH</v>
          </cell>
          <cell r="C177" t="str">
            <v>Oilseeds</v>
          </cell>
          <cell r="D177" t="str">
            <v>URUGRAIN</v>
          </cell>
          <cell r="E177" t="str">
            <v>Argentina</v>
          </cell>
          <cell r="F177" t="str">
            <v>ARGENTIN</v>
          </cell>
          <cell r="G177" t="str">
            <v>BASIC</v>
          </cell>
          <cell r="H177" t="str">
            <v>ARGOIL</v>
          </cell>
        </row>
        <row r="178">
          <cell r="A178" t="str">
            <v>B0344</v>
          </cell>
          <cell r="B178" t="str">
            <v>B0344-B-SOYACO-AR-SACEIF-HIPRO</v>
          </cell>
          <cell r="C178" t="str">
            <v>Oilseeds</v>
          </cell>
          <cell r="D178" t="str">
            <v>SACEIF</v>
          </cell>
          <cell r="E178" t="str">
            <v>Argentina</v>
          </cell>
          <cell r="F178" t="str">
            <v>ARGENTIN</v>
          </cell>
          <cell r="G178" t="str">
            <v>BASIC</v>
          </cell>
          <cell r="H178" t="str">
            <v>ARGOIL</v>
          </cell>
        </row>
        <row r="179">
          <cell r="A179" t="str">
            <v>B0345</v>
          </cell>
          <cell r="B179" t="str">
            <v>B0345-B-SOYABEAN-AR-URUGRAIN-ORIGIN</v>
          </cell>
          <cell r="C179" t="str">
            <v>Oilseeds</v>
          </cell>
          <cell r="D179" t="str">
            <v>URUGRAIN</v>
          </cell>
          <cell r="E179" t="str">
            <v>Argentina</v>
          </cell>
          <cell r="F179" t="str">
            <v>ARGENTIN</v>
          </cell>
          <cell r="G179" t="str">
            <v>BASIC</v>
          </cell>
          <cell r="H179" t="str">
            <v>ARGOIL</v>
          </cell>
        </row>
        <row r="180">
          <cell r="A180" t="str">
            <v>B0347</v>
          </cell>
          <cell r="B180" t="str">
            <v>B0347-B-MEAT-AR-NETHBV-CASH</v>
          </cell>
          <cell r="C180" t="str">
            <v>Other</v>
          </cell>
          <cell r="D180" t="str">
            <v>NETHBV</v>
          </cell>
          <cell r="E180" t="str">
            <v>Argentina</v>
          </cell>
          <cell r="F180" t="str">
            <v>ARGENTIN</v>
          </cell>
          <cell r="G180" t="str">
            <v>BASIC</v>
          </cell>
          <cell r="H180" t="str">
            <v>ARGDIV</v>
          </cell>
        </row>
        <row r="181">
          <cell r="A181" t="str">
            <v>B0348</v>
          </cell>
          <cell r="B181" t="str">
            <v>B0348-B-ALLCOM-UK-LDSERVICE-MANAGT</v>
          </cell>
          <cell r="C181" t="str">
            <v>Service</v>
          </cell>
          <cell r="D181" t="str">
            <v>LDSERVICE</v>
          </cell>
          <cell r="E181" t="str">
            <v>London</v>
          </cell>
          <cell r="F181" t="str">
            <v>EBS</v>
          </cell>
          <cell r="G181" t="str">
            <v>BASIC</v>
          </cell>
          <cell r="H181" t="str">
            <v>SCGMAN</v>
          </cell>
        </row>
        <row r="182">
          <cell r="A182" t="str">
            <v>B0350</v>
          </cell>
          <cell r="B182" t="str">
            <v>B0350-B-SOYACO-BR-COINBRA-HEDGE</v>
          </cell>
          <cell r="C182" t="str">
            <v>Oilseeds</v>
          </cell>
          <cell r="D182" t="str">
            <v>COINBRA</v>
          </cell>
          <cell r="E182" t="str">
            <v>Brasil</v>
          </cell>
          <cell r="F182" t="str">
            <v>BRAZIL</v>
          </cell>
          <cell r="G182" t="str">
            <v>BASIC</v>
          </cell>
          <cell r="H182" t="str">
            <v>BROIL</v>
          </cell>
        </row>
        <row r="183">
          <cell r="A183" t="str">
            <v>B0351</v>
          </cell>
          <cell r="B183" t="str">
            <v>B0351-P-COFFEE-BR-COINBRA-CASH</v>
          </cell>
          <cell r="C183" t="str">
            <v>Coffee</v>
          </cell>
          <cell r="D183" t="str">
            <v>COINBRA</v>
          </cell>
          <cell r="E183" t="str">
            <v>Brasil</v>
          </cell>
          <cell r="F183" t="str">
            <v>BRAZIL</v>
          </cell>
          <cell r="G183" t="str">
            <v>PLATFORM</v>
          </cell>
          <cell r="H183" t="str">
            <v>COFPLAT</v>
          </cell>
        </row>
        <row r="184">
          <cell r="A184" t="str">
            <v>B0353</v>
          </cell>
          <cell r="B184" t="str">
            <v>B0353-P-SUGAR-BR-COINBRA-CASH</v>
          </cell>
          <cell r="C184" t="str">
            <v>Sugar</v>
          </cell>
          <cell r="D184" t="str">
            <v>COINBRA</v>
          </cell>
          <cell r="E184" t="str">
            <v>Brasil</v>
          </cell>
          <cell r="F184" t="str">
            <v>BRAZIL</v>
          </cell>
          <cell r="G184" t="str">
            <v>PLATFORM</v>
          </cell>
          <cell r="H184" t="str">
            <v>SUGPLAT</v>
          </cell>
        </row>
        <row r="185">
          <cell r="A185" t="str">
            <v>B0354</v>
          </cell>
          <cell r="B185" t="str">
            <v>B0354-P-ALLFIN-BR-COINBRA-HEDGE</v>
          </cell>
          <cell r="C185" t="str">
            <v>Finance</v>
          </cell>
          <cell r="D185" t="str">
            <v>COINBRA</v>
          </cell>
          <cell r="E185" t="str">
            <v>Brasil</v>
          </cell>
          <cell r="F185" t="str">
            <v>BRAZIL</v>
          </cell>
          <cell r="G185" t="str">
            <v>PLATFORM</v>
          </cell>
          <cell r="H185" t="str">
            <v>FINPLAT</v>
          </cell>
        </row>
        <row r="186">
          <cell r="A186" t="str">
            <v>B0356</v>
          </cell>
          <cell r="B186" t="str">
            <v>B0356-P-SOYACO-BR-COINBRA-CASH</v>
          </cell>
          <cell r="C186" t="str">
            <v>Oilseeds</v>
          </cell>
          <cell r="D186" t="str">
            <v>COINBRA</v>
          </cell>
          <cell r="E186" t="str">
            <v>Brasil</v>
          </cell>
          <cell r="F186" t="str">
            <v>BRAZIL</v>
          </cell>
          <cell r="G186" t="str">
            <v>PLATFORM</v>
          </cell>
          <cell r="H186" t="str">
            <v>OILPLAT</v>
          </cell>
        </row>
        <row r="187">
          <cell r="A187" t="str">
            <v>B0357</v>
          </cell>
          <cell r="B187" t="str">
            <v>B0357-B-ALLCOM-BR-COINTRAD-MANAGT</v>
          </cell>
          <cell r="C187" t="str">
            <v>Service</v>
          </cell>
          <cell r="D187" t="str">
            <v>COINTRAD</v>
          </cell>
          <cell r="E187" t="str">
            <v>Brasil</v>
          </cell>
          <cell r="F187" t="str">
            <v>BRAZIL</v>
          </cell>
          <cell r="G187" t="str">
            <v>BASIC</v>
          </cell>
          <cell r="H187" t="str">
            <v>SCGMAN</v>
          </cell>
        </row>
        <row r="188">
          <cell r="A188" t="str">
            <v>B0358</v>
          </cell>
          <cell r="B188" t="str">
            <v>B0358-B-COFFEE-BR-COINTRAD-CASH</v>
          </cell>
          <cell r="C188" t="str">
            <v>Coffee</v>
          </cell>
          <cell r="D188" t="str">
            <v>COINTRAD</v>
          </cell>
          <cell r="E188" t="str">
            <v>Brasil</v>
          </cell>
          <cell r="F188" t="str">
            <v>BRAZIL</v>
          </cell>
          <cell r="G188" t="str">
            <v>BASIC</v>
          </cell>
          <cell r="H188" t="str">
            <v>BRCOFFEE</v>
          </cell>
        </row>
        <row r="189">
          <cell r="A189" t="str">
            <v>B0359</v>
          </cell>
          <cell r="B189" t="str">
            <v>B0359-B-SUGAR-BR-COINTRAD-CASH</v>
          </cell>
          <cell r="C189" t="str">
            <v>Sugar</v>
          </cell>
          <cell r="D189" t="str">
            <v>COINTRAD</v>
          </cell>
          <cell r="E189" t="str">
            <v>Brasil</v>
          </cell>
          <cell r="F189" t="str">
            <v>BRAZIL</v>
          </cell>
          <cell r="G189" t="str">
            <v>BASIC</v>
          </cell>
          <cell r="H189" t="str">
            <v>BRSUGAR</v>
          </cell>
        </row>
        <row r="190">
          <cell r="A190" t="str">
            <v>B0361</v>
          </cell>
          <cell r="B190" t="str">
            <v>B0361-B-ALLCOM-WE-LDEGYPT-MARKET</v>
          </cell>
          <cell r="C190" t="str">
            <v>Service</v>
          </cell>
          <cell r="D190" t="str">
            <v>LDEGYPT</v>
          </cell>
          <cell r="E190" t="str">
            <v>Western Europe</v>
          </cell>
          <cell r="F190" t="str">
            <v>EBS</v>
          </cell>
          <cell r="G190" t="str">
            <v>BASIC</v>
          </cell>
          <cell r="H190" t="str">
            <v>EBSMKG</v>
          </cell>
        </row>
        <row r="191">
          <cell r="A191" t="str">
            <v>B0362</v>
          </cell>
          <cell r="B191" t="str">
            <v>B0362-B-ALLCOM-WE-LDKENYA-MARKET</v>
          </cell>
          <cell r="C191" t="str">
            <v>Service</v>
          </cell>
          <cell r="D191" t="str">
            <v>LDKENYA</v>
          </cell>
          <cell r="E191" t="str">
            <v>Western Europe</v>
          </cell>
          <cell r="F191" t="str">
            <v>EBS</v>
          </cell>
          <cell r="G191" t="str">
            <v>BASIC</v>
          </cell>
          <cell r="H191" t="str">
            <v>EBSMKG</v>
          </cell>
        </row>
        <row r="192">
          <cell r="A192" t="str">
            <v>B0363</v>
          </cell>
          <cell r="B192" t="str">
            <v>B0363-B-ALLCOM-WE-SESOSPA-MARKET</v>
          </cell>
          <cell r="C192" t="str">
            <v>Service</v>
          </cell>
          <cell r="D192" t="str">
            <v>SESOSPA</v>
          </cell>
          <cell r="E192" t="str">
            <v>Western Europe</v>
          </cell>
          <cell r="F192" t="str">
            <v>EBS</v>
          </cell>
          <cell r="G192" t="str">
            <v>BASIC</v>
          </cell>
          <cell r="H192" t="str">
            <v>EBSMKG</v>
          </cell>
        </row>
        <row r="193">
          <cell r="A193" t="str">
            <v>B0364</v>
          </cell>
          <cell r="B193" t="str">
            <v>B0364-P-ALLOIL-WE-LDNEG-CASH</v>
          </cell>
          <cell r="C193" t="str">
            <v>Oilseeds</v>
          </cell>
          <cell r="D193" t="str">
            <v>LDNEG</v>
          </cell>
          <cell r="E193" t="str">
            <v>Western Europe</v>
          </cell>
          <cell r="F193" t="str">
            <v>EBS</v>
          </cell>
          <cell r="G193" t="str">
            <v>PLATFORM</v>
          </cell>
          <cell r="H193" t="str">
            <v>OILPLAT</v>
          </cell>
        </row>
        <row r="194">
          <cell r="A194" t="str">
            <v>B0365</v>
          </cell>
          <cell r="B194" t="str">
            <v>B0365-P-ALLGRAIN-WE-LDNEG-CASH</v>
          </cell>
          <cell r="C194" t="str">
            <v>Grain</v>
          </cell>
          <cell r="D194" t="str">
            <v>LDNEG</v>
          </cell>
          <cell r="E194" t="str">
            <v>Western Europe</v>
          </cell>
          <cell r="F194" t="str">
            <v>EBS</v>
          </cell>
          <cell r="G194" t="str">
            <v>PLATFORM</v>
          </cell>
          <cell r="H194" t="str">
            <v>GRAPLAT</v>
          </cell>
        </row>
        <row r="195">
          <cell r="A195" t="str">
            <v>B0366</v>
          </cell>
          <cell r="B195" t="str">
            <v>B0366-P-ALLGRAIN-NA-CORPGRAIN-CASH</v>
          </cell>
          <cell r="C195" t="str">
            <v>Grain</v>
          </cell>
          <cell r="D195" t="str">
            <v>CORPGRAIN</v>
          </cell>
          <cell r="E195" t="str">
            <v>North America</v>
          </cell>
          <cell r="F195" t="str">
            <v>NORTHAM</v>
          </cell>
          <cell r="G195" t="str">
            <v>PLATFORM</v>
          </cell>
          <cell r="H195" t="str">
            <v>GRAPLAT</v>
          </cell>
        </row>
        <row r="196">
          <cell r="A196" t="str">
            <v>B0367</v>
          </cell>
          <cell r="B196" t="str">
            <v>B0367-P-ALLGRAIN-NA-CORPGRAIN-HEDGE</v>
          </cell>
          <cell r="C196" t="str">
            <v>Grain</v>
          </cell>
          <cell r="D196" t="str">
            <v>CORPGRAIN</v>
          </cell>
          <cell r="E196" t="str">
            <v>North America</v>
          </cell>
          <cell r="F196" t="str">
            <v>NORTHAM</v>
          </cell>
          <cell r="G196" t="str">
            <v>PLATFORM</v>
          </cell>
          <cell r="H196" t="str">
            <v>GRAPLAT</v>
          </cell>
        </row>
        <row r="197">
          <cell r="A197" t="str">
            <v>B0368</v>
          </cell>
          <cell r="B197" t="str">
            <v>B0368-B-ALLFIN-UK-LDTLTD-HEDGE</v>
          </cell>
          <cell r="C197" t="str">
            <v>Finance</v>
          </cell>
          <cell r="D197" t="str">
            <v>LDTLTD</v>
          </cell>
          <cell r="E197" t="str">
            <v>London</v>
          </cell>
          <cell r="F197" t="str">
            <v>EBS</v>
          </cell>
          <cell r="G197" t="str">
            <v>BASIC</v>
          </cell>
          <cell r="H197" t="str">
            <v>LOFIN</v>
          </cell>
        </row>
        <row r="198">
          <cell r="A198" t="str">
            <v>B0369</v>
          </cell>
          <cell r="B198" t="str">
            <v>B0369-B-EQUITY-UK-LDTLTD-HEDGE</v>
          </cell>
          <cell r="C198" t="str">
            <v>Finance</v>
          </cell>
          <cell r="D198" t="str">
            <v>LDTLTD</v>
          </cell>
          <cell r="E198" t="str">
            <v>London</v>
          </cell>
          <cell r="F198" t="str">
            <v>EBS</v>
          </cell>
          <cell r="G198" t="str">
            <v>BASIC</v>
          </cell>
          <cell r="H198" t="str">
            <v>LOFIN</v>
          </cell>
        </row>
        <row r="199">
          <cell r="A199" t="str">
            <v>B0370</v>
          </cell>
          <cell r="B199" t="str">
            <v>B0370-P-COFFEE-UK-LDTLTD-HEDGE</v>
          </cell>
          <cell r="C199" t="str">
            <v>Coffee</v>
          </cell>
          <cell r="D199" t="str">
            <v>LDTLTD</v>
          </cell>
          <cell r="E199" t="str">
            <v>London</v>
          </cell>
          <cell r="F199" t="str">
            <v>EBS</v>
          </cell>
          <cell r="G199" t="str">
            <v>PLATFORM</v>
          </cell>
          <cell r="H199" t="str">
            <v>COFPLAT</v>
          </cell>
        </row>
        <row r="200">
          <cell r="A200" t="str">
            <v>B0371</v>
          </cell>
          <cell r="B200" t="str">
            <v>B0371-P-COFFEE-UK-LDTLTD-CASH</v>
          </cell>
          <cell r="C200" t="str">
            <v>Coffee</v>
          </cell>
          <cell r="D200" t="str">
            <v>LDTLTD</v>
          </cell>
          <cell r="E200" t="str">
            <v>London</v>
          </cell>
          <cell r="F200" t="str">
            <v>EBS</v>
          </cell>
          <cell r="G200" t="str">
            <v>PLATFORM</v>
          </cell>
          <cell r="H200" t="str">
            <v>COFPLAT</v>
          </cell>
        </row>
        <row r="201">
          <cell r="A201" t="str">
            <v>B0373</v>
          </cell>
          <cell r="B201" t="str">
            <v>B0373-P-SUGAR-UK-LDTLTD-HEDGE</v>
          </cell>
          <cell r="C201" t="str">
            <v>Sugar</v>
          </cell>
          <cell r="D201" t="str">
            <v>LDTLTD</v>
          </cell>
          <cell r="E201" t="str">
            <v>London</v>
          </cell>
          <cell r="F201" t="str">
            <v>EBS</v>
          </cell>
          <cell r="G201" t="str">
            <v>PLATFORM</v>
          </cell>
          <cell r="H201" t="str">
            <v>SUGPLAT</v>
          </cell>
        </row>
        <row r="202">
          <cell r="A202" t="str">
            <v>B0374</v>
          </cell>
          <cell r="B202" t="str">
            <v>B0374-P-SUGAR-UK-LDTLTD-CASH</v>
          </cell>
          <cell r="C202" t="str">
            <v>Sugar</v>
          </cell>
          <cell r="D202" t="str">
            <v>LDTLTD</v>
          </cell>
          <cell r="E202" t="str">
            <v>London</v>
          </cell>
          <cell r="F202" t="str">
            <v>EBS</v>
          </cell>
          <cell r="G202" t="str">
            <v>PLATFORM</v>
          </cell>
          <cell r="H202" t="str">
            <v>SUGPLAT</v>
          </cell>
        </row>
        <row r="203">
          <cell r="A203" t="str">
            <v>B0375</v>
          </cell>
          <cell r="B203" t="str">
            <v>B0375-P-COCOA-UK-LDTLTD-HEDGE</v>
          </cell>
          <cell r="C203" t="str">
            <v>Coffee</v>
          </cell>
          <cell r="D203" t="str">
            <v>LDTLTD</v>
          </cell>
          <cell r="E203" t="str">
            <v>London</v>
          </cell>
          <cell r="F203" t="str">
            <v>EBS</v>
          </cell>
          <cell r="G203" t="str">
            <v>PLATFORM</v>
          </cell>
          <cell r="H203" t="str">
            <v>COCPLAT</v>
          </cell>
        </row>
        <row r="204">
          <cell r="A204" t="str">
            <v>B0376</v>
          </cell>
          <cell r="B204" t="str">
            <v>B0376-P-COCOA-UK-LDTLTD-CASH</v>
          </cell>
          <cell r="C204" t="str">
            <v>Coffee</v>
          </cell>
          <cell r="D204" t="str">
            <v>LDTLTD</v>
          </cell>
          <cell r="E204" t="str">
            <v>London</v>
          </cell>
          <cell r="F204" t="str">
            <v>EBS</v>
          </cell>
          <cell r="G204" t="str">
            <v>PLATFORM</v>
          </cell>
          <cell r="H204" t="str">
            <v>COCPLAT</v>
          </cell>
        </row>
        <row r="205">
          <cell r="A205" t="str">
            <v>B0377</v>
          </cell>
          <cell r="B205" t="str">
            <v>B0377-P-ALLFIN-UK-LDCOMFIN-HEDGE</v>
          </cell>
          <cell r="C205" t="str">
            <v>Finance</v>
          </cell>
          <cell r="D205" t="str">
            <v>LDCOMFIN</v>
          </cell>
          <cell r="E205" t="str">
            <v>London</v>
          </cell>
          <cell r="F205" t="str">
            <v>EBS</v>
          </cell>
          <cell r="G205" t="str">
            <v>PLATFORM</v>
          </cell>
          <cell r="H205" t="str">
            <v>FINPLAT</v>
          </cell>
        </row>
        <row r="206">
          <cell r="A206" t="str">
            <v>B0380</v>
          </cell>
          <cell r="B206" t="str">
            <v>B0380-B-CRYSUGAR-UK-LDTLTD-CASH</v>
          </cell>
          <cell r="C206" t="str">
            <v>Sugar</v>
          </cell>
          <cell r="D206" t="str">
            <v>LDTLTD</v>
          </cell>
          <cell r="E206" t="str">
            <v>London</v>
          </cell>
          <cell r="F206" t="str">
            <v>EBS</v>
          </cell>
          <cell r="G206" t="str">
            <v>BASIC</v>
          </cell>
          <cell r="H206" t="str">
            <v>SUGARJV</v>
          </cell>
        </row>
        <row r="207">
          <cell r="A207" t="str">
            <v>B0387</v>
          </cell>
          <cell r="B207" t="str">
            <v>B0387-B-SOYACO-BR-AROEIRA-CASH</v>
          </cell>
          <cell r="C207" t="str">
            <v>Oilseeds</v>
          </cell>
          <cell r="D207" t="str">
            <v>AROEIRA</v>
          </cell>
          <cell r="E207" t="str">
            <v>Brasil</v>
          </cell>
          <cell r="F207" t="str">
            <v>BRAZIL</v>
          </cell>
          <cell r="G207" t="str">
            <v>BASIC</v>
          </cell>
          <cell r="H207" t="str">
            <v>BROIL</v>
          </cell>
        </row>
        <row r="208">
          <cell r="A208" t="str">
            <v>B0389</v>
          </cell>
          <cell r="B208" t="str">
            <v>B0389-B-SOYACO-BR-AROEIRA-REFINING</v>
          </cell>
          <cell r="C208" t="str">
            <v>Oilseeds</v>
          </cell>
          <cell r="D208" t="str">
            <v>AROEIRA</v>
          </cell>
          <cell r="E208" t="str">
            <v>Brasil</v>
          </cell>
          <cell r="F208" t="str">
            <v>BRAZIL</v>
          </cell>
          <cell r="G208" t="str">
            <v>BASIC</v>
          </cell>
          <cell r="H208" t="str">
            <v>BROIL</v>
          </cell>
        </row>
        <row r="209">
          <cell r="A209" t="str">
            <v>B0390</v>
          </cell>
          <cell r="B209" t="str">
            <v>B0390-B-SOYACO-BR-MANGA-CASH</v>
          </cell>
          <cell r="C209" t="str">
            <v>Oilseeds</v>
          </cell>
          <cell r="D209" t="str">
            <v>MANGA</v>
          </cell>
          <cell r="E209" t="str">
            <v>Brasil</v>
          </cell>
          <cell r="F209" t="str">
            <v>BRAZIL</v>
          </cell>
          <cell r="G209" t="str">
            <v>BASIC</v>
          </cell>
          <cell r="H209" t="str">
            <v>BROIL</v>
          </cell>
        </row>
        <row r="210">
          <cell r="A210" t="str">
            <v>B0391</v>
          </cell>
          <cell r="B210" t="str">
            <v>B0391-B-SOYABEAN-BR-MANGA-ORIGIN</v>
          </cell>
          <cell r="C210" t="str">
            <v>Oilseeds</v>
          </cell>
          <cell r="D210" t="str">
            <v>MANGA</v>
          </cell>
          <cell r="E210" t="str">
            <v>Brasil</v>
          </cell>
          <cell r="F210" t="str">
            <v>BRAZIL</v>
          </cell>
          <cell r="G210" t="str">
            <v>BASIC</v>
          </cell>
          <cell r="H210" t="str">
            <v>BROIL</v>
          </cell>
        </row>
        <row r="211">
          <cell r="A211" t="str">
            <v>B0392</v>
          </cell>
          <cell r="B211" t="str">
            <v>B0392-B-CUBA-BR-COINBRA-CASH</v>
          </cell>
          <cell r="C211" t="str">
            <v>Other</v>
          </cell>
          <cell r="D211" t="str">
            <v>COINBRA</v>
          </cell>
          <cell r="E211" t="str">
            <v>Brasil</v>
          </cell>
          <cell r="F211" t="str">
            <v>BRAZIL</v>
          </cell>
          <cell r="G211" t="str">
            <v>BASIC</v>
          </cell>
          <cell r="H211" t="str">
            <v>CUBA</v>
          </cell>
        </row>
        <row r="212">
          <cell r="A212" t="str">
            <v>B0396</v>
          </cell>
          <cell r="B212" t="str">
            <v>B0396-B-ALLCOM-NA-LDILLINOIS-DORMCY</v>
          </cell>
          <cell r="C212" t="str">
            <v>Service</v>
          </cell>
          <cell r="D212" t="str">
            <v>LDILLINOIS</v>
          </cell>
          <cell r="E212" t="str">
            <v>North America</v>
          </cell>
          <cell r="F212" t="str">
            <v>NORTHAM</v>
          </cell>
          <cell r="G212" t="str">
            <v>BASIC</v>
          </cell>
          <cell r="H212" t="str">
            <v>NONE</v>
          </cell>
        </row>
        <row r="213">
          <cell r="A213" t="str">
            <v>B0398</v>
          </cell>
          <cell r="B213" t="str">
            <v>B0398-B-ALLCOM-NA-LDDISTRI-DORMCY</v>
          </cell>
          <cell r="C213" t="str">
            <v>Service</v>
          </cell>
          <cell r="D213" t="str">
            <v>LDDISTRI</v>
          </cell>
          <cell r="E213" t="str">
            <v>North America</v>
          </cell>
          <cell r="F213" t="str">
            <v>NORTHAM</v>
          </cell>
          <cell r="G213" t="str">
            <v>BASIC</v>
          </cell>
          <cell r="H213" t="str">
            <v>NONE</v>
          </cell>
        </row>
        <row r="214">
          <cell r="A214" t="str">
            <v>B0399</v>
          </cell>
          <cell r="B214" t="str">
            <v>B0399-B-ALLCOM-NA-LDPREMIUM-DORMCY</v>
          </cell>
          <cell r="C214" t="str">
            <v>Service</v>
          </cell>
          <cell r="D214" t="str">
            <v>LDPREMIUM</v>
          </cell>
          <cell r="E214" t="str">
            <v>North America</v>
          </cell>
          <cell r="F214" t="str">
            <v>NORTHAM</v>
          </cell>
          <cell r="G214" t="str">
            <v>BASIC</v>
          </cell>
          <cell r="H214" t="str">
            <v>NONE</v>
          </cell>
        </row>
        <row r="215">
          <cell r="A215" t="str">
            <v>B0400</v>
          </cell>
          <cell r="B215" t="str">
            <v>B0400-B-ALLCOM-NA-LDAGRIC-DORMCY</v>
          </cell>
          <cell r="C215" t="str">
            <v>Service</v>
          </cell>
          <cell r="D215" t="str">
            <v>LDAGRIC</v>
          </cell>
          <cell r="E215" t="str">
            <v>North America</v>
          </cell>
          <cell r="F215" t="str">
            <v>NORTHAM</v>
          </cell>
          <cell r="G215" t="str">
            <v>BASIC</v>
          </cell>
          <cell r="H215" t="str">
            <v>NONE</v>
          </cell>
        </row>
        <row r="216">
          <cell r="A216" t="str">
            <v>B0401</v>
          </cell>
          <cell r="B216" t="str">
            <v>B0401-B-ALLCOM-NA-BIGMUDDY-DORMCY</v>
          </cell>
          <cell r="C216" t="str">
            <v>Service</v>
          </cell>
          <cell r="D216" t="str">
            <v>BIGMUDDY</v>
          </cell>
          <cell r="E216" t="str">
            <v>North America</v>
          </cell>
          <cell r="F216" t="str">
            <v>NORTHAM</v>
          </cell>
          <cell r="G216" t="str">
            <v>BASIC</v>
          </cell>
          <cell r="H216" t="str">
            <v>NONE</v>
          </cell>
        </row>
        <row r="217">
          <cell r="A217" t="str">
            <v>B0402</v>
          </cell>
          <cell r="B217" t="str">
            <v>B0402-B-ALLCOM-NA-ROCKYVIEW-DORMCY</v>
          </cell>
          <cell r="C217" t="str">
            <v>Service</v>
          </cell>
          <cell r="D217" t="str">
            <v>ROCKYVIEW</v>
          </cell>
          <cell r="E217" t="str">
            <v>North America</v>
          </cell>
          <cell r="F217" t="str">
            <v>NORTHAM</v>
          </cell>
          <cell r="G217" t="str">
            <v>BASIC</v>
          </cell>
          <cell r="H217" t="str">
            <v>NONE</v>
          </cell>
        </row>
        <row r="218">
          <cell r="A218" t="str">
            <v>B0403</v>
          </cell>
          <cell r="B218" t="str">
            <v>B0403-B-ALLCOM-NA-LDINTFINLTD-DORMCY</v>
          </cell>
          <cell r="C218" t="str">
            <v>Service</v>
          </cell>
          <cell r="D218" t="str">
            <v>LDINTFINLTD</v>
          </cell>
          <cell r="E218" t="str">
            <v>North America</v>
          </cell>
          <cell r="F218" t="str">
            <v>NORTHAM</v>
          </cell>
          <cell r="G218" t="str">
            <v>BASIC</v>
          </cell>
          <cell r="H218" t="str">
            <v>NONE</v>
          </cell>
        </row>
        <row r="219">
          <cell r="A219" t="str">
            <v>B0404</v>
          </cell>
          <cell r="B219" t="str">
            <v>B0404-B-ALLCOM-NA-GROWLINE-DORMCY</v>
          </cell>
          <cell r="C219" t="str">
            <v>Service</v>
          </cell>
          <cell r="D219" t="str">
            <v>GROWLINE</v>
          </cell>
          <cell r="E219" t="str">
            <v>North America</v>
          </cell>
          <cell r="F219" t="str">
            <v>NORTHAM</v>
          </cell>
          <cell r="G219" t="str">
            <v>BASIC</v>
          </cell>
          <cell r="H219" t="str">
            <v>NONE</v>
          </cell>
        </row>
        <row r="220">
          <cell r="A220" t="str">
            <v>B0405</v>
          </cell>
          <cell r="B220" t="str">
            <v>B0405-B-ALLCOM-NA-877839AL-DORMCY</v>
          </cell>
          <cell r="C220" t="str">
            <v>Service</v>
          </cell>
          <cell r="D220" t="str">
            <v>877839AL</v>
          </cell>
          <cell r="E220" t="str">
            <v>North America</v>
          </cell>
          <cell r="F220" t="str">
            <v>NORTHAM</v>
          </cell>
          <cell r="G220" t="str">
            <v>BASIC</v>
          </cell>
          <cell r="H220" t="str">
            <v>NONE</v>
          </cell>
        </row>
        <row r="221">
          <cell r="A221" t="str">
            <v>B0406</v>
          </cell>
          <cell r="B221" t="str">
            <v>B0406-B-ALLCOM-NA-AGINFONET-DORMCY</v>
          </cell>
          <cell r="C221" t="str">
            <v>Service</v>
          </cell>
          <cell r="D221" t="str">
            <v>AGINFONET</v>
          </cell>
          <cell r="E221" t="str">
            <v>North America</v>
          </cell>
          <cell r="F221" t="str">
            <v>NORTHAM</v>
          </cell>
          <cell r="G221" t="str">
            <v>BASIC</v>
          </cell>
          <cell r="H221" t="str">
            <v>NONE</v>
          </cell>
        </row>
        <row r="222">
          <cell r="A222" t="str">
            <v>B0407</v>
          </cell>
          <cell r="B222" t="str">
            <v>B0407-P-SOYACO-NA-CORPGRAIN-HEDGE</v>
          </cell>
          <cell r="C222" t="str">
            <v>Oilseeds</v>
          </cell>
          <cell r="D222" t="str">
            <v>CORPGRAIN</v>
          </cell>
          <cell r="E222" t="str">
            <v>North America</v>
          </cell>
          <cell r="F222" t="str">
            <v>NORTHAM</v>
          </cell>
          <cell r="G222" t="str">
            <v>PLATFORM</v>
          </cell>
          <cell r="H222" t="str">
            <v>OILPLAT</v>
          </cell>
        </row>
        <row r="223">
          <cell r="A223" t="str">
            <v>B0408</v>
          </cell>
          <cell r="B223" t="str">
            <v>B0408-M-COFFEE-NA-CORPGRAIN-HEDGE</v>
          </cell>
          <cell r="C223" t="str">
            <v>Coffee</v>
          </cell>
          <cell r="D223" t="str">
            <v>CORPGRAIN</v>
          </cell>
          <cell r="E223" t="str">
            <v>North America</v>
          </cell>
          <cell r="F223" t="str">
            <v>NORTHAM</v>
          </cell>
          <cell r="G223" t="str">
            <v>MACRO</v>
          </cell>
          <cell r="H223" t="str">
            <v>MACCOF</v>
          </cell>
        </row>
        <row r="224">
          <cell r="A224" t="str">
            <v>B0409</v>
          </cell>
          <cell r="B224" t="str">
            <v>B0409-M-SOYACO-NA-CORPGRAIN-HEDGE</v>
          </cell>
          <cell r="C224" t="str">
            <v>Oilseeds</v>
          </cell>
          <cell r="D224" t="str">
            <v>CORPGRAIN</v>
          </cell>
          <cell r="E224" t="str">
            <v>North America</v>
          </cell>
          <cell r="F224" t="str">
            <v>NORTHAM</v>
          </cell>
          <cell r="G224" t="str">
            <v>MACRO</v>
          </cell>
          <cell r="H224" t="str">
            <v>MACOIL</v>
          </cell>
        </row>
        <row r="225">
          <cell r="A225" t="str">
            <v>B0410</v>
          </cell>
          <cell r="B225" t="str">
            <v>B0410-M-ALLGRAIN-NA-CORPGRAIN-HEDGE</v>
          </cell>
          <cell r="C225" t="str">
            <v>Grain</v>
          </cell>
          <cell r="D225" t="str">
            <v>CORPGRAIN</v>
          </cell>
          <cell r="E225" t="str">
            <v>North America</v>
          </cell>
          <cell r="F225" t="str">
            <v>NORTHAM</v>
          </cell>
          <cell r="G225" t="str">
            <v>MACRO</v>
          </cell>
          <cell r="H225" t="str">
            <v>MACGRA</v>
          </cell>
        </row>
        <row r="226">
          <cell r="A226" t="str">
            <v>B0411</v>
          </cell>
          <cell r="B226" t="str">
            <v>B0411-B-MEAT-NA-ATLMEAT-DORMCY</v>
          </cell>
          <cell r="C226" t="str">
            <v>Other</v>
          </cell>
          <cell r="D226" t="str">
            <v>ATLMEAT</v>
          </cell>
          <cell r="E226" t="str">
            <v>North America</v>
          </cell>
          <cell r="F226" t="str">
            <v>NORTHAM</v>
          </cell>
          <cell r="G226" t="str">
            <v>BASIC</v>
          </cell>
          <cell r="H226" t="str">
            <v>NONE</v>
          </cell>
        </row>
        <row r="227">
          <cell r="A227" t="str">
            <v>B0412</v>
          </cell>
          <cell r="B227" t="str">
            <v>B0412-B-ALLGRAIN-BR-COINVEST-CASH</v>
          </cell>
          <cell r="C227" t="str">
            <v>Grain</v>
          </cell>
          <cell r="D227" t="str">
            <v>COINVEST</v>
          </cell>
          <cell r="E227" t="str">
            <v>Brasil</v>
          </cell>
          <cell r="F227" t="str">
            <v>BRAZIL</v>
          </cell>
          <cell r="G227" t="str">
            <v>BASIC</v>
          </cell>
          <cell r="H227" t="str">
            <v>BRGRAIN</v>
          </cell>
        </row>
        <row r="228">
          <cell r="A228" t="str">
            <v>B0413</v>
          </cell>
          <cell r="B228" t="str">
            <v>B0413-B-SOYACO-BR-COINVEST-HEDGE</v>
          </cell>
          <cell r="C228" t="str">
            <v>Oilseeds</v>
          </cell>
          <cell r="D228" t="str">
            <v>COINVEST</v>
          </cell>
          <cell r="E228" t="str">
            <v>Brasil</v>
          </cell>
          <cell r="F228" t="str">
            <v>BRAZIL</v>
          </cell>
          <cell r="G228" t="str">
            <v>BASIC</v>
          </cell>
          <cell r="H228" t="str">
            <v>BROIL</v>
          </cell>
        </row>
        <row r="229">
          <cell r="A229" t="str">
            <v>B0414</v>
          </cell>
          <cell r="B229" t="str">
            <v>B0414-B-COFFEE-BR-COINVEST-HEDGE</v>
          </cell>
          <cell r="C229" t="str">
            <v>Coffee</v>
          </cell>
          <cell r="D229" t="str">
            <v>COINVEST</v>
          </cell>
          <cell r="E229" t="str">
            <v>Brasil</v>
          </cell>
          <cell r="F229" t="str">
            <v>BRAZIL</v>
          </cell>
          <cell r="G229" t="str">
            <v>BASIC</v>
          </cell>
          <cell r="H229" t="str">
            <v>BRCOFFEE</v>
          </cell>
        </row>
        <row r="230">
          <cell r="A230" t="str">
            <v>B0415</v>
          </cell>
          <cell r="B230" t="str">
            <v>B0415-B-SUGAR-BR-COINVEST-HEDGE</v>
          </cell>
          <cell r="C230" t="str">
            <v>Sugar</v>
          </cell>
          <cell r="D230" t="str">
            <v>COINVEST</v>
          </cell>
          <cell r="E230" t="str">
            <v>Brasil</v>
          </cell>
          <cell r="F230" t="str">
            <v>BRAZIL</v>
          </cell>
          <cell r="G230" t="str">
            <v>BASIC</v>
          </cell>
          <cell r="H230" t="str">
            <v>BRSUGAR</v>
          </cell>
        </row>
        <row r="231">
          <cell r="A231" t="str">
            <v>B0416</v>
          </cell>
          <cell r="B231" t="str">
            <v>B0416-B-ALLCOM-BR-COINVEST-MANAGT</v>
          </cell>
          <cell r="C231" t="str">
            <v>Service</v>
          </cell>
          <cell r="D231" t="str">
            <v>COINVEST</v>
          </cell>
          <cell r="E231" t="str">
            <v>Brasil</v>
          </cell>
          <cell r="F231" t="str">
            <v>BRAZIL</v>
          </cell>
          <cell r="G231" t="str">
            <v>BASIC</v>
          </cell>
          <cell r="H231" t="str">
            <v>SCGMAN</v>
          </cell>
        </row>
        <row r="232">
          <cell r="A232" t="str">
            <v>B0417</v>
          </cell>
          <cell r="B232" t="str">
            <v>B0417-B-SUGETH-BR-COINDIST-CASH</v>
          </cell>
          <cell r="C232" t="str">
            <v>Sugar</v>
          </cell>
          <cell r="D232" t="str">
            <v>COINDIST</v>
          </cell>
          <cell r="E232" t="str">
            <v>Brasil</v>
          </cell>
          <cell r="F232" t="str">
            <v>BRAZIL</v>
          </cell>
          <cell r="G232" t="str">
            <v>BASIC</v>
          </cell>
          <cell r="H232" t="str">
            <v>BRSUGAR</v>
          </cell>
        </row>
        <row r="233">
          <cell r="A233" t="str">
            <v>B0418</v>
          </cell>
          <cell r="B233" t="str">
            <v>B0418-B-SUGETH-BR-COINDIST-HEDGE</v>
          </cell>
          <cell r="C233" t="str">
            <v>Sugar</v>
          </cell>
          <cell r="D233" t="str">
            <v>COINDIST</v>
          </cell>
          <cell r="E233" t="str">
            <v>Brasil</v>
          </cell>
          <cell r="F233" t="str">
            <v>BRAZIL</v>
          </cell>
          <cell r="G233" t="str">
            <v>BASIC</v>
          </cell>
          <cell r="H233" t="str">
            <v>BRSUGAR</v>
          </cell>
        </row>
        <row r="234">
          <cell r="A234" t="str">
            <v>B0419</v>
          </cell>
          <cell r="B234" t="str">
            <v>B0419-P-SUGAR-BR-COINDIST-CASH</v>
          </cell>
          <cell r="C234" t="str">
            <v>Sugar</v>
          </cell>
          <cell r="D234" t="str">
            <v>COINDIST</v>
          </cell>
          <cell r="E234" t="str">
            <v>Brasil</v>
          </cell>
          <cell r="F234" t="str">
            <v>BRAZIL</v>
          </cell>
          <cell r="G234" t="str">
            <v>PLATFORM</v>
          </cell>
          <cell r="H234" t="str">
            <v>SUGPLAT</v>
          </cell>
        </row>
        <row r="235">
          <cell r="A235" t="str">
            <v>B0421</v>
          </cell>
          <cell r="B235" t="str">
            <v>B0421-B-WATERWAY-BR-COINBRA-WATERWAY</v>
          </cell>
          <cell r="C235" t="str">
            <v>Other</v>
          </cell>
          <cell r="D235" t="str">
            <v>COINBRA</v>
          </cell>
          <cell r="E235" t="str">
            <v>Brasil</v>
          </cell>
          <cell r="F235" t="str">
            <v>BRAZIL</v>
          </cell>
          <cell r="G235" t="str">
            <v>BASIC</v>
          </cell>
          <cell r="H235" t="str">
            <v>BRWATER</v>
          </cell>
        </row>
        <row r="236">
          <cell r="A236" t="str">
            <v>B0422</v>
          </cell>
          <cell r="B236" t="str">
            <v>B0422-B-SOYACO-BR-COINFRUT-CASH</v>
          </cell>
          <cell r="C236" t="str">
            <v>Oilseeds</v>
          </cell>
          <cell r="D236" t="str">
            <v>COINFRUT</v>
          </cell>
          <cell r="E236" t="str">
            <v>Brasil</v>
          </cell>
          <cell r="F236" t="str">
            <v>BRAZIL</v>
          </cell>
          <cell r="G236" t="str">
            <v>BASIC</v>
          </cell>
          <cell r="H236" t="str">
            <v>BROIL</v>
          </cell>
        </row>
        <row r="237">
          <cell r="A237" t="str">
            <v>B0423</v>
          </cell>
          <cell r="B237" t="str">
            <v>B0423-B-SOYACO-BR-SAOCAR-CASH</v>
          </cell>
          <cell r="C237" t="str">
            <v>Oilseeds</v>
          </cell>
          <cell r="D237" t="str">
            <v>SAOCAR</v>
          </cell>
          <cell r="E237" t="str">
            <v>Brasil</v>
          </cell>
          <cell r="F237" t="str">
            <v>BRAZIL</v>
          </cell>
          <cell r="G237" t="str">
            <v>BASIC</v>
          </cell>
          <cell r="H237" t="str">
            <v>BROIL</v>
          </cell>
        </row>
        <row r="238">
          <cell r="A238" t="str">
            <v>B0424</v>
          </cell>
          <cell r="B238" t="str">
            <v>B0424-B-SOYACO-BR-NETHBV-CASH</v>
          </cell>
          <cell r="C238" t="str">
            <v>Oilseeds</v>
          </cell>
          <cell r="D238" t="str">
            <v>NETHBV</v>
          </cell>
          <cell r="E238" t="str">
            <v>Brasil</v>
          </cell>
          <cell r="F238" t="str">
            <v>BRAZIL</v>
          </cell>
          <cell r="G238" t="str">
            <v>BASIC</v>
          </cell>
          <cell r="H238" t="str">
            <v>BROIL</v>
          </cell>
        </row>
        <row r="239">
          <cell r="A239" t="str">
            <v>B0425</v>
          </cell>
          <cell r="B239" t="str">
            <v>B0425-B-SOYACO-BR-NETHBV-HEDGE</v>
          </cell>
          <cell r="C239" t="str">
            <v>Oilseeds</v>
          </cell>
          <cell r="D239" t="str">
            <v>NETHBV</v>
          </cell>
          <cell r="E239" t="str">
            <v>Brasil</v>
          </cell>
          <cell r="F239" t="str">
            <v>BRAZIL</v>
          </cell>
          <cell r="G239" t="str">
            <v>BASIC</v>
          </cell>
          <cell r="H239" t="str">
            <v>BROIL</v>
          </cell>
        </row>
        <row r="240">
          <cell r="A240" t="str">
            <v>B0426</v>
          </cell>
          <cell r="B240" t="str">
            <v>B0426-P-SOYACO-BR-NETHBV-CASH</v>
          </cell>
          <cell r="C240" t="str">
            <v>Oilseeds</v>
          </cell>
          <cell r="D240" t="str">
            <v>NETHBV</v>
          </cell>
          <cell r="E240" t="str">
            <v>Brasil</v>
          </cell>
          <cell r="F240" t="str">
            <v>BRAZIL</v>
          </cell>
          <cell r="G240" t="str">
            <v>PLATFORM</v>
          </cell>
          <cell r="H240" t="str">
            <v>OILPLAT</v>
          </cell>
        </row>
        <row r="241">
          <cell r="A241" t="str">
            <v>B0427</v>
          </cell>
          <cell r="B241" t="str">
            <v>B0427-B-COFFEE-BR-NETHBV-HEDGE</v>
          </cell>
          <cell r="C241" t="str">
            <v>Coffee</v>
          </cell>
          <cell r="D241" t="str">
            <v>NETHBV</v>
          </cell>
          <cell r="E241" t="str">
            <v>Brasil</v>
          </cell>
          <cell r="F241" t="str">
            <v>BRAZIL</v>
          </cell>
          <cell r="G241" t="str">
            <v>BASIC</v>
          </cell>
          <cell r="H241" t="str">
            <v>BRCOFFEE</v>
          </cell>
        </row>
        <row r="242">
          <cell r="A242" t="str">
            <v>B0428</v>
          </cell>
          <cell r="B242" t="str">
            <v>B0428-P-COFFEE-BR-NETHBV-CASH</v>
          </cell>
          <cell r="C242" t="str">
            <v>Coffee</v>
          </cell>
          <cell r="D242" t="str">
            <v>NETHBV</v>
          </cell>
          <cell r="E242" t="str">
            <v>Brasil</v>
          </cell>
          <cell r="F242" t="str">
            <v>BRAZIL</v>
          </cell>
          <cell r="G242" t="str">
            <v>PLATFORM</v>
          </cell>
          <cell r="H242" t="str">
            <v>COFPLAT</v>
          </cell>
        </row>
        <row r="243">
          <cell r="A243" t="str">
            <v>B0430</v>
          </cell>
          <cell r="B243" t="str">
            <v>B0430-B-SUGETH-BR-SAOCAR-HEDGE</v>
          </cell>
          <cell r="C243" t="str">
            <v>Sugar</v>
          </cell>
          <cell r="D243" t="str">
            <v>SAOCAR</v>
          </cell>
          <cell r="E243" t="str">
            <v>Brasil</v>
          </cell>
          <cell r="F243" t="str">
            <v>BRAZIL</v>
          </cell>
          <cell r="G243" t="str">
            <v>BASIC</v>
          </cell>
          <cell r="H243" t="str">
            <v>BRSUGAR</v>
          </cell>
        </row>
        <row r="244">
          <cell r="A244" t="str">
            <v>B0431</v>
          </cell>
          <cell r="B244" t="str">
            <v>B0431-P-SUGAR-BR-SAOCAR-CASH</v>
          </cell>
          <cell r="C244" t="str">
            <v>Sugar</v>
          </cell>
          <cell r="D244" t="str">
            <v>SAOCAR</v>
          </cell>
          <cell r="E244" t="str">
            <v>Brasil</v>
          </cell>
          <cell r="F244" t="str">
            <v>BRAZIL</v>
          </cell>
          <cell r="G244" t="str">
            <v>PLATFORM</v>
          </cell>
          <cell r="H244" t="str">
            <v>SUGPLAT</v>
          </cell>
        </row>
        <row r="245">
          <cell r="A245" t="str">
            <v>B0432</v>
          </cell>
          <cell r="B245" t="str">
            <v>B0432-B-SUGETH-BR-NETHBV-HEDGE</v>
          </cell>
          <cell r="C245" t="str">
            <v>Sugar</v>
          </cell>
          <cell r="D245" t="str">
            <v>NETHBV</v>
          </cell>
          <cell r="E245" t="str">
            <v>Brasil</v>
          </cell>
          <cell r="F245" t="str">
            <v>BRAZIL</v>
          </cell>
          <cell r="G245" t="str">
            <v>BASIC</v>
          </cell>
          <cell r="H245" t="str">
            <v>BRSUGAR</v>
          </cell>
        </row>
        <row r="246">
          <cell r="A246" t="str">
            <v>B0433</v>
          </cell>
          <cell r="B246" t="str">
            <v>B0433-P-SUGAR-BR-NETHBV-CASH</v>
          </cell>
          <cell r="C246" t="str">
            <v>Sugar</v>
          </cell>
          <cell r="D246" t="str">
            <v>NETHBV</v>
          </cell>
          <cell r="E246" t="str">
            <v>Brasil</v>
          </cell>
          <cell r="F246" t="str">
            <v>BRAZIL</v>
          </cell>
          <cell r="G246" t="str">
            <v>PLATFORM</v>
          </cell>
          <cell r="H246" t="str">
            <v>SUGPLAT</v>
          </cell>
        </row>
        <row r="247">
          <cell r="A247" t="str">
            <v>B0434</v>
          </cell>
          <cell r="B247" t="str">
            <v>B0434-B-SUGETH-BR-CRESCIU-HEDGE</v>
          </cell>
          <cell r="C247" t="str">
            <v>Sugar</v>
          </cell>
          <cell r="D247" t="str">
            <v>CRESCIU</v>
          </cell>
          <cell r="E247" t="str">
            <v>Brasil</v>
          </cell>
          <cell r="F247" t="str">
            <v>BRAZIL</v>
          </cell>
          <cell r="G247" t="str">
            <v>BASIC</v>
          </cell>
          <cell r="H247" t="str">
            <v>BRSUGAR</v>
          </cell>
        </row>
        <row r="248">
          <cell r="A248" t="str">
            <v>B0435</v>
          </cell>
          <cell r="B248" t="str">
            <v>B0435-P-SUGAR-BR-CRESCIU-CASH</v>
          </cell>
          <cell r="C248" t="str">
            <v>Sugar</v>
          </cell>
          <cell r="D248" t="str">
            <v>CRESCIU</v>
          </cell>
          <cell r="E248" t="str">
            <v>Brasil</v>
          </cell>
          <cell r="F248" t="str">
            <v>BRAZIL</v>
          </cell>
          <cell r="G248" t="str">
            <v>PLATFORM</v>
          </cell>
          <cell r="H248" t="str">
            <v>SUGPLAT</v>
          </cell>
        </row>
        <row r="249">
          <cell r="A249" t="str">
            <v>B0436</v>
          </cell>
          <cell r="B249" t="str">
            <v>B0436-B-SUGETH-BR-NETHBV-CASH</v>
          </cell>
          <cell r="C249" t="str">
            <v>Sugar</v>
          </cell>
          <cell r="D249" t="str">
            <v>NETHBV</v>
          </cell>
          <cell r="E249" t="str">
            <v>Brasil</v>
          </cell>
          <cell r="F249" t="str">
            <v>BRAZIL</v>
          </cell>
          <cell r="G249" t="str">
            <v>BASIC</v>
          </cell>
          <cell r="H249" t="str">
            <v>BRSUGAR</v>
          </cell>
        </row>
        <row r="250">
          <cell r="A250" t="str">
            <v>B0438</v>
          </cell>
          <cell r="B250" t="str">
            <v>B0438-B-CITRUS-BR-COINBRA-HEDGE</v>
          </cell>
          <cell r="C250" t="str">
            <v>Citrus</v>
          </cell>
          <cell r="D250" t="str">
            <v>COINBRA</v>
          </cell>
          <cell r="E250" t="str">
            <v>Brasil</v>
          </cell>
          <cell r="F250" t="str">
            <v>BRAZIL</v>
          </cell>
          <cell r="G250" t="str">
            <v>BASIC</v>
          </cell>
          <cell r="H250" t="str">
            <v>BRCIT</v>
          </cell>
        </row>
        <row r="251">
          <cell r="A251" t="str">
            <v>B0439</v>
          </cell>
          <cell r="B251" t="str">
            <v>B0439-B-COTTON-BR-NETHBV-HEDGE</v>
          </cell>
          <cell r="C251" t="str">
            <v>Cotton</v>
          </cell>
          <cell r="D251" t="str">
            <v>NETHBV</v>
          </cell>
          <cell r="E251" t="str">
            <v>Brasil</v>
          </cell>
          <cell r="F251" t="str">
            <v>BRAZIL</v>
          </cell>
          <cell r="G251" t="str">
            <v>BASIC</v>
          </cell>
          <cell r="H251" t="str">
            <v>COTTONJV</v>
          </cell>
        </row>
        <row r="252">
          <cell r="A252" t="str">
            <v>B0440</v>
          </cell>
          <cell r="B252" t="str">
            <v>B0440-B-COTTON-BR-COINBRA-HEDGE</v>
          </cell>
          <cell r="C252" t="str">
            <v>Cotton</v>
          </cell>
          <cell r="D252" t="str">
            <v>COINBRA</v>
          </cell>
          <cell r="E252" t="str">
            <v>Brasil</v>
          </cell>
          <cell r="F252" t="str">
            <v>BRAZIL</v>
          </cell>
          <cell r="G252" t="str">
            <v>BASIC</v>
          </cell>
          <cell r="H252" t="str">
            <v>COTTONJV</v>
          </cell>
        </row>
        <row r="253">
          <cell r="A253" t="str">
            <v>B0443</v>
          </cell>
          <cell r="B253" t="str">
            <v>B0443-B-TREASURY-BR-COINBRA-TREASURY</v>
          </cell>
          <cell r="C253" t="str">
            <v>Other</v>
          </cell>
          <cell r="D253" t="str">
            <v>COINBRA</v>
          </cell>
          <cell r="E253" t="str">
            <v>Brasil</v>
          </cell>
          <cell r="F253" t="str">
            <v>BRAZIL</v>
          </cell>
          <cell r="G253" t="str">
            <v>BASIC</v>
          </cell>
          <cell r="H253" t="str">
            <v>NONE</v>
          </cell>
        </row>
        <row r="254">
          <cell r="A254" t="str">
            <v>B0444</v>
          </cell>
          <cell r="B254" t="str">
            <v>B0444-B-TREASURY-BR-COINDIST-TREASURY</v>
          </cell>
          <cell r="C254" t="str">
            <v>Other</v>
          </cell>
          <cell r="D254" t="str">
            <v>COINDIST</v>
          </cell>
          <cell r="E254" t="str">
            <v>Brasil</v>
          </cell>
          <cell r="F254" t="str">
            <v>BRAZIL</v>
          </cell>
          <cell r="G254" t="str">
            <v>BASIC</v>
          </cell>
          <cell r="H254" t="str">
            <v>NONE</v>
          </cell>
        </row>
        <row r="255">
          <cell r="A255" t="str">
            <v>B0445</v>
          </cell>
          <cell r="B255" t="str">
            <v>B0445-B-TREASURY-BR-COINFRUT-TREASURY</v>
          </cell>
          <cell r="C255" t="str">
            <v>Other</v>
          </cell>
          <cell r="D255" t="str">
            <v>COINFRUT</v>
          </cell>
          <cell r="E255" t="str">
            <v>Brasil</v>
          </cell>
          <cell r="F255" t="str">
            <v>BRAZIL</v>
          </cell>
          <cell r="G255" t="str">
            <v>BASIC</v>
          </cell>
          <cell r="H255" t="str">
            <v>NONE</v>
          </cell>
        </row>
        <row r="256">
          <cell r="A256" t="str">
            <v>B0446</v>
          </cell>
          <cell r="B256" t="str">
            <v>B0446-B-TREASURY-BR-SAOCAR-TREASURY</v>
          </cell>
          <cell r="C256" t="str">
            <v>Other</v>
          </cell>
          <cell r="D256" t="str">
            <v>SAOCAR</v>
          </cell>
          <cell r="E256" t="str">
            <v>Brasil</v>
          </cell>
          <cell r="F256" t="str">
            <v>BRAZIL</v>
          </cell>
          <cell r="G256" t="str">
            <v>BASIC</v>
          </cell>
          <cell r="H256" t="str">
            <v>NONE</v>
          </cell>
        </row>
        <row r="257">
          <cell r="A257" t="str">
            <v>B0447</v>
          </cell>
          <cell r="B257" t="str">
            <v>B0447-B-TREASURY-BR-CRESCIU-TREASURY</v>
          </cell>
          <cell r="C257" t="str">
            <v>Other</v>
          </cell>
          <cell r="D257" t="str">
            <v>CRESCIU</v>
          </cell>
          <cell r="E257" t="str">
            <v>Brasil</v>
          </cell>
          <cell r="F257" t="str">
            <v>BRAZIL</v>
          </cell>
          <cell r="G257" t="str">
            <v>BASIC</v>
          </cell>
          <cell r="H257" t="str">
            <v>NONE</v>
          </cell>
        </row>
        <row r="258">
          <cell r="A258" t="str">
            <v>B0448</v>
          </cell>
          <cell r="B258" t="str">
            <v>B0448-B-TREASURY-BR-COINVEST-TREASURY</v>
          </cell>
          <cell r="C258" t="str">
            <v>Other</v>
          </cell>
          <cell r="D258" t="str">
            <v>COINVEST</v>
          </cell>
          <cell r="E258" t="str">
            <v>Brasil</v>
          </cell>
          <cell r="F258" t="str">
            <v>BRAZIL</v>
          </cell>
          <cell r="G258" t="str">
            <v>BASIC</v>
          </cell>
          <cell r="H258" t="str">
            <v>NONE</v>
          </cell>
        </row>
        <row r="259">
          <cell r="A259" t="str">
            <v>B0449</v>
          </cell>
          <cell r="B259" t="str">
            <v>B0449-B-TREASURY-BR-COINTRAD-TREASURY</v>
          </cell>
          <cell r="C259" t="str">
            <v>Other</v>
          </cell>
          <cell r="D259" t="str">
            <v>COINTRAD</v>
          </cell>
          <cell r="E259" t="str">
            <v>Brasil</v>
          </cell>
          <cell r="F259" t="str">
            <v>BRAZIL</v>
          </cell>
          <cell r="G259" t="str">
            <v>BASIC</v>
          </cell>
          <cell r="H259" t="str">
            <v>NONE</v>
          </cell>
        </row>
        <row r="260">
          <cell r="A260" t="str">
            <v>B0450</v>
          </cell>
          <cell r="B260" t="str">
            <v>B0450-B-TREASURY-BR-SOCAMER-TREASURY</v>
          </cell>
          <cell r="C260" t="str">
            <v>Other</v>
          </cell>
          <cell r="D260" t="str">
            <v>SOCAMER</v>
          </cell>
          <cell r="E260" t="str">
            <v>Brasil</v>
          </cell>
          <cell r="F260" t="str">
            <v>BRAZIL</v>
          </cell>
          <cell r="G260" t="str">
            <v>BASIC</v>
          </cell>
          <cell r="H260" t="str">
            <v>NONE</v>
          </cell>
        </row>
        <row r="261">
          <cell r="A261" t="str">
            <v>B0457</v>
          </cell>
          <cell r="B261" t="str">
            <v>B0457-B-SUGAR-UK-LDSUGAR-CASH</v>
          </cell>
          <cell r="C261" t="str">
            <v>Sugar</v>
          </cell>
          <cell r="D261" t="str">
            <v>LDSUGAR</v>
          </cell>
          <cell r="E261" t="str">
            <v>London</v>
          </cell>
          <cell r="F261" t="str">
            <v>EBS</v>
          </cell>
          <cell r="G261" t="str">
            <v>BASIC</v>
          </cell>
          <cell r="H261" t="str">
            <v>LOSUGAR</v>
          </cell>
        </row>
        <row r="262">
          <cell r="A262" t="str">
            <v>B0458</v>
          </cell>
          <cell r="B262" t="str">
            <v>B0458-B-SUGAR-UK-ROSYTH-CASH</v>
          </cell>
          <cell r="C262" t="str">
            <v>Sugar</v>
          </cell>
          <cell r="D262" t="str">
            <v>ROSYTH</v>
          </cell>
          <cell r="E262" t="str">
            <v>London</v>
          </cell>
          <cell r="F262" t="str">
            <v>EBS</v>
          </cell>
          <cell r="G262" t="str">
            <v>BASIC</v>
          </cell>
          <cell r="H262" t="str">
            <v>LOSUGAR</v>
          </cell>
        </row>
        <row r="263">
          <cell r="A263" t="str">
            <v>B0459</v>
          </cell>
          <cell r="B263" t="str">
            <v>B0459-B-SUGAR-UK-KAZHOLD-CASH</v>
          </cell>
          <cell r="C263" t="str">
            <v>Sugar</v>
          </cell>
          <cell r="D263" t="str">
            <v>KAZHOLD</v>
          </cell>
          <cell r="E263" t="str">
            <v>London</v>
          </cell>
          <cell r="F263" t="str">
            <v>EBS</v>
          </cell>
          <cell r="G263" t="str">
            <v>BASIC</v>
          </cell>
          <cell r="H263" t="str">
            <v>LOSUGAR</v>
          </cell>
        </row>
        <row r="264">
          <cell r="A264" t="str">
            <v>B0460</v>
          </cell>
          <cell r="B264" t="str">
            <v>B0460-B-SUGAR-UK-KAZTRAD-CASH</v>
          </cell>
          <cell r="C264" t="str">
            <v>Sugar</v>
          </cell>
          <cell r="D264" t="str">
            <v>KAZTRAD</v>
          </cell>
          <cell r="E264" t="str">
            <v>London</v>
          </cell>
          <cell r="F264" t="str">
            <v>EBS</v>
          </cell>
          <cell r="G264" t="str">
            <v>BASIC</v>
          </cell>
          <cell r="H264" t="str">
            <v>LOSUGAR</v>
          </cell>
        </row>
        <row r="265">
          <cell r="A265" t="str">
            <v>B0461</v>
          </cell>
          <cell r="B265" t="str">
            <v>B0461-B-SUGAR-UK-OZDOR-CASH</v>
          </cell>
          <cell r="C265" t="str">
            <v>Sugar</v>
          </cell>
          <cell r="D265" t="str">
            <v>OZDOR</v>
          </cell>
          <cell r="E265" t="str">
            <v>London</v>
          </cell>
          <cell r="F265" t="str">
            <v>EBS</v>
          </cell>
          <cell r="G265" t="str">
            <v>BASIC</v>
          </cell>
          <cell r="H265" t="str">
            <v>LOSUGAR</v>
          </cell>
        </row>
        <row r="266">
          <cell r="A266" t="str">
            <v>B0462</v>
          </cell>
          <cell r="B266" t="str">
            <v>B0462-B-SUGAR-UK-LDSCOMMOD-CASH</v>
          </cell>
          <cell r="C266" t="str">
            <v>Sugar</v>
          </cell>
          <cell r="D266" t="str">
            <v>LDSCOMMOD</v>
          </cell>
          <cell r="E266" t="str">
            <v>London</v>
          </cell>
          <cell r="F266" t="str">
            <v>EBS</v>
          </cell>
          <cell r="G266" t="str">
            <v>BASIC</v>
          </cell>
          <cell r="H266" t="str">
            <v>LOSUGAR</v>
          </cell>
        </row>
        <row r="267">
          <cell r="A267" t="str">
            <v>B0463</v>
          </cell>
          <cell r="B267" t="str">
            <v>B0463-B-ALLCOM-UK-ITS-MANAGT</v>
          </cell>
          <cell r="C267" t="str">
            <v>Service</v>
          </cell>
          <cell r="D267" t="str">
            <v>ITS</v>
          </cell>
          <cell r="E267" t="str">
            <v>London</v>
          </cell>
          <cell r="F267" t="str">
            <v>EBS</v>
          </cell>
          <cell r="G267" t="str">
            <v>BASIC</v>
          </cell>
          <cell r="H267" t="str">
            <v>SCGMAN</v>
          </cell>
        </row>
        <row r="268">
          <cell r="A268" t="str">
            <v>B0464</v>
          </cell>
          <cell r="B268" t="str">
            <v>B0464-B-ALLCOM-UK-LDAMHOLD-MANAGT</v>
          </cell>
          <cell r="C268" t="str">
            <v>Service</v>
          </cell>
          <cell r="D268" t="str">
            <v>LDAMHOLD</v>
          </cell>
          <cell r="E268" t="str">
            <v>London</v>
          </cell>
          <cell r="F268" t="str">
            <v>EBS</v>
          </cell>
          <cell r="G268" t="str">
            <v>BASIC</v>
          </cell>
          <cell r="H268" t="str">
            <v>SCGMAN</v>
          </cell>
        </row>
        <row r="269">
          <cell r="A269" t="str">
            <v>B0465</v>
          </cell>
          <cell r="B269" t="str">
            <v>B0465-B-ALLCOM-UK-LDAMLTD-MANAGT</v>
          </cell>
          <cell r="C269" t="str">
            <v>Service</v>
          </cell>
          <cell r="D269" t="str">
            <v>LDAMLTD</v>
          </cell>
          <cell r="E269" t="str">
            <v>London</v>
          </cell>
          <cell r="F269" t="str">
            <v>EBS</v>
          </cell>
          <cell r="G269" t="str">
            <v>BASIC</v>
          </cell>
          <cell r="H269" t="str">
            <v>SCGMAN</v>
          </cell>
        </row>
        <row r="270">
          <cell r="A270" t="str">
            <v>B0466</v>
          </cell>
          <cell r="B270" t="str">
            <v>B0466-B-ALLCOM-UK-LDFINLTD-MANAGT</v>
          </cell>
          <cell r="C270" t="str">
            <v>Service</v>
          </cell>
          <cell r="D270" t="str">
            <v>LDFINLTD</v>
          </cell>
          <cell r="E270" t="str">
            <v>London</v>
          </cell>
          <cell r="F270" t="str">
            <v>EBS</v>
          </cell>
          <cell r="G270" t="str">
            <v>BASIC</v>
          </cell>
          <cell r="H270" t="str">
            <v>SCGMAN</v>
          </cell>
        </row>
        <row r="271">
          <cell r="A271" t="str">
            <v>B0467</v>
          </cell>
          <cell r="B271" t="str">
            <v>B0467-B-ALLCOM-UK-LDLTD-MANAGT</v>
          </cell>
          <cell r="C271" t="str">
            <v>Service</v>
          </cell>
          <cell r="D271" t="str">
            <v>LDLTD</v>
          </cell>
          <cell r="E271" t="str">
            <v>London</v>
          </cell>
          <cell r="F271" t="str">
            <v>EBS</v>
          </cell>
          <cell r="G271" t="str">
            <v>BASIC</v>
          </cell>
          <cell r="H271" t="str">
            <v>SCGMAN</v>
          </cell>
        </row>
        <row r="272">
          <cell r="A272" t="str">
            <v>B0468</v>
          </cell>
          <cell r="B272" t="str">
            <v>B0468-B-ALLCOM-UK-LDTF-MANAGT</v>
          </cell>
          <cell r="C272" t="str">
            <v>Service</v>
          </cell>
          <cell r="D272" t="str">
            <v>LDTF</v>
          </cell>
          <cell r="E272" t="str">
            <v>London</v>
          </cell>
          <cell r="F272" t="str">
            <v>EBS</v>
          </cell>
          <cell r="G272" t="str">
            <v>BASIC</v>
          </cell>
          <cell r="H272" t="str">
            <v>SCGMAN</v>
          </cell>
        </row>
        <row r="273">
          <cell r="A273" t="str">
            <v>B0469</v>
          </cell>
          <cell r="B273" t="str">
            <v>B0469-B-ALLCOM-UK-LDTPLTD-MANAGT</v>
          </cell>
          <cell r="C273" t="str">
            <v>Service</v>
          </cell>
          <cell r="D273" t="str">
            <v>LDTPLTD</v>
          </cell>
          <cell r="E273" t="str">
            <v>London</v>
          </cell>
          <cell r="F273" t="str">
            <v>EBS</v>
          </cell>
          <cell r="G273" t="str">
            <v>BASIC</v>
          </cell>
          <cell r="H273" t="str">
            <v>SCGMAN</v>
          </cell>
        </row>
        <row r="274">
          <cell r="A274" t="str">
            <v>B0470</v>
          </cell>
          <cell r="B274" t="str">
            <v>B0470-B-ALLCOM-UK-LDCOMMOD-DORMCY</v>
          </cell>
          <cell r="C274" t="str">
            <v>Service</v>
          </cell>
          <cell r="D274" t="str">
            <v>LDCOMMOD</v>
          </cell>
          <cell r="E274" t="str">
            <v>London</v>
          </cell>
          <cell r="F274" t="str">
            <v>EBS</v>
          </cell>
          <cell r="G274" t="str">
            <v>BASIC</v>
          </cell>
          <cell r="H274" t="str">
            <v>NONE</v>
          </cell>
        </row>
        <row r="275">
          <cell r="A275" t="str">
            <v>B0471</v>
          </cell>
          <cell r="B275" t="str">
            <v>B0471-B-FREIGHT-UK-LDCOMFIN-CASH</v>
          </cell>
          <cell r="C275" t="str">
            <v>Freight</v>
          </cell>
          <cell r="D275" t="str">
            <v>LDCOMFIN</v>
          </cell>
          <cell r="E275" t="str">
            <v>London</v>
          </cell>
          <cell r="F275" t="str">
            <v>EBS</v>
          </cell>
          <cell r="G275" t="str">
            <v>BASIC</v>
          </cell>
          <cell r="H275" t="str">
            <v>GLOFRE</v>
          </cell>
        </row>
        <row r="276">
          <cell r="A276" t="str">
            <v>B0472</v>
          </cell>
          <cell r="B276" t="str">
            <v>B0472-B-FREIGHT-UK-LDTLTD-CASH</v>
          </cell>
          <cell r="C276" t="str">
            <v>Freight</v>
          </cell>
          <cell r="D276" t="str">
            <v>LDTLTD</v>
          </cell>
          <cell r="E276" t="str">
            <v>London</v>
          </cell>
          <cell r="F276" t="str">
            <v>EBS</v>
          </cell>
          <cell r="G276" t="str">
            <v>BASIC</v>
          </cell>
          <cell r="H276" t="str">
            <v>GLOFRE</v>
          </cell>
        </row>
        <row r="277">
          <cell r="A277" t="str">
            <v>B0473</v>
          </cell>
          <cell r="B277" t="str">
            <v>B0473-B-ALLGRAIN-AS-LDINDIA-HEDGE</v>
          </cell>
          <cell r="C277" t="str">
            <v>Grain</v>
          </cell>
          <cell r="D277" t="str">
            <v>LDINDIA</v>
          </cell>
          <cell r="E277" t="str">
            <v>Asia</v>
          </cell>
          <cell r="F277" t="str">
            <v>ASIA</v>
          </cell>
          <cell r="G277" t="str">
            <v>BASIC</v>
          </cell>
          <cell r="H277" t="str">
            <v>ASGRAIN</v>
          </cell>
        </row>
        <row r="278">
          <cell r="A278" t="str">
            <v>B0474</v>
          </cell>
          <cell r="B278" t="str">
            <v>B0474-B-SUGAR-AS-LDINDIA-HEDGE</v>
          </cell>
          <cell r="C278" t="str">
            <v>Sugar</v>
          </cell>
          <cell r="D278" t="str">
            <v>LDINDIA</v>
          </cell>
          <cell r="E278" t="str">
            <v>Asia</v>
          </cell>
          <cell r="F278" t="str">
            <v>ASIA</v>
          </cell>
          <cell r="G278" t="str">
            <v>BASIC</v>
          </cell>
          <cell r="H278" t="str">
            <v>ASSUGAR</v>
          </cell>
        </row>
        <row r="279">
          <cell r="A279" t="str">
            <v>B0475</v>
          </cell>
          <cell r="B279" t="str">
            <v>B0475-B-ALLCOM-AS-WFOE-MARKET</v>
          </cell>
          <cell r="C279" t="str">
            <v>Service</v>
          </cell>
          <cell r="D279" t="str">
            <v>WFOE</v>
          </cell>
          <cell r="E279" t="str">
            <v>Asia</v>
          </cell>
          <cell r="F279" t="str">
            <v>ASIA</v>
          </cell>
          <cell r="G279" t="str">
            <v>BASIC</v>
          </cell>
          <cell r="H279" t="str">
            <v>ASMKG</v>
          </cell>
        </row>
        <row r="280">
          <cell r="A280" t="str">
            <v>B0476</v>
          </cell>
          <cell r="B280" t="str">
            <v>B0476-B-ALLGRAIN-AS-WFOE-CASH</v>
          </cell>
          <cell r="C280" t="str">
            <v>Grain</v>
          </cell>
          <cell r="D280" t="str">
            <v>WFOE</v>
          </cell>
          <cell r="E280" t="str">
            <v>Asia</v>
          </cell>
          <cell r="F280" t="str">
            <v>ASIA</v>
          </cell>
          <cell r="G280" t="str">
            <v>BASIC</v>
          </cell>
          <cell r="H280" t="str">
            <v>ASGRAIN</v>
          </cell>
        </row>
        <row r="281">
          <cell r="A281" t="str">
            <v>B0477</v>
          </cell>
          <cell r="B281" t="str">
            <v>B0477-B-ALLGRAIN-AS-WFOE-HEDGE</v>
          </cell>
          <cell r="C281" t="str">
            <v>Grain</v>
          </cell>
          <cell r="D281" t="str">
            <v>WFOE</v>
          </cell>
          <cell r="E281" t="str">
            <v>Asia</v>
          </cell>
          <cell r="F281" t="str">
            <v>ASIA</v>
          </cell>
          <cell r="G281" t="str">
            <v>BASIC</v>
          </cell>
          <cell r="H281" t="str">
            <v>ASGRAIN</v>
          </cell>
        </row>
        <row r="282">
          <cell r="A282" t="str">
            <v>B0478</v>
          </cell>
          <cell r="B282" t="str">
            <v>B0478-B-SOYACO-AS-WFOE-CASH</v>
          </cell>
          <cell r="C282" t="str">
            <v>Oilseeds</v>
          </cell>
          <cell r="D282" t="str">
            <v>WFOE</v>
          </cell>
          <cell r="E282" t="str">
            <v>Asia</v>
          </cell>
          <cell r="F282" t="str">
            <v>ASIA</v>
          </cell>
          <cell r="G282" t="str">
            <v>BASIC</v>
          </cell>
          <cell r="H282" t="str">
            <v>ASOIL</v>
          </cell>
        </row>
        <row r="283">
          <cell r="A283" t="str">
            <v>B0479</v>
          </cell>
          <cell r="B283" t="str">
            <v>B0479-B-SOYACO-AS-WFOE-HEDGE</v>
          </cell>
          <cell r="C283" t="str">
            <v>Oilseeds</v>
          </cell>
          <cell r="D283" t="str">
            <v>WFOE</v>
          </cell>
          <cell r="E283" t="str">
            <v>Asia</v>
          </cell>
          <cell r="F283" t="str">
            <v>ASIA</v>
          </cell>
          <cell r="G283" t="str">
            <v>BASIC</v>
          </cell>
          <cell r="H283" t="str">
            <v>ASOIL</v>
          </cell>
        </row>
        <row r="284">
          <cell r="A284" t="str">
            <v>B0480</v>
          </cell>
          <cell r="B284" t="str">
            <v>B0480-B-SUGAR-AS-WFOE-CASH</v>
          </cell>
          <cell r="C284" t="str">
            <v>Sugar</v>
          </cell>
          <cell r="D284" t="str">
            <v>WFOE</v>
          </cell>
          <cell r="E284" t="str">
            <v>Asia</v>
          </cell>
          <cell r="F284" t="str">
            <v>ASIA</v>
          </cell>
          <cell r="G284" t="str">
            <v>BASIC</v>
          </cell>
          <cell r="H284" t="str">
            <v>ASSUGAR</v>
          </cell>
        </row>
        <row r="285">
          <cell r="A285" t="str">
            <v>B0481</v>
          </cell>
          <cell r="B285" t="str">
            <v>B0481-B-SUGAR-AS-WFOE-HEDGE</v>
          </cell>
          <cell r="C285" t="str">
            <v>Sugar</v>
          </cell>
          <cell r="D285" t="str">
            <v>WFOE</v>
          </cell>
          <cell r="E285" t="str">
            <v>Asia</v>
          </cell>
          <cell r="F285" t="str">
            <v>ASIA</v>
          </cell>
          <cell r="G285" t="str">
            <v>BASIC</v>
          </cell>
          <cell r="H285" t="str">
            <v>ASSUGAR</v>
          </cell>
        </row>
        <row r="286">
          <cell r="A286" t="str">
            <v>B0482</v>
          </cell>
          <cell r="B286" t="str">
            <v>B0482-B-TRANSPORT-NA-CORPKANSAS-HOPPER</v>
          </cell>
          <cell r="C286" t="str">
            <v>Other</v>
          </cell>
          <cell r="D286" t="str">
            <v>CORPKANSAS</v>
          </cell>
          <cell r="E286" t="str">
            <v>North America</v>
          </cell>
          <cell r="F286" t="str">
            <v>NORTHAM</v>
          </cell>
          <cell r="G286" t="str">
            <v>BASIC</v>
          </cell>
          <cell r="H286" t="str">
            <v>NAELEV</v>
          </cell>
        </row>
        <row r="287">
          <cell r="A287" t="str">
            <v>B0483</v>
          </cell>
          <cell r="B287" t="str">
            <v>B0483-B-WHEAT-NA-COMSUPPLY-CASH</v>
          </cell>
          <cell r="C287" t="str">
            <v>Grain</v>
          </cell>
          <cell r="D287" t="str">
            <v>COMSUPPLY</v>
          </cell>
          <cell r="E287" t="str">
            <v>North America</v>
          </cell>
          <cell r="F287" t="str">
            <v>NORTHAM</v>
          </cell>
          <cell r="G287" t="str">
            <v>BASIC</v>
          </cell>
          <cell r="H287" t="str">
            <v>NAGRAIN</v>
          </cell>
        </row>
        <row r="288">
          <cell r="A288" t="str">
            <v>B0485</v>
          </cell>
          <cell r="B288" t="str">
            <v>B0485-B-ALLCOM-AR-URUGRAIN-MANAGT</v>
          </cell>
          <cell r="C288" t="str">
            <v>Service</v>
          </cell>
          <cell r="D288" t="str">
            <v>URUGRAIN</v>
          </cell>
          <cell r="E288" t="str">
            <v>Argentina</v>
          </cell>
          <cell r="F288" t="str">
            <v>ARGENTIN</v>
          </cell>
          <cell r="G288" t="str">
            <v>BASIC</v>
          </cell>
          <cell r="H288" t="str">
            <v>SCGMAN</v>
          </cell>
        </row>
        <row r="289">
          <cell r="A289" t="str">
            <v>B0486</v>
          </cell>
          <cell r="B289" t="str">
            <v>B0486-B-ALLCOM-AR-NETHBV-MANAGT</v>
          </cell>
          <cell r="C289" t="str">
            <v>Service</v>
          </cell>
          <cell r="D289" t="str">
            <v>NETHBV</v>
          </cell>
          <cell r="E289" t="str">
            <v>Argentina</v>
          </cell>
          <cell r="F289" t="str">
            <v>ARGENTIN</v>
          </cell>
          <cell r="G289" t="str">
            <v>BASIC</v>
          </cell>
          <cell r="H289" t="str">
            <v>SCGMAN</v>
          </cell>
        </row>
        <row r="290">
          <cell r="A290" t="str">
            <v>B0487</v>
          </cell>
          <cell r="B290" t="str">
            <v>B0487-B-ALLCOM-AR-LDPARAG-MANAGT</v>
          </cell>
          <cell r="C290" t="str">
            <v>Service</v>
          </cell>
          <cell r="D290" t="str">
            <v>LDPARAG</v>
          </cell>
          <cell r="E290" t="str">
            <v>Argentina</v>
          </cell>
          <cell r="F290" t="str">
            <v>ARGENTIN</v>
          </cell>
          <cell r="G290" t="str">
            <v>BASIC</v>
          </cell>
          <cell r="H290" t="str">
            <v>SCGMAN</v>
          </cell>
        </row>
        <row r="291">
          <cell r="A291" t="str">
            <v>B0488</v>
          </cell>
          <cell r="B291" t="str">
            <v>B0488-P-ALLFIN-AR-SACEIF-HEDGE</v>
          </cell>
          <cell r="C291" t="str">
            <v>Finance</v>
          </cell>
          <cell r="D291" t="str">
            <v>SACEIF</v>
          </cell>
          <cell r="E291" t="str">
            <v>Argentina</v>
          </cell>
          <cell r="F291" t="str">
            <v>ARGENTIN</v>
          </cell>
          <cell r="G291" t="str">
            <v>PLATFORM</v>
          </cell>
          <cell r="H291" t="str">
            <v>FINPLAT</v>
          </cell>
        </row>
        <row r="292">
          <cell r="A292" t="str">
            <v>B0489</v>
          </cell>
          <cell r="B292" t="str">
            <v>B0489-M-ALLFIN-AR-SACEIF-HEDGE</v>
          </cell>
          <cell r="C292" t="str">
            <v>Finance</v>
          </cell>
          <cell r="D292" t="str">
            <v>SACEIF</v>
          </cell>
          <cell r="E292" t="str">
            <v>Argentina</v>
          </cell>
          <cell r="F292" t="str">
            <v>ARGENTIN</v>
          </cell>
          <cell r="G292" t="str">
            <v>MACRO</v>
          </cell>
          <cell r="H292" t="str">
            <v>MACFIN</v>
          </cell>
        </row>
        <row r="293">
          <cell r="A293" t="str">
            <v>B0490</v>
          </cell>
          <cell r="B293" t="str">
            <v>B0490-P-ALLFIN-AR-URUGRAIN-HEDGE</v>
          </cell>
          <cell r="C293" t="str">
            <v>Finance</v>
          </cell>
          <cell r="D293" t="str">
            <v>URUGRAIN</v>
          </cell>
          <cell r="E293" t="str">
            <v>Argentina</v>
          </cell>
          <cell r="F293" t="str">
            <v>ARGENTIN</v>
          </cell>
          <cell r="G293" t="str">
            <v>PLATFORM</v>
          </cell>
          <cell r="H293" t="str">
            <v>FINPLAT</v>
          </cell>
        </row>
        <row r="294">
          <cell r="A294" t="str">
            <v>B0491</v>
          </cell>
          <cell r="B294" t="str">
            <v>B0491-M-ALLFIN-AR-URUGRAIN-HEDGE</v>
          </cell>
          <cell r="C294" t="str">
            <v>Finance</v>
          </cell>
          <cell r="D294" t="str">
            <v>URUGRAIN</v>
          </cell>
          <cell r="E294" t="str">
            <v>Argentina</v>
          </cell>
          <cell r="F294" t="str">
            <v>ARGENTIN</v>
          </cell>
          <cell r="G294" t="str">
            <v>MACRO</v>
          </cell>
          <cell r="H294" t="str">
            <v>MACFIN</v>
          </cell>
        </row>
        <row r="295">
          <cell r="A295" t="str">
            <v>B0492</v>
          </cell>
          <cell r="B295" t="str">
            <v>B0492-B-COTTON-AR-URUGRAIN-CASH</v>
          </cell>
          <cell r="C295" t="str">
            <v>Cotton</v>
          </cell>
          <cell r="D295" t="str">
            <v>URUGRAIN</v>
          </cell>
          <cell r="E295" t="str">
            <v>Argentina</v>
          </cell>
          <cell r="F295" t="str">
            <v>ARGENTIN</v>
          </cell>
          <cell r="G295" t="str">
            <v>BASIC</v>
          </cell>
          <cell r="H295" t="str">
            <v>COTTONJV</v>
          </cell>
        </row>
        <row r="296">
          <cell r="A296" t="str">
            <v>B0493</v>
          </cell>
          <cell r="B296" t="str">
            <v>B0493-B-COTTON-AR-NETHBV-CASH</v>
          </cell>
          <cell r="C296" t="str">
            <v>Cotton</v>
          </cell>
          <cell r="D296" t="str">
            <v>NETHBV</v>
          </cell>
          <cell r="E296" t="str">
            <v>Argentina</v>
          </cell>
          <cell r="F296" t="str">
            <v>ARGENTIN</v>
          </cell>
          <cell r="G296" t="str">
            <v>BASIC</v>
          </cell>
          <cell r="H296" t="str">
            <v>COTTONJV</v>
          </cell>
        </row>
        <row r="297">
          <cell r="A297" t="str">
            <v>B0494</v>
          </cell>
          <cell r="B297" t="str">
            <v>B0494-B-MILK-AR-URUGRAIN-CASH</v>
          </cell>
          <cell r="C297" t="str">
            <v>Other</v>
          </cell>
          <cell r="D297" t="str">
            <v>URUGRAIN</v>
          </cell>
          <cell r="E297" t="str">
            <v>Argentina</v>
          </cell>
          <cell r="F297" t="str">
            <v>ARGENTIN</v>
          </cell>
          <cell r="G297" t="str">
            <v>BASIC</v>
          </cell>
          <cell r="H297" t="str">
            <v>ARGDIV</v>
          </cell>
        </row>
        <row r="298">
          <cell r="A298" t="str">
            <v>B0495</v>
          </cell>
          <cell r="B298" t="str">
            <v>B0495-B-MILK-AR-NETHBV-CASH</v>
          </cell>
          <cell r="C298" t="str">
            <v>Other</v>
          </cell>
          <cell r="D298" t="str">
            <v>NETHBV</v>
          </cell>
          <cell r="E298" t="str">
            <v>Argentina</v>
          </cell>
          <cell r="F298" t="str">
            <v>ARGENTIN</v>
          </cell>
          <cell r="G298" t="str">
            <v>BASIC</v>
          </cell>
          <cell r="H298" t="str">
            <v>ARGDIV</v>
          </cell>
        </row>
        <row r="299">
          <cell r="A299" t="str">
            <v>B0496</v>
          </cell>
          <cell r="B299" t="str">
            <v>B0496-B-MEAT-AR-URUGRAIN-CASH</v>
          </cell>
          <cell r="C299" t="str">
            <v>Other</v>
          </cell>
          <cell r="D299" t="str">
            <v>URUGRAIN</v>
          </cell>
          <cell r="E299" t="str">
            <v>Argentina</v>
          </cell>
          <cell r="F299" t="str">
            <v>ARGENTIN</v>
          </cell>
          <cell r="G299" t="str">
            <v>BASIC</v>
          </cell>
          <cell r="H299" t="str">
            <v>ARGDIV</v>
          </cell>
        </row>
        <row r="300">
          <cell r="A300" t="str">
            <v>B0497</v>
          </cell>
          <cell r="B300" t="str">
            <v>B0497-B-WHEAT-AR-LDPARAG-CASH</v>
          </cell>
          <cell r="C300" t="str">
            <v>Grain</v>
          </cell>
          <cell r="D300" t="str">
            <v>LDPARAG</v>
          </cell>
          <cell r="E300" t="str">
            <v>Argentina</v>
          </cell>
          <cell r="F300" t="str">
            <v>ARGENTIN</v>
          </cell>
          <cell r="G300" t="str">
            <v>BASIC</v>
          </cell>
          <cell r="H300" t="str">
            <v>ARGGRAIN</v>
          </cell>
        </row>
        <row r="301">
          <cell r="A301" t="str">
            <v>B0498</v>
          </cell>
          <cell r="B301" t="str">
            <v>B0498-B-WHEAT-AR-LDPARAG-HEDGE</v>
          </cell>
          <cell r="C301" t="str">
            <v>Grain</v>
          </cell>
          <cell r="D301" t="str">
            <v>LDPARAG</v>
          </cell>
          <cell r="E301" t="str">
            <v>Argentina</v>
          </cell>
          <cell r="F301" t="str">
            <v>ARGENTIN</v>
          </cell>
          <cell r="G301" t="str">
            <v>BASIC</v>
          </cell>
          <cell r="H301" t="str">
            <v>ARGGRAIN</v>
          </cell>
        </row>
        <row r="302">
          <cell r="A302" t="str">
            <v>B0499</v>
          </cell>
          <cell r="B302" t="str">
            <v>B0499-P-WHEAT-AR-LDPARAG-CASH</v>
          </cell>
          <cell r="C302" t="str">
            <v>Grain</v>
          </cell>
          <cell r="D302" t="str">
            <v>LDPARAG</v>
          </cell>
          <cell r="E302" t="str">
            <v>Argentina</v>
          </cell>
          <cell r="F302" t="str">
            <v>ARGENTIN</v>
          </cell>
          <cell r="G302" t="str">
            <v>PLATFORM</v>
          </cell>
          <cell r="H302" t="str">
            <v>GRAPLAT</v>
          </cell>
        </row>
        <row r="303">
          <cell r="A303" t="str">
            <v>B0500</v>
          </cell>
          <cell r="B303" t="str">
            <v>B0500-B-WHEAT-AR-NETHBV-CASH</v>
          </cell>
          <cell r="C303" t="str">
            <v>Grain</v>
          </cell>
          <cell r="D303" t="str">
            <v>NETHBV</v>
          </cell>
          <cell r="E303" t="str">
            <v>Argentina</v>
          </cell>
          <cell r="F303" t="str">
            <v>ARGENTIN</v>
          </cell>
          <cell r="G303" t="str">
            <v>BASIC</v>
          </cell>
          <cell r="H303" t="str">
            <v>ARGGRAIN</v>
          </cell>
        </row>
        <row r="304">
          <cell r="A304" t="str">
            <v>B0501</v>
          </cell>
          <cell r="B304" t="str">
            <v>B0501-P-WHEAT-AR-NETHBV-CASH</v>
          </cell>
          <cell r="C304" t="str">
            <v>Grain</v>
          </cell>
          <cell r="D304" t="str">
            <v>NETHBV</v>
          </cell>
          <cell r="E304" t="str">
            <v>Argentina</v>
          </cell>
          <cell r="F304" t="str">
            <v>ARGENTIN</v>
          </cell>
          <cell r="G304" t="str">
            <v>PLATFORM</v>
          </cell>
          <cell r="H304" t="str">
            <v>GRAPLAT</v>
          </cell>
        </row>
        <row r="305">
          <cell r="A305" t="str">
            <v>B0502</v>
          </cell>
          <cell r="B305" t="str">
            <v>B0502-P-WHEAT-AR-SACEIF-CASH</v>
          </cell>
          <cell r="C305" t="str">
            <v>Grain</v>
          </cell>
          <cell r="D305" t="str">
            <v>SACEIF</v>
          </cell>
          <cell r="E305" t="str">
            <v>Argentina</v>
          </cell>
          <cell r="F305" t="str">
            <v>ARGENTIN</v>
          </cell>
          <cell r="G305" t="str">
            <v>PLATFORM</v>
          </cell>
          <cell r="H305" t="str">
            <v>GRAPLAT</v>
          </cell>
        </row>
        <row r="306">
          <cell r="A306" t="str">
            <v>B0503</v>
          </cell>
          <cell r="B306" t="str">
            <v>B0503-P-WHEAT-AR-URUGRAIN-CASH</v>
          </cell>
          <cell r="C306" t="str">
            <v>Grain</v>
          </cell>
          <cell r="D306" t="str">
            <v>URUGRAIN</v>
          </cell>
          <cell r="E306" t="str">
            <v>Argentina</v>
          </cell>
          <cell r="F306" t="str">
            <v>ARGENTIN</v>
          </cell>
          <cell r="G306" t="str">
            <v>PLATFORM</v>
          </cell>
          <cell r="H306" t="str">
            <v>GRAPLAT</v>
          </cell>
        </row>
        <row r="307">
          <cell r="A307" t="str">
            <v>B0504</v>
          </cell>
          <cell r="B307" t="str">
            <v>B0504-B-WHEAT-AR-SACEIF-HEDGE</v>
          </cell>
          <cell r="C307" t="str">
            <v>Grain</v>
          </cell>
          <cell r="D307" t="str">
            <v>SACEIF</v>
          </cell>
          <cell r="E307" t="str">
            <v>Argentina</v>
          </cell>
          <cell r="F307" t="str">
            <v>ARGENTIN</v>
          </cell>
          <cell r="G307" t="str">
            <v>BASIC</v>
          </cell>
          <cell r="H307" t="str">
            <v>ARGGRAIN</v>
          </cell>
        </row>
        <row r="308">
          <cell r="A308" t="str">
            <v>B0505</v>
          </cell>
          <cell r="B308" t="str">
            <v>B0505-B-FDGRAIN-AR-SACEIF-HEDGE</v>
          </cell>
          <cell r="C308" t="str">
            <v>Grain</v>
          </cell>
          <cell r="D308" t="str">
            <v>SACEIF</v>
          </cell>
          <cell r="E308" t="str">
            <v>Argentina</v>
          </cell>
          <cell r="F308" t="str">
            <v>ARGENTIN</v>
          </cell>
          <cell r="G308" t="str">
            <v>BASIC</v>
          </cell>
          <cell r="H308" t="str">
            <v>ARGGRAIN</v>
          </cell>
        </row>
        <row r="309">
          <cell r="A309" t="str">
            <v>B0506</v>
          </cell>
          <cell r="B309" t="str">
            <v>B0506-B-FDGRAIN-AR-NETHBV-HEDGE</v>
          </cell>
          <cell r="C309" t="str">
            <v>Grain</v>
          </cell>
          <cell r="D309" t="str">
            <v>NETHBV</v>
          </cell>
          <cell r="E309" t="str">
            <v>Argentina</v>
          </cell>
          <cell r="F309" t="str">
            <v>ARGENTIN</v>
          </cell>
          <cell r="G309" t="str">
            <v>BASIC</v>
          </cell>
          <cell r="H309" t="str">
            <v>ARGGRAIN</v>
          </cell>
        </row>
        <row r="310">
          <cell r="A310" t="str">
            <v>B0507</v>
          </cell>
          <cell r="B310" t="str">
            <v>B0507-B-FDGRAIN-AR-LDPARAG-HEDGE</v>
          </cell>
          <cell r="C310" t="str">
            <v>Grain</v>
          </cell>
          <cell r="D310" t="str">
            <v>LDPARAG</v>
          </cell>
          <cell r="E310" t="str">
            <v>Argentina</v>
          </cell>
          <cell r="F310" t="str">
            <v>ARGENTIN</v>
          </cell>
          <cell r="G310" t="str">
            <v>BASIC</v>
          </cell>
          <cell r="H310" t="str">
            <v>ARGGRAIN</v>
          </cell>
        </row>
        <row r="311">
          <cell r="A311" t="str">
            <v>B0508</v>
          </cell>
          <cell r="B311" t="str">
            <v>B0508-B-FDGRAIN-AR-LDPARAG-CASH</v>
          </cell>
          <cell r="C311" t="str">
            <v>Grain</v>
          </cell>
          <cell r="D311" t="str">
            <v>LDPARAG</v>
          </cell>
          <cell r="E311" t="str">
            <v>Argentina</v>
          </cell>
          <cell r="F311" t="str">
            <v>ARGENTIN</v>
          </cell>
          <cell r="G311" t="str">
            <v>BASIC</v>
          </cell>
          <cell r="H311" t="str">
            <v>ARGGRAIN</v>
          </cell>
        </row>
        <row r="312">
          <cell r="A312" t="str">
            <v>B0509</v>
          </cell>
          <cell r="B312" t="str">
            <v>B0509-B-FDGRAIN-AR-SACEIF-CASH</v>
          </cell>
          <cell r="C312" t="str">
            <v>Grain</v>
          </cell>
          <cell r="D312" t="str">
            <v>SACEIF</v>
          </cell>
          <cell r="E312" t="str">
            <v>Argentina</v>
          </cell>
          <cell r="F312" t="str">
            <v>ARGENTIN</v>
          </cell>
          <cell r="G312" t="str">
            <v>BASIC</v>
          </cell>
          <cell r="H312" t="str">
            <v>GRAPLAT</v>
          </cell>
        </row>
        <row r="313">
          <cell r="A313" t="str">
            <v>B0510</v>
          </cell>
          <cell r="B313" t="str">
            <v>B0510-B-FDGRAIN-AR-URUGRAIN-CASH</v>
          </cell>
          <cell r="C313" t="str">
            <v>Grain</v>
          </cell>
          <cell r="D313" t="str">
            <v>URUGRAIN</v>
          </cell>
          <cell r="E313" t="str">
            <v>Argentina</v>
          </cell>
          <cell r="F313" t="str">
            <v>ARGENTIN</v>
          </cell>
          <cell r="G313" t="str">
            <v>BASIC</v>
          </cell>
          <cell r="H313" t="str">
            <v>GRAPLAT</v>
          </cell>
        </row>
        <row r="314">
          <cell r="A314" t="str">
            <v>B0511</v>
          </cell>
          <cell r="B314" t="str">
            <v>B0511-B-FDGRAIN-AR-NETHBV-CASH</v>
          </cell>
          <cell r="C314" t="str">
            <v>Grain</v>
          </cell>
          <cell r="D314" t="str">
            <v>NETHBV</v>
          </cell>
          <cell r="E314" t="str">
            <v>Argentina</v>
          </cell>
          <cell r="F314" t="str">
            <v>ARGENTIN</v>
          </cell>
          <cell r="G314" t="str">
            <v>BASIC</v>
          </cell>
          <cell r="H314" t="str">
            <v>GRAPLAT</v>
          </cell>
        </row>
        <row r="315">
          <cell r="A315" t="str">
            <v>B0512</v>
          </cell>
          <cell r="B315" t="str">
            <v>B0512-B-FDGRAIN-AR-LDPARAG-CASH</v>
          </cell>
          <cell r="C315" t="str">
            <v>Grain</v>
          </cell>
          <cell r="D315" t="str">
            <v>LDPARAG</v>
          </cell>
          <cell r="E315" t="str">
            <v>Argentina</v>
          </cell>
          <cell r="F315" t="str">
            <v>ARGENTIN</v>
          </cell>
          <cell r="G315" t="str">
            <v>BASIC</v>
          </cell>
          <cell r="H315" t="str">
            <v>GRAPLAT</v>
          </cell>
        </row>
        <row r="316">
          <cell r="A316" t="str">
            <v>B0513</v>
          </cell>
          <cell r="B316" t="str">
            <v>B0513-B-SOYACO-AR-LDPARAG-CASH</v>
          </cell>
          <cell r="C316" t="str">
            <v>Oilseeds</v>
          </cell>
          <cell r="D316" t="str">
            <v>LDPARAG</v>
          </cell>
          <cell r="E316" t="str">
            <v>Argentina</v>
          </cell>
          <cell r="F316" t="str">
            <v>ARGENTIN</v>
          </cell>
          <cell r="G316" t="str">
            <v>BASIC</v>
          </cell>
          <cell r="H316" t="str">
            <v>ARGOIL</v>
          </cell>
        </row>
        <row r="317">
          <cell r="A317" t="str">
            <v>B0514</v>
          </cell>
          <cell r="B317" t="str">
            <v>B0514-B-SOYABEAN-AR-LDPARAG-ORIGIN</v>
          </cell>
          <cell r="C317" t="str">
            <v>Oilseeds</v>
          </cell>
          <cell r="D317" t="str">
            <v>LDPARAG</v>
          </cell>
          <cell r="E317" t="str">
            <v>Argentina</v>
          </cell>
          <cell r="F317" t="str">
            <v>ARGENTIN</v>
          </cell>
          <cell r="G317" t="str">
            <v>BASIC</v>
          </cell>
          <cell r="H317" t="str">
            <v>ARGOIL</v>
          </cell>
        </row>
        <row r="318">
          <cell r="A318" t="str">
            <v>B0515</v>
          </cell>
          <cell r="B318" t="str">
            <v>B0515-B-SOYACO-AR-SACEIF-CASH</v>
          </cell>
          <cell r="C318" t="str">
            <v>Oilseeds</v>
          </cell>
          <cell r="D318" t="str">
            <v>SACEIF</v>
          </cell>
          <cell r="E318" t="str">
            <v>Argentina</v>
          </cell>
          <cell r="F318" t="str">
            <v>ARGENTIN</v>
          </cell>
          <cell r="G318" t="str">
            <v>BASIC</v>
          </cell>
          <cell r="H318" t="str">
            <v>ARGOIL</v>
          </cell>
        </row>
        <row r="319">
          <cell r="A319" t="str">
            <v>B0516</v>
          </cell>
          <cell r="B319" t="str">
            <v>B0516-B-SOYACO-AR-SACEIF-HEDGE</v>
          </cell>
          <cell r="C319" t="str">
            <v>Oilseeds</v>
          </cell>
          <cell r="D319" t="str">
            <v>SACEIF</v>
          </cell>
          <cell r="E319" t="str">
            <v>Argentina</v>
          </cell>
          <cell r="F319" t="str">
            <v>ARGENTIN</v>
          </cell>
          <cell r="G319" t="str">
            <v>BASIC</v>
          </cell>
          <cell r="H319" t="str">
            <v>ARGOIL</v>
          </cell>
        </row>
        <row r="320">
          <cell r="A320" t="str">
            <v>B0517</v>
          </cell>
          <cell r="B320" t="str">
            <v>B0517-P-SOYACO-AR-SACEIF-CASH</v>
          </cell>
          <cell r="C320" t="str">
            <v>Oilseeds</v>
          </cell>
          <cell r="D320" t="str">
            <v>SACEIF</v>
          </cell>
          <cell r="E320" t="str">
            <v>Argentina</v>
          </cell>
          <cell r="F320" t="str">
            <v>ARGENTIN</v>
          </cell>
          <cell r="G320" t="str">
            <v>PLATFORM</v>
          </cell>
          <cell r="H320" t="str">
            <v>OILPLAT</v>
          </cell>
        </row>
        <row r="321">
          <cell r="A321" t="str">
            <v>B0518</v>
          </cell>
          <cell r="B321" t="str">
            <v>B0518-P-SOYACO-AR-URUGRAIN-CASH</v>
          </cell>
          <cell r="C321" t="str">
            <v>Oilseeds</v>
          </cell>
          <cell r="D321" t="str">
            <v>URUGRAIN</v>
          </cell>
          <cell r="E321" t="str">
            <v>Argentina</v>
          </cell>
          <cell r="F321" t="str">
            <v>ARGENTIN</v>
          </cell>
          <cell r="G321" t="str">
            <v>PLATFORM</v>
          </cell>
          <cell r="H321" t="str">
            <v>OILPLAT</v>
          </cell>
        </row>
        <row r="322">
          <cell r="A322" t="str">
            <v>B0519</v>
          </cell>
          <cell r="B322" t="str">
            <v>B0519-B-SOYACO-AR-NETHBV-CASH</v>
          </cell>
          <cell r="C322" t="str">
            <v>Oilseeds</v>
          </cell>
          <cell r="D322" t="str">
            <v>NETHBV</v>
          </cell>
          <cell r="E322" t="str">
            <v>Argentina</v>
          </cell>
          <cell r="F322" t="str">
            <v>ARGENTIN</v>
          </cell>
          <cell r="G322" t="str">
            <v>BASIC</v>
          </cell>
          <cell r="H322" t="str">
            <v>ARGOIL</v>
          </cell>
        </row>
        <row r="323">
          <cell r="A323" t="str">
            <v>B0520</v>
          </cell>
          <cell r="B323" t="str">
            <v>B0520-B-SOYACO-AR-NETHBV-HEDGE</v>
          </cell>
          <cell r="C323" t="str">
            <v>Oilseeds</v>
          </cell>
          <cell r="D323" t="str">
            <v>NETHBV</v>
          </cell>
          <cell r="E323" t="str">
            <v>Argentina</v>
          </cell>
          <cell r="F323" t="str">
            <v>ARGENTIN</v>
          </cell>
          <cell r="G323" t="str">
            <v>BASIC</v>
          </cell>
          <cell r="H323" t="str">
            <v>ARGOIL</v>
          </cell>
        </row>
        <row r="324">
          <cell r="A324" t="str">
            <v>B0521</v>
          </cell>
          <cell r="B324" t="str">
            <v>B0521-P-SOYACO-AR-NETHBV-CASH</v>
          </cell>
          <cell r="C324" t="str">
            <v>Oilseeds</v>
          </cell>
          <cell r="D324" t="str">
            <v>NETHBV</v>
          </cell>
          <cell r="E324" t="str">
            <v>Argentina</v>
          </cell>
          <cell r="F324" t="str">
            <v>ARGENTIN</v>
          </cell>
          <cell r="G324" t="str">
            <v>PLATFORM</v>
          </cell>
          <cell r="H324" t="str">
            <v>OILPLAT</v>
          </cell>
        </row>
        <row r="325">
          <cell r="A325" t="str">
            <v>B0522</v>
          </cell>
          <cell r="B325" t="str">
            <v>B0522-B-SOYACO-AR-LDPARAG-CASH</v>
          </cell>
          <cell r="C325" t="str">
            <v>Oilseeds</v>
          </cell>
          <cell r="D325" t="str">
            <v>LDPARAG</v>
          </cell>
          <cell r="E325" t="str">
            <v>Argentina</v>
          </cell>
          <cell r="F325" t="str">
            <v>ARGENTIN</v>
          </cell>
          <cell r="G325" t="str">
            <v>BASIC</v>
          </cell>
          <cell r="H325" t="str">
            <v>ARGOIL</v>
          </cell>
        </row>
        <row r="326">
          <cell r="A326" t="str">
            <v>B0523</v>
          </cell>
          <cell r="B326" t="str">
            <v>B0523-B-SOYACO-AR-LDPARAG-HEDGE</v>
          </cell>
          <cell r="C326" t="str">
            <v>Oilseeds</v>
          </cell>
          <cell r="D326" t="str">
            <v>LDPARAG</v>
          </cell>
          <cell r="E326" t="str">
            <v>Argentina</v>
          </cell>
          <cell r="F326" t="str">
            <v>ARGENTIN</v>
          </cell>
          <cell r="G326" t="str">
            <v>BASIC</v>
          </cell>
          <cell r="H326" t="str">
            <v>ARGOIL</v>
          </cell>
        </row>
        <row r="327">
          <cell r="A327" t="str">
            <v>B0524</v>
          </cell>
          <cell r="B327" t="str">
            <v>B0524-P-SOYACO-AR-LDPARAG-CASH</v>
          </cell>
          <cell r="C327" t="str">
            <v>Oilseeds</v>
          </cell>
          <cell r="D327" t="str">
            <v>LDPARAG</v>
          </cell>
          <cell r="E327" t="str">
            <v>Argentina</v>
          </cell>
          <cell r="F327" t="str">
            <v>ARGENTIN</v>
          </cell>
          <cell r="G327" t="str">
            <v>PLATFORM</v>
          </cell>
          <cell r="H327" t="str">
            <v>OILPLAT</v>
          </cell>
        </row>
        <row r="328">
          <cell r="A328" t="str">
            <v>B0525</v>
          </cell>
          <cell r="B328" t="str">
            <v>B0525-B-CITRUS-BR-CITINC-CASH</v>
          </cell>
          <cell r="C328" t="str">
            <v>Citrus</v>
          </cell>
          <cell r="D328" t="str">
            <v>CITINC</v>
          </cell>
          <cell r="E328" t="str">
            <v>Brasil</v>
          </cell>
          <cell r="F328" t="str">
            <v>BRAZIL</v>
          </cell>
          <cell r="G328" t="str">
            <v>BASIC</v>
          </cell>
          <cell r="H328" t="str">
            <v>BRCIT</v>
          </cell>
        </row>
        <row r="329">
          <cell r="A329" t="str">
            <v>B0526</v>
          </cell>
          <cell r="B329" t="str">
            <v>B0526-B-CITRUS-BR-CITINC-HEDGE</v>
          </cell>
          <cell r="C329" t="str">
            <v>Citrus</v>
          </cell>
          <cell r="D329" t="str">
            <v>CITINC</v>
          </cell>
          <cell r="E329" t="str">
            <v>Brasil</v>
          </cell>
          <cell r="F329" t="str">
            <v>BRAZIL</v>
          </cell>
          <cell r="G329" t="str">
            <v>BASIC</v>
          </cell>
          <cell r="H329" t="str">
            <v>BRCIT</v>
          </cell>
        </row>
        <row r="330">
          <cell r="A330" t="str">
            <v>B0527</v>
          </cell>
          <cell r="B330" t="str">
            <v>B0527-B-CITRUS-BR-COINFRUT-CASH</v>
          </cell>
          <cell r="C330" t="str">
            <v>Citrus</v>
          </cell>
          <cell r="D330" t="str">
            <v>COINFRUT</v>
          </cell>
          <cell r="E330" t="str">
            <v>Brasil</v>
          </cell>
          <cell r="F330" t="str">
            <v>BRAZIL</v>
          </cell>
          <cell r="G330" t="str">
            <v>BASIC</v>
          </cell>
          <cell r="H330" t="str">
            <v>BRCIT</v>
          </cell>
        </row>
        <row r="331">
          <cell r="A331" t="str">
            <v>B0528</v>
          </cell>
          <cell r="B331" t="str">
            <v>B0528-B-ALLCOM-BR-COINBRA-ADMIN</v>
          </cell>
          <cell r="C331" t="str">
            <v>Service</v>
          </cell>
          <cell r="D331" t="str">
            <v>COINBRA</v>
          </cell>
          <cell r="E331" t="str">
            <v>Brasil</v>
          </cell>
          <cell r="F331" t="str">
            <v>BRAZIL</v>
          </cell>
          <cell r="G331" t="str">
            <v>BASIC</v>
          </cell>
          <cell r="H331" t="str">
            <v>NONE</v>
          </cell>
        </row>
        <row r="332">
          <cell r="A332" t="str">
            <v>B0529</v>
          </cell>
          <cell r="B332" t="str">
            <v>B0529-B-ALLCOM-BR-COINVEST-ADMIN</v>
          </cell>
          <cell r="C332" t="str">
            <v>Service</v>
          </cell>
          <cell r="D332" t="str">
            <v>COINVEST</v>
          </cell>
          <cell r="E332" t="str">
            <v>Brasil</v>
          </cell>
          <cell r="F332" t="str">
            <v>BRAZIL</v>
          </cell>
          <cell r="G332" t="str">
            <v>BASIC</v>
          </cell>
          <cell r="H332" t="str">
            <v>NONE</v>
          </cell>
        </row>
        <row r="333">
          <cell r="A333" t="str">
            <v>B0530</v>
          </cell>
          <cell r="B333" t="str">
            <v>B0530-B-ALLCOM-BR-COINTRAD-ADMIN</v>
          </cell>
          <cell r="C333" t="str">
            <v>Service</v>
          </cell>
          <cell r="D333" t="str">
            <v>COINTRAD</v>
          </cell>
          <cell r="E333" t="str">
            <v>Brasil</v>
          </cell>
          <cell r="F333" t="str">
            <v>BRAZIL</v>
          </cell>
          <cell r="G333" t="str">
            <v>BASIC</v>
          </cell>
          <cell r="H333" t="str">
            <v>SCGMAN</v>
          </cell>
        </row>
        <row r="334">
          <cell r="A334" t="str">
            <v>B0531</v>
          </cell>
          <cell r="B334" t="str">
            <v>B0531-B-ALLCOM-AR-SACEIF-ADMIN</v>
          </cell>
          <cell r="C334" t="str">
            <v>Service</v>
          </cell>
          <cell r="D334" t="str">
            <v>SACEIF</v>
          </cell>
          <cell r="E334" t="str">
            <v>Argentina</v>
          </cell>
          <cell r="F334" t="str">
            <v>ARGENTIN</v>
          </cell>
          <cell r="G334" t="str">
            <v>BASIC</v>
          </cell>
          <cell r="H334" t="str">
            <v>NONE</v>
          </cell>
        </row>
        <row r="335">
          <cell r="A335" t="str">
            <v>B0532</v>
          </cell>
          <cell r="B335" t="str">
            <v>B0532-B-ALLCOM-AR-URUGRAIN-ADMIN</v>
          </cell>
          <cell r="C335" t="str">
            <v>Service</v>
          </cell>
          <cell r="D335" t="str">
            <v>URUGRAIN</v>
          </cell>
          <cell r="E335" t="str">
            <v>Argentina</v>
          </cell>
          <cell r="F335" t="str">
            <v>ARGENTIN</v>
          </cell>
          <cell r="G335" t="str">
            <v>BASIC</v>
          </cell>
          <cell r="H335" t="str">
            <v>NONE</v>
          </cell>
        </row>
        <row r="336">
          <cell r="A336" t="str">
            <v>B0533</v>
          </cell>
          <cell r="B336" t="str">
            <v>B0533-B-ALLCOM-AR-NETHBV-ADMIN</v>
          </cell>
          <cell r="C336" t="str">
            <v>Service</v>
          </cell>
          <cell r="D336" t="str">
            <v>NETHBV</v>
          </cell>
          <cell r="E336" t="str">
            <v>Argentina</v>
          </cell>
          <cell r="F336" t="str">
            <v>ARGENTIN</v>
          </cell>
          <cell r="G336" t="str">
            <v>BASIC</v>
          </cell>
          <cell r="H336" t="str">
            <v>NONE</v>
          </cell>
        </row>
        <row r="337">
          <cell r="A337" t="str">
            <v>B0534</v>
          </cell>
          <cell r="B337" t="str">
            <v>B0534-B-ALLCOM-AR-LDPARAG-ADMIN</v>
          </cell>
          <cell r="C337" t="str">
            <v>Service</v>
          </cell>
          <cell r="D337" t="str">
            <v>LDPARAG</v>
          </cell>
          <cell r="E337" t="str">
            <v>Argentina</v>
          </cell>
          <cell r="F337" t="str">
            <v>ARGENTIN</v>
          </cell>
          <cell r="G337" t="str">
            <v>BASIC</v>
          </cell>
          <cell r="H337" t="str">
            <v>NONE</v>
          </cell>
        </row>
        <row r="338">
          <cell r="A338" t="str">
            <v>B0535</v>
          </cell>
          <cell r="B338" t="str">
            <v>B0535-B-FDGRAIN-NA-CORPKANSAS-CASH</v>
          </cell>
          <cell r="C338" t="str">
            <v>Grain</v>
          </cell>
          <cell r="D338" t="str">
            <v>CORPKANSAS</v>
          </cell>
          <cell r="E338" t="str">
            <v>North America</v>
          </cell>
          <cell r="F338" t="str">
            <v>NORTHAM</v>
          </cell>
          <cell r="G338" t="str">
            <v>BASIC</v>
          </cell>
          <cell r="H338" t="str">
            <v>NAGRAIN</v>
          </cell>
        </row>
        <row r="339">
          <cell r="A339" t="str">
            <v>B0536</v>
          </cell>
          <cell r="B339" t="str">
            <v>B0536-B-FDGRAIN-NA-CORPKANSAS-HEDGE</v>
          </cell>
          <cell r="C339" t="str">
            <v>Grain</v>
          </cell>
          <cell r="D339" t="str">
            <v>CORPKANSAS</v>
          </cell>
          <cell r="E339" t="str">
            <v>North America</v>
          </cell>
          <cell r="F339" t="str">
            <v>NORTHAM</v>
          </cell>
          <cell r="G339" t="str">
            <v>BASIC</v>
          </cell>
          <cell r="H339" t="str">
            <v>NAGRAIN</v>
          </cell>
        </row>
        <row r="340">
          <cell r="A340" t="str">
            <v>B0537</v>
          </cell>
          <cell r="B340" t="str">
            <v>B0537-B-WHEAT-NA-CORPKANSAS-CASH</v>
          </cell>
          <cell r="C340" t="str">
            <v>Grain</v>
          </cell>
          <cell r="D340" t="str">
            <v>CORPKANSAS</v>
          </cell>
          <cell r="E340" t="str">
            <v>North America</v>
          </cell>
          <cell r="F340" t="str">
            <v>NORTHAM</v>
          </cell>
          <cell r="G340" t="str">
            <v>BASIC</v>
          </cell>
          <cell r="H340" t="str">
            <v>NAGRAIN</v>
          </cell>
        </row>
        <row r="341">
          <cell r="A341" t="str">
            <v>B0538</v>
          </cell>
          <cell r="B341" t="str">
            <v>B0538-B-WHEAT-NA-CORPKANSAS-HEDGE</v>
          </cell>
          <cell r="C341" t="str">
            <v>Grain</v>
          </cell>
          <cell r="D341" t="str">
            <v>CORPKANSAS</v>
          </cell>
          <cell r="E341" t="str">
            <v>North America</v>
          </cell>
          <cell r="F341" t="str">
            <v>NORTHAM</v>
          </cell>
          <cell r="G341" t="str">
            <v>BASIC</v>
          </cell>
          <cell r="H341" t="str">
            <v>NAGRAIN</v>
          </cell>
        </row>
        <row r="342">
          <cell r="A342" t="str">
            <v>B0539</v>
          </cell>
          <cell r="B342" t="str">
            <v>B0539-B-SOYACO-NA-CORPKANSAS-CASH</v>
          </cell>
          <cell r="C342" t="str">
            <v>Oilseeds</v>
          </cell>
          <cell r="D342" t="str">
            <v>CORPKANSAS</v>
          </cell>
          <cell r="E342" t="str">
            <v>North America</v>
          </cell>
          <cell r="F342" t="str">
            <v>NORTHAM</v>
          </cell>
          <cell r="G342" t="str">
            <v>BASIC</v>
          </cell>
          <cell r="H342" t="str">
            <v>NAOIL</v>
          </cell>
        </row>
        <row r="343">
          <cell r="A343" t="str">
            <v>B0540</v>
          </cell>
          <cell r="B343" t="str">
            <v>B0540-B-SOYABEAN-NA-CORPKANSAS-HEDGE</v>
          </cell>
          <cell r="C343" t="str">
            <v>Oilseeds</v>
          </cell>
          <cell r="D343" t="str">
            <v>CORPKANSAS</v>
          </cell>
          <cell r="E343" t="str">
            <v>North America</v>
          </cell>
          <cell r="F343" t="str">
            <v>NORTHAM</v>
          </cell>
          <cell r="G343" t="str">
            <v>BASIC</v>
          </cell>
          <cell r="H343" t="str">
            <v>NAOIL</v>
          </cell>
        </row>
        <row r="344">
          <cell r="A344" t="str">
            <v>B0541</v>
          </cell>
          <cell r="B344" t="str">
            <v>B0541-B-MILO-NA-CORPKANSAS-CASH</v>
          </cell>
          <cell r="C344" t="str">
            <v>Grain</v>
          </cell>
          <cell r="D344" t="str">
            <v>CORPKANSAS</v>
          </cell>
          <cell r="E344" t="str">
            <v>North America</v>
          </cell>
          <cell r="F344" t="str">
            <v>NORTHAM</v>
          </cell>
          <cell r="G344" t="str">
            <v>BASIC</v>
          </cell>
          <cell r="H344" t="str">
            <v>NAGRAIN</v>
          </cell>
        </row>
        <row r="345">
          <cell r="A345" t="str">
            <v>B0542</v>
          </cell>
          <cell r="B345" t="str">
            <v>B0542-B-SPGRAIN-NA-CORPKANSAS-CASH</v>
          </cell>
          <cell r="C345" t="str">
            <v>Grain</v>
          </cell>
          <cell r="D345" t="str">
            <v>CORPKANSAS</v>
          </cell>
          <cell r="E345" t="str">
            <v>North America</v>
          </cell>
          <cell r="F345" t="str">
            <v>NORTHAM</v>
          </cell>
          <cell r="G345" t="str">
            <v>BASIC</v>
          </cell>
          <cell r="H345" t="str">
            <v>NAGRAIN</v>
          </cell>
        </row>
        <row r="346">
          <cell r="A346" t="str">
            <v>B0544</v>
          </cell>
          <cell r="B346" t="str">
            <v>B0544-B-ALLCOM-NA-CORPKANSAS-MANAGT</v>
          </cell>
          <cell r="C346" t="str">
            <v>Service</v>
          </cell>
          <cell r="D346" t="str">
            <v>CORPKANSAS</v>
          </cell>
          <cell r="E346" t="str">
            <v>North America</v>
          </cell>
          <cell r="F346" t="str">
            <v>NORTHAM</v>
          </cell>
          <cell r="G346" t="str">
            <v>BASIC</v>
          </cell>
          <cell r="H346" t="str">
            <v>SCGMAN</v>
          </cell>
        </row>
        <row r="347">
          <cell r="A347" t="str">
            <v>B0545</v>
          </cell>
          <cell r="B347" t="str">
            <v>B0545-B-TRANSPORT-NA-CORPKANSAS-HOPPER</v>
          </cell>
          <cell r="C347" t="str">
            <v>Other</v>
          </cell>
          <cell r="D347" t="str">
            <v>CORPKANSAS</v>
          </cell>
          <cell r="E347" t="str">
            <v>North America</v>
          </cell>
          <cell r="F347" t="str">
            <v>NORTHAM</v>
          </cell>
          <cell r="G347" t="str">
            <v>BASIC</v>
          </cell>
          <cell r="H347" t="str">
            <v>NAELEV</v>
          </cell>
        </row>
        <row r="348">
          <cell r="A348" t="str">
            <v>B0546</v>
          </cell>
          <cell r="B348" t="str">
            <v>B0546-B-ELEV-NA-CORPKANSAS-TERMINAL</v>
          </cell>
          <cell r="C348" t="str">
            <v>Grain</v>
          </cell>
          <cell r="D348" t="str">
            <v>CORPKANSAS</v>
          </cell>
          <cell r="E348" t="str">
            <v>North America</v>
          </cell>
          <cell r="F348" t="str">
            <v>NORTHAM</v>
          </cell>
          <cell r="G348" t="str">
            <v>BASIC</v>
          </cell>
          <cell r="H348" t="str">
            <v>NAGRAIN</v>
          </cell>
        </row>
        <row r="349">
          <cell r="A349" t="str">
            <v>B0547</v>
          </cell>
          <cell r="B349" t="str">
            <v>B0547-B-ELEV-NA-CORPGRAIN-TERMINAL</v>
          </cell>
          <cell r="C349" t="str">
            <v>Grain</v>
          </cell>
          <cell r="D349" t="str">
            <v>CORPGRAIN</v>
          </cell>
          <cell r="E349" t="str">
            <v>North America</v>
          </cell>
          <cell r="F349" t="str">
            <v>NORTHAM</v>
          </cell>
          <cell r="G349" t="str">
            <v>BASIC</v>
          </cell>
          <cell r="H349" t="str">
            <v>BROIL</v>
          </cell>
        </row>
        <row r="350">
          <cell r="A350" t="str">
            <v>B0549</v>
          </cell>
          <cell r="B350" t="str">
            <v>B0549-B-SOYACO-BR-COINSERV-CASH</v>
          </cell>
          <cell r="C350" t="str">
            <v>Oilseeds</v>
          </cell>
          <cell r="D350" t="str">
            <v>COINSERV</v>
          </cell>
          <cell r="E350" t="str">
            <v>Brasil</v>
          </cell>
          <cell r="F350" t="str">
            <v>BRAZIL</v>
          </cell>
          <cell r="G350" t="str">
            <v>BASIC</v>
          </cell>
          <cell r="H350" t="str">
            <v>ARGELEV</v>
          </cell>
        </row>
        <row r="351">
          <cell r="A351" t="str">
            <v>B0550</v>
          </cell>
          <cell r="B351" t="str">
            <v>B0550-B-SOYAOIL-AS-LDINDIA-HEDGE</v>
          </cell>
          <cell r="C351" t="str">
            <v>Oilseeds</v>
          </cell>
          <cell r="D351" t="str">
            <v>LDINDIA</v>
          </cell>
          <cell r="E351" t="str">
            <v>Asia</v>
          </cell>
          <cell r="F351" t="str">
            <v>ASIA</v>
          </cell>
          <cell r="G351" t="str">
            <v>BASIC</v>
          </cell>
          <cell r="H351" t="str">
            <v>NONE</v>
          </cell>
        </row>
        <row r="352">
          <cell r="A352" t="str">
            <v>B0551</v>
          </cell>
          <cell r="B352" t="str">
            <v>B0551-B-ELEV-AR-URUGRAIN-TERMINAL</v>
          </cell>
          <cell r="C352" t="str">
            <v>Grain</v>
          </cell>
          <cell r="D352" t="str">
            <v>URUGRAIN</v>
          </cell>
          <cell r="E352" t="str">
            <v>Argentina</v>
          </cell>
          <cell r="F352" t="str">
            <v>ARGENTIN</v>
          </cell>
          <cell r="G352" t="str">
            <v>BASIC</v>
          </cell>
          <cell r="H352" t="str">
            <v>ASOIL</v>
          </cell>
        </row>
        <row r="353">
          <cell r="A353" t="str">
            <v>B0552</v>
          </cell>
          <cell r="B353" t="str">
            <v>B0552-B-ALLCOM-UK-LDCIVOIRE-CASH</v>
          </cell>
          <cell r="C353" t="str">
            <v>Service</v>
          </cell>
          <cell r="D353" t="str">
            <v>LDCIVOIRE</v>
          </cell>
          <cell r="E353" t="str">
            <v>London</v>
          </cell>
          <cell r="F353" t="str">
            <v>EBS</v>
          </cell>
          <cell r="G353" t="str">
            <v>BASIC</v>
          </cell>
          <cell r="H353" t="str">
            <v>NAGRAIN</v>
          </cell>
        </row>
        <row r="354">
          <cell r="A354" t="str">
            <v>B0553</v>
          </cell>
          <cell r="B354" t="str">
            <v>B0553-B-SOYACO-NA-CORPGRAIN-SILO</v>
          </cell>
          <cell r="C354" t="str">
            <v>Oilseeds</v>
          </cell>
          <cell r="D354" t="str">
            <v>CORPGRAIN</v>
          </cell>
          <cell r="E354" t="str">
            <v>North America</v>
          </cell>
          <cell r="F354" t="str">
            <v>NORTHAM</v>
          </cell>
          <cell r="G354" t="str">
            <v>BASIC</v>
          </cell>
          <cell r="H354" t="str">
            <v>NAOIL</v>
          </cell>
        </row>
        <row r="355">
          <cell r="A355" t="str">
            <v>B0556</v>
          </cell>
          <cell r="B355" t="str">
            <v>B0556-M-SUGAR-UK-LDTLTD-HEDGE</v>
          </cell>
          <cell r="C355" t="str">
            <v>Sugar</v>
          </cell>
          <cell r="D355" t="str">
            <v>LDTLTD</v>
          </cell>
          <cell r="E355" t="str">
            <v>London</v>
          </cell>
          <cell r="F355" t="str">
            <v>EBS</v>
          </cell>
          <cell r="G355" t="str">
            <v>MACRO</v>
          </cell>
          <cell r="H355" t="str">
            <v>MACSUG</v>
          </cell>
        </row>
        <row r="356">
          <cell r="A356" t="str">
            <v>B0557</v>
          </cell>
          <cell r="B356" t="str">
            <v>B0557-M-SUGAR-BR-COINDIST-HEDGE</v>
          </cell>
          <cell r="C356" t="str">
            <v>Sugar</v>
          </cell>
          <cell r="D356" t="str">
            <v>COINDIST</v>
          </cell>
          <cell r="E356" t="str">
            <v>Brasil</v>
          </cell>
          <cell r="F356" t="str">
            <v>BRAZIL</v>
          </cell>
          <cell r="G356" t="str">
            <v>MACRO</v>
          </cell>
          <cell r="H356" t="str">
            <v>MACSUG</v>
          </cell>
        </row>
        <row r="357">
          <cell r="A357" t="str">
            <v>B0558</v>
          </cell>
          <cell r="B357" t="str">
            <v>B0558-M-SUGAR-BR-CRESCIU-HEDGE</v>
          </cell>
          <cell r="C357" t="str">
            <v>Sugar</v>
          </cell>
          <cell r="D357" t="str">
            <v>CRESCIU</v>
          </cell>
          <cell r="E357" t="str">
            <v>Brasil</v>
          </cell>
          <cell r="F357" t="str">
            <v>BRAZIL</v>
          </cell>
          <cell r="G357" t="str">
            <v>MACRO</v>
          </cell>
          <cell r="H357" t="str">
            <v>MACSUG</v>
          </cell>
        </row>
        <row r="358">
          <cell r="A358" t="str">
            <v>B0559</v>
          </cell>
          <cell r="B358" t="str">
            <v>B0559-M-SUGAR-BR-SAOCAR-HEDGE</v>
          </cell>
          <cell r="C358" t="str">
            <v>Sugar</v>
          </cell>
          <cell r="D358" t="str">
            <v>SAOCAR</v>
          </cell>
          <cell r="E358" t="str">
            <v>Brasil</v>
          </cell>
          <cell r="F358" t="str">
            <v>BRAZIL</v>
          </cell>
          <cell r="G358" t="str">
            <v>MACRO</v>
          </cell>
          <cell r="H358" t="str">
            <v>MACSUG</v>
          </cell>
        </row>
        <row r="359">
          <cell r="A359" t="str">
            <v>B0560</v>
          </cell>
          <cell r="B359" t="str">
            <v>B0560-M-SUGAR-BR-COINBRA-HEDGE</v>
          </cell>
          <cell r="C359" t="str">
            <v>Sugar</v>
          </cell>
          <cell r="D359" t="str">
            <v>COINBRA</v>
          </cell>
          <cell r="E359" t="str">
            <v>Brasil</v>
          </cell>
          <cell r="F359" t="str">
            <v>BRAZIL</v>
          </cell>
          <cell r="G359" t="str">
            <v>MACRO</v>
          </cell>
          <cell r="H359" t="str">
            <v>MACSUG</v>
          </cell>
        </row>
        <row r="360">
          <cell r="A360" t="str">
            <v>B0561</v>
          </cell>
          <cell r="B360" t="str">
            <v>B0561-M-ENERGY-NA-CORPGRAIN-HEDGE</v>
          </cell>
          <cell r="C360" t="str">
            <v>Other</v>
          </cell>
          <cell r="D360" t="str">
            <v>CORPGRAIN</v>
          </cell>
          <cell r="E360" t="str">
            <v>North America</v>
          </cell>
          <cell r="F360" t="str">
            <v>NORTHAM</v>
          </cell>
          <cell r="G360" t="str">
            <v>MACRO</v>
          </cell>
          <cell r="H360" t="str">
            <v>MACENE</v>
          </cell>
        </row>
        <row r="361">
          <cell r="A361" t="str">
            <v>B0562</v>
          </cell>
          <cell r="B361" t="str">
            <v>B0562-M-FREIGHT-NA-CORPGRAIN-HEDGE</v>
          </cell>
          <cell r="C361" t="str">
            <v>Freight</v>
          </cell>
          <cell r="D361" t="str">
            <v>CORPGRAIN</v>
          </cell>
          <cell r="E361" t="str">
            <v>North America</v>
          </cell>
          <cell r="F361" t="str">
            <v>NORTHAM</v>
          </cell>
          <cell r="G361" t="str">
            <v>MACRO</v>
          </cell>
          <cell r="H361" t="str">
            <v>MACFRE</v>
          </cell>
        </row>
        <row r="362">
          <cell r="A362" t="str">
            <v>B0563</v>
          </cell>
          <cell r="B362" t="str">
            <v>B0563-M-CITRUS-NA-CITINC-HEDGE</v>
          </cell>
          <cell r="C362" t="str">
            <v>Citrus</v>
          </cell>
          <cell r="D362" t="str">
            <v>CITINC</v>
          </cell>
          <cell r="E362" t="str">
            <v>North America</v>
          </cell>
          <cell r="F362" t="str">
            <v>NORTHAM</v>
          </cell>
          <cell r="G362" t="str">
            <v>MACRO</v>
          </cell>
          <cell r="H362" t="str">
            <v>MACCIT</v>
          </cell>
        </row>
        <row r="363">
          <cell r="A363" t="str">
            <v>B0564</v>
          </cell>
          <cell r="B363" t="str">
            <v>B0564-M-ALLFIN-UK-LDCOMFIN-HEDGE</v>
          </cell>
          <cell r="C363" t="str">
            <v>Finance</v>
          </cell>
          <cell r="D363" t="str">
            <v>LDCOMFIN</v>
          </cell>
          <cell r="E363" t="str">
            <v>London</v>
          </cell>
          <cell r="F363" t="str">
            <v>EBS</v>
          </cell>
          <cell r="G363" t="str">
            <v>MACRO</v>
          </cell>
          <cell r="H363" t="str">
            <v>MACFIN</v>
          </cell>
        </row>
        <row r="364">
          <cell r="A364" t="str">
            <v>B0565</v>
          </cell>
          <cell r="B364" t="str">
            <v>B0565-M-ALLFIN-BR-COINBRA-HEDGE</v>
          </cell>
          <cell r="C364" t="str">
            <v>Finance</v>
          </cell>
          <cell r="D364" t="str">
            <v>COINBRA</v>
          </cell>
          <cell r="E364" t="str">
            <v>Brasil</v>
          </cell>
          <cell r="F364" t="str">
            <v>BRAZIL</v>
          </cell>
          <cell r="G364" t="str">
            <v>MACRO</v>
          </cell>
          <cell r="H364" t="str">
            <v>MACFIN</v>
          </cell>
        </row>
        <row r="365">
          <cell r="A365" t="str">
            <v>B0566</v>
          </cell>
          <cell r="B365" t="str">
            <v>B0566-M-ALLFIN-BR-COINVEST-HEDGE</v>
          </cell>
          <cell r="C365" t="str">
            <v>Finance</v>
          </cell>
          <cell r="D365" t="str">
            <v>COINVEST</v>
          </cell>
          <cell r="E365" t="str">
            <v>Brasil</v>
          </cell>
          <cell r="F365" t="str">
            <v>BRAZIL</v>
          </cell>
          <cell r="G365" t="str">
            <v>MACRO</v>
          </cell>
          <cell r="H365" t="str">
            <v>MACFIN</v>
          </cell>
        </row>
        <row r="366">
          <cell r="A366" t="str">
            <v>B0567</v>
          </cell>
          <cell r="B366" t="str">
            <v>B0567-M-ALLFIN-UK-SOCEF-HEDGE</v>
          </cell>
          <cell r="C366" t="str">
            <v>Finance</v>
          </cell>
          <cell r="D366" t="str">
            <v>SOCEF</v>
          </cell>
          <cell r="E366" t="str">
            <v>London</v>
          </cell>
          <cell r="F366" t="str">
            <v>EBS</v>
          </cell>
          <cell r="G366" t="str">
            <v>MACRO</v>
          </cell>
          <cell r="H366" t="str">
            <v>MACFIN</v>
          </cell>
        </row>
        <row r="367">
          <cell r="A367" t="str">
            <v>B0568</v>
          </cell>
          <cell r="B367" t="str">
            <v>B0568-M-COCOA-NA-CORPGRAIN-HEDGE</v>
          </cell>
          <cell r="C367" t="str">
            <v>Coffee</v>
          </cell>
          <cell r="D367" t="str">
            <v>CORPGRAIN</v>
          </cell>
          <cell r="E367" t="str">
            <v>North America</v>
          </cell>
          <cell r="F367" t="str">
            <v>NORTHAM</v>
          </cell>
          <cell r="G367" t="str">
            <v>MACRO</v>
          </cell>
          <cell r="H367" t="str">
            <v>MACCOC</v>
          </cell>
        </row>
        <row r="368">
          <cell r="A368" t="str">
            <v>B0569</v>
          </cell>
          <cell r="B368" t="str">
            <v>B0569-B-BIOFUELS-WE-LDNEG-CASH</v>
          </cell>
          <cell r="C368" t="str">
            <v>Other</v>
          </cell>
          <cell r="D368" t="str">
            <v>LDNEG</v>
          </cell>
          <cell r="E368" t="str">
            <v>Western Europe</v>
          </cell>
          <cell r="F368" t="str">
            <v>EBS</v>
          </cell>
          <cell r="G368" t="str">
            <v>BASIC</v>
          </cell>
          <cell r="H368" t="str">
            <v>BIOFUELS</v>
          </cell>
        </row>
        <row r="369">
          <cell r="A369" t="str">
            <v>B0570</v>
          </cell>
          <cell r="B369" t="str">
            <v>B0570-B-MEAT-AR-SACEIF-CASH</v>
          </cell>
          <cell r="C369" t="str">
            <v>Other</v>
          </cell>
          <cell r="D369" t="str">
            <v>SACEIF</v>
          </cell>
          <cell r="E369" t="str">
            <v>Argentina</v>
          </cell>
          <cell r="F369" t="str">
            <v>ARGENTIN</v>
          </cell>
          <cell r="G369" t="str">
            <v>BASIC</v>
          </cell>
          <cell r="H369" t="str">
            <v>ARGDIV</v>
          </cell>
        </row>
        <row r="370">
          <cell r="A370" t="str">
            <v>B0571</v>
          </cell>
          <cell r="B370" t="str">
            <v>B0571-B-ALLFIN-AR-SACEIF-HEDGE</v>
          </cell>
          <cell r="C370" t="str">
            <v>Finance</v>
          </cell>
          <cell r="D370" t="str">
            <v>SACEIF</v>
          </cell>
          <cell r="E370" t="str">
            <v>Argentina</v>
          </cell>
          <cell r="F370" t="str">
            <v>ARGENTIN</v>
          </cell>
          <cell r="G370" t="str">
            <v>BASIC</v>
          </cell>
          <cell r="H370" t="str">
            <v>ARGFIN</v>
          </cell>
        </row>
        <row r="371">
          <cell r="A371" t="str">
            <v>B0572</v>
          </cell>
          <cell r="B371" t="str">
            <v>B0572-B-SEED-AR-SACEIF-CASH</v>
          </cell>
          <cell r="C371" t="str">
            <v>Oilseeds</v>
          </cell>
          <cell r="D371" t="str">
            <v>SACEIF</v>
          </cell>
          <cell r="E371" t="str">
            <v>Argentina</v>
          </cell>
          <cell r="F371" t="str">
            <v>ARGENTIN</v>
          </cell>
          <cell r="G371" t="str">
            <v>BASIC</v>
          </cell>
          <cell r="H371" t="str">
            <v>ARGOIL</v>
          </cell>
        </row>
        <row r="372">
          <cell r="A372" t="str">
            <v>B0573</v>
          </cell>
          <cell r="B372" t="str">
            <v>B0573-B-SEED-AR-URUGRAIN-CASH</v>
          </cell>
          <cell r="C372" t="str">
            <v>Oilseeds</v>
          </cell>
          <cell r="D372" t="str">
            <v>URUGRAIN</v>
          </cell>
          <cell r="E372" t="str">
            <v>Argentina</v>
          </cell>
          <cell r="F372" t="str">
            <v>ARGENTIN</v>
          </cell>
          <cell r="G372" t="str">
            <v>BASIC</v>
          </cell>
          <cell r="H372" t="str">
            <v>ARGOIL</v>
          </cell>
        </row>
        <row r="373">
          <cell r="A373" t="str">
            <v>B0574</v>
          </cell>
          <cell r="B373" t="str">
            <v>B0574-B-SEED-AR-NETHBV-CASH</v>
          </cell>
          <cell r="C373" t="str">
            <v>Oilseeds</v>
          </cell>
          <cell r="D373" t="str">
            <v>NETHBV</v>
          </cell>
          <cell r="E373" t="str">
            <v>Argentina</v>
          </cell>
          <cell r="F373" t="str">
            <v>ARGENTIN</v>
          </cell>
          <cell r="G373" t="str">
            <v>BASIC</v>
          </cell>
          <cell r="H373" t="str">
            <v>ARGOIL</v>
          </cell>
        </row>
        <row r="374">
          <cell r="A374" t="str">
            <v>B0575</v>
          </cell>
          <cell r="B374" t="str">
            <v>B0575-B-ALLFIN-AR-SACEIF-HEDGE</v>
          </cell>
          <cell r="C374" t="str">
            <v>Finance</v>
          </cell>
          <cell r="D374" t="str">
            <v>SACEIF</v>
          </cell>
          <cell r="E374" t="str">
            <v>Argentina</v>
          </cell>
          <cell r="F374" t="str">
            <v>ARGENTIN</v>
          </cell>
          <cell r="G374" t="str">
            <v>BASIC</v>
          </cell>
          <cell r="H374" t="str">
            <v>ARGFIN</v>
          </cell>
        </row>
        <row r="375">
          <cell r="A375" t="str">
            <v>C0001</v>
          </cell>
          <cell r="B375" t="str">
            <v>C0001-COTTONGP-CGP-WFOE</v>
          </cell>
          <cell r="C375" t="str">
            <v>Allenberg</v>
          </cell>
          <cell r="D375" t="str">
            <v>WFOE</v>
          </cell>
          <cell r="E375" t="str">
            <v>Cotton Group</v>
          </cell>
          <cell r="F375" t="str">
            <v>COTTONGP</v>
          </cell>
        </row>
        <row r="376">
          <cell r="A376" t="str">
            <v>C0002</v>
          </cell>
          <cell r="B376" t="str">
            <v>C0002-COTTONGP-CGP-LDTLTD</v>
          </cell>
          <cell r="C376" t="str">
            <v>Allenberg</v>
          </cell>
          <cell r="D376" t="str">
            <v>LDTLTD</v>
          </cell>
          <cell r="E376" t="str">
            <v>Cotton Group</v>
          </cell>
          <cell r="F376" t="str">
            <v>COTTONGP</v>
          </cell>
        </row>
        <row r="377">
          <cell r="A377" t="str">
            <v>C0003</v>
          </cell>
          <cell r="B377" t="str">
            <v>C0003-COTTONGP-CGP-COINBRA</v>
          </cell>
          <cell r="C377" t="str">
            <v>Allenberg</v>
          </cell>
          <cell r="D377" t="str">
            <v>COINBRA</v>
          </cell>
          <cell r="E377" t="str">
            <v>Cotton Group</v>
          </cell>
          <cell r="F377" t="str">
            <v>COTTONGP</v>
          </cell>
        </row>
        <row r="378">
          <cell r="A378" t="str">
            <v>C0004</v>
          </cell>
          <cell r="B378" t="str">
            <v>C0004-COTTONGP-CGP-SACEIF</v>
          </cell>
          <cell r="C378" t="str">
            <v>Allenberg</v>
          </cell>
          <cell r="D378" t="str">
            <v>SACEIF</v>
          </cell>
          <cell r="E378" t="str">
            <v>Cotton Group</v>
          </cell>
          <cell r="F378" t="str">
            <v>COTTONGP</v>
          </cell>
        </row>
        <row r="379">
          <cell r="A379" t="str">
            <v>C0005</v>
          </cell>
          <cell r="B379" t="str">
            <v>C0005-COTTONGP-CGP-LDPARAG</v>
          </cell>
          <cell r="C379" t="str">
            <v>Cotton</v>
          </cell>
          <cell r="D379" t="str">
            <v>LDPARAG</v>
          </cell>
          <cell r="E379" t="str">
            <v>Cotton Group</v>
          </cell>
          <cell r="F379" t="str">
            <v>COTTONGP</v>
          </cell>
        </row>
        <row r="380">
          <cell r="A380" t="str">
            <v>X0001</v>
          </cell>
          <cell r="B380" t="str">
            <v>X0001-B-SOYAMEAL-WE-LDNEG-CASH</v>
          </cell>
          <cell r="C380" t="str">
            <v>Oilseeds</v>
          </cell>
          <cell r="D380" t="str">
            <v>LDNEG</v>
          </cell>
          <cell r="E380" t="str">
            <v>Western Europe</v>
          </cell>
          <cell r="F380" t="str">
            <v>EBS</v>
          </cell>
          <cell r="G380" t="str">
            <v>BASIC</v>
          </cell>
          <cell r="H380" t="str">
            <v>GLOOIL</v>
          </cell>
        </row>
        <row r="381">
          <cell r="A381" t="str">
            <v>X0002</v>
          </cell>
          <cell r="B381" t="str">
            <v>X0002-B-FDWHEAT-WE-LDNEG-CASH</v>
          </cell>
          <cell r="C381" t="str">
            <v>Grain</v>
          </cell>
          <cell r="D381" t="str">
            <v>LDNEG</v>
          </cell>
          <cell r="E381" t="str">
            <v>Western Europe</v>
          </cell>
          <cell r="F381" t="str">
            <v>EBS</v>
          </cell>
          <cell r="G381" t="str">
            <v>BASIC</v>
          </cell>
          <cell r="H381" t="str">
            <v>EBSGRAIN</v>
          </cell>
        </row>
        <row r="382">
          <cell r="A382" t="str">
            <v>X0003</v>
          </cell>
          <cell r="B382" t="str">
            <v>X0003-B-WHEAT-WE-LDNEG-CASH</v>
          </cell>
          <cell r="C382" t="str">
            <v>Grain</v>
          </cell>
          <cell r="D382" t="str">
            <v>LDNEG</v>
          </cell>
          <cell r="E382" t="str">
            <v>Western Europe</v>
          </cell>
          <cell r="F382" t="str">
            <v>EBS</v>
          </cell>
          <cell r="G382" t="str">
            <v>BASIC</v>
          </cell>
          <cell r="H382" t="str">
            <v>EBSGRAIN</v>
          </cell>
        </row>
        <row r="383">
          <cell r="A383" t="str">
            <v>X0004</v>
          </cell>
          <cell r="B383" t="str">
            <v>X0004-B-MINIMACR-WE-LDNEG-HEDGE</v>
          </cell>
          <cell r="C383" t="str">
            <v>Other</v>
          </cell>
          <cell r="D383" t="str">
            <v>LDNEG</v>
          </cell>
          <cell r="E383" t="str">
            <v>Western Europe</v>
          </cell>
          <cell r="F383" t="str">
            <v>EBS</v>
          </cell>
          <cell r="G383" t="str">
            <v>BASIC</v>
          </cell>
          <cell r="H383" t="str">
            <v>GLOOIL</v>
          </cell>
        </row>
      </sheetData>
      <sheetData sheetId="6" refreshError="1"/>
      <sheetData sheetId="7" refreshError="1"/>
    </sheetDataSet>
  </externalBook>
</externalLink>
</file>

<file path=xl/externalLinks/externalLink3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260010"/>
    </sheetNames>
    <sheetDataSet>
      <sheetData sheetId="0" refreshError="1"/>
    </sheetDataSet>
  </externalBook>
</externalLink>
</file>

<file path=xl/externalLinks/externalLink3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DEB"/>
      <sheetName val="MOVCRE"/>
    </sheetNames>
    <sheetDataSet>
      <sheetData sheetId="0"/>
      <sheetData sheetId="1" refreshError="1">
        <row r="1">
          <cell r="A1" t="str">
            <v>CODIGO</v>
          </cell>
          <cell r="C1" t="str">
            <v>LETRA</v>
          </cell>
          <cell r="D1" t="str">
            <v>NUMCOM</v>
          </cell>
          <cell r="E1" t="str">
            <v>FECHA</v>
          </cell>
          <cell r="F1" t="str">
            <v>IMPTOT</v>
          </cell>
          <cell r="G1" t="str">
            <v>IMPNET</v>
          </cell>
          <cell r="H1" t="str">
            <v>IMPIVA</v>
          </cell>
          <cell r="I1" t="str">
            <v>ALICUOTA</v>
          </cell>
          <cell r="J1" t="str">
            <v>BUSO</v>
          </cell>
          <cell r="K1" t="str">
            <v>IVARET</v>
          </cell>
          <cell r="L1" t="str">
            <v>POSI</v>
          </cell>
        </row>
        <row r="2">
          <cell r="A2" t="str">
            <v>4131</v>
          </cell>
          <cell r="B2" t="e">
            <v>#N/A</v>
          </cell>
          <cell r="C2" t="str">
            <v>A</v>
          </cell>
          <cell r="D2" t="str">
            <v>000100000005</v>
          </cell>
          <cell r="E2">
            <v>36314</v>
          </cell>
          <cell r="F2">
            <v>108</v>
          </cell>
          <cell r="G2">
            <v>89.26</v>
          </cell>
          <cell r="H2">
            <v>18.739999999999998</v>
          </cell>
          <cell r="I2">
            <v>0.21</v>
          </cell>
          <cell r="J2">
            <v>0</v>
          </cell>
          <cell r="K2">
            <v>0</v>
          </cell>
          <cell r="L2" t="str">
            <v>0799</v>
          </cell>
        </row>
        <row r="3">
          <cell r="A3" t="str">
            <v>113</v>
          </cell>
          <cell r="B3" t="str">
            <v>FEDERAL EXPRESS CORP.</v>
          </cell>
          <cell r="C3" t="str">
            <v>C</v>
          </cell>
          <cell r="D3" t="str">
            <v>000500003365</v>
          </cell>
          <cell r="E3">
            <v>36315</v>
          </cell>
          <cell r="F3">
            <v>64</v>
          </cell>
          <cell r="G3">
            <v>0</v>
          </cell>
          <cell r="H3">
            <v>0</v>
          </cell>
          <cell r="I3">
            <v>0.21</v>
          </cell>
          <cell r="J3">
            <v>0</v>
          </cell>
          <cell r="K3">
            <v>0</v>
          </cell>
          <cell r="L3" t="str">
            <v>0799</v>
          </cell>
        </row>
        <row r="4">
          <cell r="A4" t="str">
            <v>187</v>
          </cell>
          <cell r="B4" t="str">
            <v>VICENTE FORLANO (DIARIOS)</v>
          </cell>
          <cell r="C4" t="str">
            <v>C</v>
          </cell>
          <cell r="D4" t="str">
            <v>000000007815</v>
          </cell>
          <cell r="E4">
            <v>36311</v>
          </cell>
          <cell r="F4">
            <v>29.1</v>
          </cell>
          <cell r="G4">
            <v>0</v>
          </cell>
          <cell r="H4">
            <v>0</v>
          </cell>
          <cell r="I4">
            <v>0.21</v>
          </cell>
          <cell r="J4">
            <v>0</v>
          </cell>
          <cell r="K4">
            <v>0</v>
          </cell>
          <cell r="L4" t="str">
            <v>0799</v>
          </cell>
        </row>
        <row r="5">
          <cell r="A5" t="str">
            <v>8915</v>
          </cell>
          <cell r="B5" t="e">
            <v>#N/A</v>
          </cell>
          <cell r="C5" t="str">
            <v>A</v>
          </cell>
          <cell r="D5" t="str">
            <v>000100000390</v>
          </cell>
          <cell r="E5">
            <v>36321</v>
          </cell>
          <cell r="F5">
            <v>254.1</v>
          </cell>
          <cell r="G5">
            <v>210</v>
          </cell>
          <cell r="H5">
            <v>44.1</v>
          </cell>
          <cell r="I5">
            <v>0.21</v>
          </cell>
          <cell r="J5">
            <v>0</v>
          </cell>
          <cell r="K5">
            <v>0</v>
          </cell>
          <cell r="L5" t="str">
            <v>0799</v>
          </cell>
        </row>
        <row r="6">
          <cell r="A6" t="str">
            <v>800</v>
          </cell>
          <cell r="B6" t="str">
            <v>CAMARA ARG. CORRED. DE TIT VAL</v>
          </cell>
          <cell r="C6" t="str">
            <v>C</v>
          </cell>
          <cell r="D6" t="str">
            <v>000000000062</v>
          </cell>
          <cell r="E6">
            <v>36321</v>
          </cell>
          <cell r="F6">
            <v>100</v>
          </cell>
          <cell r="G6">
            <v>0</v>
          </cell>
          <cell r="H6">
            <v>0</v>
          </cell>
          <cell r="I6">
            <v>0.21</v>
          </cell>
          <cell r="J6">
            <v>0</v>
          </cell>
          <cell r="K6">
            <v>0</v>
          </cell>
          <cell r="L6" t="str">
            <v>0799</v>
          </cell>
        </row>
        <row r="7">
          <cell r="A7" t="str">
            <v>777</v>
          </cell>
          <cell r="B7" t="str">
            <v>GWU SRL</v>
          </cell>
          <cell r="C7" t="str">
            <v>A</v>
          </cell>
          <cell r="D7" t="str">
            <v>000100000314</v>
          </cell>
          <cell r="E7">
            <v>36326</v>
          </cell>
          <cell r="F7">
            <v>74.55</v>
          </cell>
          <cell r="G7">
            <v>61.61</v>
          </cell>
          <cell r="H7">
            <v>12.94</v>
          </cell>
          <cell r="I7">
            <v>0.21</v>
          </cell>
          <cell r="J7">
            <v>0</v>
          </cell>
          <cell r="K7">
            <v>0</v>
          </cell>
          <cell r="L7" t="str">
            <v>0699</v>
          </cell>
        </row>
        <row r="8">
          <cell r="A8" t="str">
            <v>201</v>
          </cell>
          <cell r="B8" t="str">
            <v>OFISHOP</v>
          </cell>
          <cell r="C8" t="str">
            <v>A</v>
          </cell>
          <cell r="D8" t="str">
            <v>000500033202</v>
          </cell>
          <cell r="E8">
            <v>36339</v>
          </cell>
          <cell r="F8">
            <v>2.2599999999999998</v>
          </cell>
          <cell r="G8">
            <v>1.87</v>
          </cell>
          <cell r="H8">
            <v>0.39</v>
          </cell>
          <cell r="I8">
            <v>0.21</v>
          </cell>
          <cell r="J8">
            <v>0</v>
          </cell>
          <cell r="K8">
            <v>0</v>
          </cell>
          <cell r="L8" t="str">
            <v>0799</v>
          </cell>
        </row>
        <row r="9">
          <cell r="A9" t="str">
            <v>105</v>
          </cell>
          <cell r="B9" t="str">
            <v>ROBERTO FERNANDEZ</v>
          </cell>
          <cell r="C9" t="str">
            <v>A</v>
          </cell>
          <cell r="D9" t="str">
            <v>000100000102</v>
          </cell>
          <cell r="E9">
            <v>36346</v>
          </cell>
          <cell r="F9">
            <v>968</v>
          </cell>
          <cell r="G9">
            <v>800</v>
          </cell>
          <cell r="H9">
            <v>168</v>
          </cell>
          <cell r="I9">
            <v>0.21</v>
          </cell>
          <cell r="J9">
            <v>0</v>
          </cell>
          <cell r="K9">
            <v>0</v>
          </cell>
          <cell r="L9" t="str">
            <v>0799</v>
          </cell>
        </row>
        <row r="10">
          <cell r="A10" t="str">
            <v>131</v>
          </cell>
          <cell r="B10" t="str">
            <v>REUTERS LTD</v>
          </cell>
          <cell r="C10" t="str">
            <v>A</v>
          </cell>
          <cell r="D10" t="str">
            <v>000100000565</v>
          </cell>
          <cell r="E10">
            <v>36281</v>
          </cell>
          <cell r="F10">
            <v>9706.4</v>
          </cell>
          <cell r="G10">
            <v>8021.82</v>
          </cell>
          <cell r="H10">
            <v>1684.58</v>
          </cell>
          <cell r="I10">
            <v>0.21</v>
          </cell>
          <cell r="J10">
            <v>0</v>
          </cell>
          <cell r="K10">
            <v>0</v>
          </cell>
          <cell r="L10" t="str">
            <v>0799</v>
          </cell>
        </row>
        <row r="11">
          <cell r="A11" t="str">
            <v>131</v>
          </cell>
          <cell r="B11" t="str">
            <v>REUTERS LTD</v>
          </cell>
          <cell r="C11" t="str">
            <v>A</v>
          </cell>
          <cell r="D11" t="str">
            <v>000100000865</v>
          </cell>
          <cell r="E11">
            <v>36312</v>
          </cell>
          <cell r="F11">
            <v>2126.96</v>
          </cell>
          <cell r="G11">
            <v>1757.82</v>
          </cell>
          <cell r="H11">
            <v>369.14</v>
          </cell>
          <cell r="I11">
            <v>0.21</v>
          </cell>
          <cell r="J11">
            <v>0</v>
          </cell>
          <cell r="K11">
            <v>0</v>
          </cell>
          <cell r="L11" t="str">
            <v>0799</v>
          </cell>
        </row>
        <row r="12">
          <cell r="A12" t="str">
            <v>101</v>
          </cell>
          <cell r="B12" t="str">
            <v>BREA SOLANS &amp; ASOCIADOS S.C.</v>
          </cell>
          <cell r="C12" t="str">
            <v>A</v>
          </cell>
          <cell r="D12" t="str">
            <v>000100001149</v>
          </cell>
          <cell r="E12">
            <v>36349</v>
          </cell>
          <cell r="F12">
            <v>2255.98</v>
          </cell>
          <cell r="G12">
            <v>1838</v>
          </cell>
          <cell r="H12">
            <v>385.98</v>
          </cell>
          <cell r="I12">
            <v>0.21</v>
          </cell>
          <cell r="J12">
            <v>0</v>
          </cell>
          <cell r="K12">
            <v>0</v>
          </cell>
          <cell r="L12" t="str">
            <v>0799</v>
          </cell>
        </row>
        <row r="13">
          <cell r="A13" t="str">
            <v>113</v>
          </cell>
          <cell r="B13" t="str">
            <v>FEDERAL EXPRESS CORP.</v>
          </cell>
          <cell r="C13" t="str">
            <v>A</v>
          </cell>
          <cell r="D13" t="str">
            <v>000500034346</v>
          </cell>
          <cell r="E13">
            <v>36349</v>
          </cell>
          <cell r="F13">
            <v>28</v>
          </cell>
          <cell r="G13">
            <v>0</v>
          </cell>
          <cell r="H13">
            <v>0</v>
          </cell>
          <cell r="I13">
            <v>0.21</v>
          </cell>
          <cell r="J13">
            <v>0</v>
          </cell>
          <cell r="K13">
            <v>0</v>
          </cell>
          <cell r="L13" t="str">
            <v>0799</v>
          </cell>
        </row>
        <row r="14">
          <cell r="A14" t="str">
            <v>201</v>
          </cell>
          <cell r="B14" t="str">
            <v>OFISHOP</v>
          </cell>
          <cell r="C14" t="str">
            <v>A</v>
          </cell>
          <cell r="D14" t="str">
            <v>000500033446</v>
          </cell>
          <cell r="E14">
            <v>36342</v>
          </cell>
          <cell r="F14">
            <v>49.6</v>
          </cell>
          <cell r="G14">
            <v>40.99</v>
          </cell>
          <cell r="H14">
            <v>8.61</v>
          </cell>
          <cell r="I14">
            <v>0.21</v>
          </cell>
          <cell r="J14">
            <v>0</v>
          </cell>
          <cell r="K14">
            <v>0</v>
          </cell>
          <cell r="L14" t="str">
            <v>0799</v>
          </cell>
        </row>
        <row r="15">
          <cell r="A15" t="str">
            <v>123</v>
          </cell>
          <cell r="B15" t="str">
            <v>ELECTRO STAR (GUSTAVO RAMOS)</v>
          </cell>
          <cell r="C15" t="str">
            <v>A</v>
          </cell>
          <cell r="D15" t="str">
            <v>000100007623</v>
          </cell>
          <cell r="E15">
            <v>36336</v>
          </cell>
          <cell r="F15">
            <v>6.53</v>
          </cell>
          <cell r="G15">
            <v>5.4</v>
          </cell>
          <cell r="H15">
            <v>1.1299999999999999</v>
          </cell>
          <cell r="I15">
            <v>0.21</v>
          </cell>
          <cell r="J15">
            <v>0</v>
          </cell>
          <cell r="K15">
            <v>0</v>
          </cell>
          <cell r="L15" t="str">
            <v>0799</v>
          </cell>
        </row>
        <row r="16">
          <cell r="A16" t="str">
            <v>3003</v>
          </cell>
          <cell r="B16" t="e">
            <v>#N/A</v>
          </cell>
          <cell r="C16" t="str">
            <v>C</v>
          </cell>
          <cell r="D16" t="str">
            <v>000200000826</v>
          </cell>
          <cell r="E16">
            <v>36348</v>
          </cell>
          <cell r="F16">
            <v>20</v>
          </cell>
          <cell r="G16">
            <v>0</v>
          </cell>
          <cell r="H16">
            <v>0</v>
          </cell>
          <cell r="I16">
            <v>0.21</v>
          </cell>
          <cell r="J16">
            <v>0</v>
          </cell>
          <cell r="K16">
            <v>0</v>
          </cell>
          <cell r="L16" t="str">
            <v>0799</v>
          </cell>
        </row>
        <row r="17">
          <cell r="A17" t="str">
            <v>6528</v>
          </cell>
          <cell r="B17" t="e">
            <v>#N/A</v>
          </cell>
          <cell r="C17" t="str">
            <v>A</v>
          </cell>
          <cell r="D17" t="str">
            <v>001100000071</v>
          </cell>
          <cell r="E17">
            <v>36326</v>
          </cell>
          <cell r="F17">
            <v>19.5</v>
          </cell>
          <cell r="G17">
            <v>16.12</v>
          </cell>
          <cell r="H17">
            <v>3.38</v>
          </cell>
          <cell r="I17">
            <v>0.21</v>
          </cell>
          <cell r="J17">
            <v>0</v>
          </cell>
          <cell r="K17">
            <v>0</v>
          </cell>
          <cell r="L17" t="str">
            <v>0799</v>
          </cell>
        </row>
        <row r="18">
          <cell r="A18" t="str">
            <v>117</v>
          </cell>
          <cell r="B18" t="str">
            <v>SPARKLING S.A.</v>
          </cell>
          <cell r="C18" t="str">
            <v>A</v>
          </cell>
          <cell r="D18" t="str">
            <v>000100527580</v>
          </cell>
          <cell r="E18">
            <v>36341</v>
          </cell>
          <cell r="F18">
            <v>70.790000000000006</v>
          </cell>
          <cell r="G18">
            <v>58.5</v>
          </cell>
          <cell r="H18">
            <v>12.29</v>
          </cell>
          <cell r="I18">
            <v>0.21</v>
          </cell>
          <cell r="J18">
            <v>0</v>
          </cell>
          <cell r="K18">
            <v>0</v>
          </cell>
          <cell r="L18" t="str">
            <v>0799</v>
          </cell>
        </row>
        <row r="19">
          <cell r="A19" t="str">
            <v>117</v>
          </cell>
          <cell r="B19" t="str">
            <v>SPARKLING S.A.</v>
          </cell>
          <cell r="C19" t="str">
            <v>A</v>
          </cell>
          <cell r="D19" t="str">
            <v>000100518815</v>
          </cell>
          <cell r="E19">
            <v>36311</v>
          </cell>
          <cell r="F19">
            <v>104.42</v>
          </cell>
          <cell r="G19">
            <v>86.3</v>
          </cell>
          <cell r="H19">
            <v>18.12</v>
          </cell>
          <cell r="I19">
            <v>0.21</v>
          </cell>
          <cell r="J19">
            <v>0</v>
          </cell>
          <cell r="K19">
            <v>0</v>
          </cell>
          <cell r="L19" t="str">
            <v>0799</v>
          </cell>
        </row>
        <row r="20">
          <cell r="A20" t="str">
            <v>201</v>
          </cell>
          <cell r="B20" t="str">
            <v>OFISHOP</v>
          </cell>
          <cell r="C20" t="str">
            <v>A</v>
          </cell>
          <cell r="D20" t="str">
            <v>000500033708</v>
          </cell>
          <cell r="E20">
            <v>36349</v>
          </cell>
          <cell r="F20">
            <v>4.2</v>
          </cell>
          <cell r="G20">
            <v>3.47</v>
          </cell>
          <cell r="H20">
            <v>0.73</v>
          </cell>
          <cell r="I20">
            <v>0.21</v>
          </cell>
          <cell r="J20">
            <v>0</v>
          </cell>
          <cell r="K20">
            <v>0</v>
          </cell>
          <cell r="L20" t="str">
            <v>0799</v>
          </cell>
        </row>
        <row r="21">
          <cell r="A21" t="str">
            <v>184</v>
          </cell>
          <cell r="B21" t="str">
            <v>LOS INMORTALES</v>
          </cell>
          <cell r="C21" t="str">
            <v>A</v>
          </cell>
          <cell r="D21" t="str">
            <v>000100000516</v>
          </cell>
          <cell r="E21">
            <v>36349</v>
          </cell>
          <cell r="F21">
            <v>110</v>
          </cell>
          <cell r="G21">
            <v>0</v>
          </cell>
          <cell r="H21">
            <v>0</v>
          </cell>
          <cell r="I21">
            <v>0.21</v>
          </cell>
          <cell r="J21">
            <v>0</v>
          </cell>
          <cell r="K21">
            <v>0</v>
          </cell>
          <cell r="L21" t="str">
            <v>0799</v>
          </cell>
        </row>
        <row r="22">
          <cell r="A22" t="str">
            <v>160</v>
          </cell>
          <cell r="B22" t="str">
            <v>RUBRICOM S.A.</v>
          </cell>
          <cell r="C22" t="str">
            <v>A</v>
          </cell>
          <cell r="D22" t="str">
            <v>000100004251</v>
          </cell>
          <cell r="E22">
            <v>36322</v>
          </cell>
          <cell r="F22">
            <v>15.73</v>
          </cell>
          <cell r="G22">
            <v>13</v>
          </cell>
          <cell r="H22">
            <v>2.73</v>
          </cell>
          <cell r="I22">
            <v>0.21</v>
          </cell>
          <cell r="J22">
            <v>0</v>
          </cell>
          <cell r="K22">
            <v>0</v>
          </cell>
          <cell r="L22" t="str">
            <v>0799</v>
          </cell>
        </row>
        <row r="23">
          <cell r="A23" t="str">
            <v>800</v>
          </cell>
          <cell r="B23" t="str">
            <v>CAMARA ARG. CORRED. DE TIT VAL</v>
          </cell>
          <cell r="C23" t="str">
            <v>C</v>
          </cell>
          <cell r="D23" t="str">
            <v>000000000066</v>
          </cell>
          <cell r="E23">
            <v>36357</v>
          </cell>
          <cell r="F23">
            <v>100</v>
          </cell>
          <cell r="G23">
            <v>0</v>
          </cell>
          <cell r="H23">
            <v>0</v>
          </cell>
          <cell r="I23">
            <v>0.21</v>
          </cell>
          <cell r="J23">
            <v>0</v>
          </cell>
          <cell r="K23">
            <v>0</v>
          </cell>
          <cell r="L23" t="str">
            <v>0799</v>
          </cell>
        </row>
        <row r="24">
          <cell r="A24" t="str">
            <v>187</v>
          </cell>
          <cell r="B24" t="str">
            <v>VICENTE FORLANO (DIARIOS)</v>
          </cell>
          <cell r="C24" t="str">
            <v>C</v>
          </cell>
          <cell r="D24" t="str">
            <v>000000007874</v>
          </cell>
          <cell r="E24">
            <v>36341</v>
          </cell>
          <cell r="F24">
            <v>31.4</v>
          </cell>
          <cell r="G24">
            <v>0</v>
          </cell>
          <cell r="H24">
            <v>0</v>
          </cell>
          <cell r="I24">
            <v>0.21</v>
          </cell>
          <cell r="J24">
            <v>0</v>
          </cell>
          <cell r="K24">
            <v>0</v>
          </cell>
          <cell r="L24" t="str">
            <v>0799</v>
          </cell>
        </row>
        <row r="25">
          <cell r="F25">
            <v>16249.52</v>
          </cell>
          <cell r="G25">
            <v>13004.159999999998</v>
          </cell>
          <cell r="H25">
            <v>2730.86</v>
          </cell>
          <cell r="J25">
            <v>0</v>
          </cell>
          <cell r="K25">
            <v>0</v>
          </cell>
        </row>
        <row r="27">
          <cell r="A27" t="str">
            <v>118</v>
          </cell>
          <cell r="B27" t="str">
            <v>EDESUR S.A.</v>
          </cell>
          <cell r="C27" t="str">
            <v>A</v>
          </cell>
          <cell r="D27" t="str">
            <v>990302106118</v>
          </cell>
          <cell r="E27">
            <v>36346</v>
          </cell>
          <cell r="F27">
            <v>190.31</v>
          </cell>
          <cell r="G27">
            <v>142.04</v>
          </cell>
          <cell r="H27">
            <v>38.35</v>
          </cell>
          <cell r="I27">
            <v>0.27</v>
          </cell>
          <cell r="J27">
            <v>0</v>
          </cell>
          <cell r="K27">
            <v>0</v>
          </cell>
          <cell r="L27" t="str">
            <v>0799</v>
          </cell>
        </row>
        <row r="28">
          <cell r="A28" t="str">
            <v>110</v>
          </cell>
          <cell r="B28" t="str">
            <v>TELEFONICA DE ARGENTINA S.A.</v>
          </cell>
          <cell r="C28" t="str">
            <v>A</v>
          </cell>
          <cell r="D28" t="str">
            <v>300905831999</v>
          </cell>
          <cell r="E28">
            <v>36326</v>
          </cell>
          <cell r="F28">
            <v>8.59</v>
          </cell>
          <cell r="G28">
            <v>6.76</v>
          </cell>
          <cell r="H28">
            <v>1.83</v>
          </cell>
          <cell r="I28">
            <v>0.27</v>
          </cell>
          <cell r="J28">
            <v>0</v>
          </cell>
          <cell r="K28">
            <v>0</v>
          </cell>
          <cell r="L28" t="str">
            <v>0799</v>
          </cell>
        </row>
        <row r="29">
          <cell r="A29" t="str">
            <v>110</v>
          </cell>
          <cell r="B29" t="str">
            <v>TELEFONICA DE ARGENTINA S.A.</v>
          </cell>
          <cell r="C29" t="str">
            <v>A</v>
          </cell>
          <cell r="D29" t="str">
            <v>300905831999</v>
          </cell>
          <cell r="E29">
            <v>36326</v>
          </cell>
          <cell r="F29">
            <v>8.59</v>
          </cell>
          <cell r="G29">
            <v>6.76</v>
          </cell>
          <cell r="H29">
            <v>1.83</v>
          </cell>
          <cell r="I29">
            <v>0.27</v>
          </cell>
          <cell r="J29">
            <v>0</v>
          </cell>
          <cell r="K29">
            <v>0</v>
          </cell>
          <cell r="L29" t="str">
            <v>0799</v>
          </cell>
        </row>
        <row r="30">
          <cell r="A30" t="str">
            <v>172</v>
          </cell>
          <cell r="B30" t="str">
            <v>CAMARO CARRO'S</v>
          </cell>
          <cell r="C30" t="str">
            <v>C</v>
          </cell>
          <cell r="D30" t="str">
            <v>000000010907</v>
          </cell>
          <cell r="E30">
            <v>36314</v>
          </cell>
          <cell r="F30">
            <v>77.8</v>
          </cell>
          <cell r="G30">
            <v>0</v>
          </cell>
          <cell r="H30">
            <v>0</v>
          </cell>
          <cell r="I30">
            <v>0.27</v>
          </cell>
          <cell r="J30">
            <v>0</v>
          </cell>
          <cell r="K30">
            <v>0</v>
          </cell>
          <cell r="L30" t="str">
            <v>0799</v>
          </cell>
        </row>
        <row r="31">
          <cell r="A31" t="str">
            <v>110</v>
          </cell>
          <cell r="B31" t="str">
            <v>TELEFONICA DE ARGENTINA S.A.</v>
          </cell>
          <cell r="C31" t="str">
            <v>A</v>
          </cell>
          <cell r="D31" t="str">
            <v>641990250081</v>
          </cell>
          <cell r="E31">
            <v>36353</v>
          </cell>
          <cell r="F31">
            <v>8977.42</v>
          </cell>
          <cell r="G31">
            <v>6801.08</v>
          </cell>
          <cell r="H31">
            <v>1836.29</v>
          </cell>
          <cell r="I31">
            <v>0.27</v>
          </cell>
          <cell r="J31">
            <v>0</v>
          </cell>
          <cell r="K31">
            <v>340.05</v>
          </cell>
          <cell r="L31" t="str">
            <v>0799</v>
          </cell>
        </row>
        <row r="32">
          <cell r="A32" t="str">
            <v>803</v>
          </cell>
          <cell r="B32" t="str">
            <v>CMR</v>
          </cell>
          <cell r="C32" t="str">
            <v>A</v>
          </cell>
          <cell r="D32" t="str">
            <v>000106852814</v>
          </cell>
          <cell r="E32">
            <v>36332</v>
          </cell>
          <cell r="F32">
            <v>148.84</v>
          </cell>
          <cell r="G32">
            <v>117.2</v>
          </cell>
          <cell r="H32">
            <v>31.64</v>
          </cell>
          <cell r="I32">
            <v>0.27</v>
          </cell>
          <cell r="J32">
            <v>0</v>
          </cell>
          <cell r="K32">
            <v>0</v>
          </cell>
          <cell r="L32" t="str">
            <v>0799</v>
          </cell>
        </row>
        <row r="33">
          <cell r="A33" t="str">
            <v>208</v>
          </cell>
          <cell r="B33" t="str">
            <v>IMPSAT</v>
          </cell>
          <cell r="C33" t="str">
            <v>A</v>
          </cell>
          <cell r="D33" t="str">
            <v>005000004290</v>
          </cell>
          <cell r="E33">
            <v>36178</v>
          </cell>
          <cell r="F33">
            <v>45.01</v>
          </cell>
          <cell r="G33">
            <v>0</v>
          </cell>
          <cell r="H33">
            <v>0</v>
          </cell>
          <cell r="I33">
            <v>0.27</v>
          </cell>
          <cell r="J33">
            <v>0</v>
          </cell>
          <cell r="K33">
            <v>0</v>
          </cell>
          <cell r="L33" t="str">
            <v>0799</v>
          </cell>
        </row>
        <row r="34">
          <cell r="A34" t="str">
            <v>208</v>
          </cell>
          <cell r="B34" t="str">
            <v>IMPSAT</v>
          </cell>
          <cell r="C34" t="str">
            <v>A</v>
          </cell>
          <cell r="D34" t="str">
            <v>005000050991</v>
          </cell>
          <cell r="E34">
            <v>36248</v>
          </cell>
          <cell r="F34">
            <v>45.01</v>
          </cell>
          <cell r="G34">
            <v>0</v>
          </cell>
          <cell r="H34">
            <v>0</v>
          </cell>
          <cell r="I34">
            <v>0.27</v>
          </cell>
          <cell r="J34">
            <v>0</v>
          </cell>
          <cell r="K34">
            <v>0</v>
          </cell>
          <cell r="L34" t="str">
            <v>0799</v>
          </cell>
        </row>
        <row r="35">
          <cell r="A35" t="str">
            <v>805</v>
          </cell>
          <cell r="B35" t="str">
            <v>QUISPE SA</v>
          </cell>
          <cell r="C35" t="str">
            <v>A</v>
          </cell>
          <cell r="D35" t="str">
            <v>000100000156</v>
          </cell>
          <cell r="E35">
            <v>36313</v>
          </cell>
          <cell r="F35">
            <v>1186.3499999999999</v>
          </cell>
          <cell r="G35">
            <v>0</v>
          </cell>
          <cell r="H35">
            <v>0</v>
          </cell>
          <cell r="I35">
            <v>0.27</v>
          </cell>
          <cell r="J35">
            <v>0</v>
          </cell>
          <cell r="K35">
            <v>0</v>
          </cell>
          <cell r="L35" t="str">
            <v>0799</v>
          </cell>
        </row>
        <row r="36">
          <cell r="A36" t="str">
            <v>113</v>
          </cell>
          <cell r="B36" t="str">
            <v>FEDERAL EXPRESS CORP.</v>
          </cell>
          <cell r="C36" t="str">
            <v>C</v>
          </cell>
          <cell r="D36" t="str">
            <v>000500034335</v>
          </cell>
          <cell r="E36">
            <v>36349</v>
          </cell>
          <cell r="F36">
            <v>64</v>
          </cell>
          <cell r="G36">
            <v>0</v>
          </cell>
          <cell r="H36">
            <v>0</v>
          </cell>
          <cell r="I36">
            <v>0.27</v>
          </cell>
          <cell r="J36">
            <v>0</v>
          </cell>
          <cell r="K36">
            <v>0</v>
          </cell>
          <cell r="L36" t="str">
            <v>0799</v>
          </cell>
        </row>
        <row r="37">
          <cell r="A37" t="str">
            <v>110</v>
          </cell>
          <cell r="B37" t="str">
            <v>TELEFONICA DE ARGENTINA S.A.</v>
          </cell>
          <cell r="C37" t="str">
            <v>A</v>
          </cell>
          <cell r="D37" t="str">
            <v>518740824199</v>
          </cell>
          <cell r="E37">
            <v>36360</v>
          </cell>
          <cell r="F37">
            <v>1285.0999999999999</v>
          </cell>
          <cell r="G37">
            <v>1012.03</v>
          </cell>
          <cell r="H37">
            <v>273.25</v>
          </cell>
          <cell r="I37">
            <v>0.27</v>
          </cell>
          <cell r="J37">
            <v>0</v>
          </cell>
          <cell r="K37">
            <v>0</v>
          </cell>
          <cell r="L37" t="str">
            <v>0799</v>
          </cell>
        </row>
        <row r="38">
          <cell r="A38" t="str">
            <v>110</v>
          </cell>
          <cell r="B38" t="str">
            <v>TELEFONICA DE ARGENTINA S.A.</v>
          </cell>
          <cell r="C38" t="str">
            <v>A</v>
          </cell>
          <cell r="D38" t="str">
            <v>518740823199</v>
          </cell>
          <cell r="E38">
            <v>36360</v>
          </cell>
          <cell r="F38">
            <v>4576.1099999999997</v>
          </cell>
          <cell r="G38">
            <v>3613.43</v>
          </cell>
          <cell r="H38">
            <v>972.93</v>
          </cell>
          <cell r="I38">
            <v>0.27</v>
          </cell>
          <cell r="J38">
            <v>0</v>
          </cell>
          <cell r="K38">
            <v>0</v>
          </cell>
          <cell r="L38" t="str">
            <v>0799</v>
          </cell>
        </row>
      </sheetData>
    </sheetDataSet>
  </externalBook>
</externalLink>
</file>

<file path=xl/externalLinks/externalLink3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
      <sheetName val="Univers"/>
      <sheetName val="Universo"/>
      <sheetName val="MMA"/>
      <sheetName val="Análisis"/>
      <sheetName val="otros analisis"/>
      <sheetName val="XREF"/>
      <sheetName val="Tickmarks"/>
    </sheetNames>
    <sheetDataSet>
      <sheetData sheetId="0"/>
      <sheetData sheetId="1"/>
      <sheetData sheetId="2"/>
      <sheetData sheetId="3"/>
      <sheetData sheetId="4"/>
      <sheetData sheetId="5"/>
      <sheetData sheetId="6"/>
      <sheetData sheetId="7"/>
    </sheetDataSet>
  </externalBook>
</externalLink>
</file>

<file path=xl/externalLinks/externalLink3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Hub"/>
    </sheetNames>
    <sheetDataSet>
      <sheetData sheetId="0" refreshError="1"/>
    </sheetDataSet>
  </externalBook>
</externalLink>
</file>

<file path=xl/externalLinks/externalLink3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USTMENTS ON MTD"/>
      <sheetName val="ADJUSTMENTS ON YTD"/>
      <sheetName val="Interface Hub"/>
      <sheetName val="Summary Platform Results"/>
      <sheetName val="Summary Region Results"/>
      <sheetName val="Platform &amp; Region DLY"/>
      <sheetName val="Platform &amp; Region MTD"/>
      <sheetName val="Platform &amp; Region YTD"/>
      <sheetName val="Notes"/>
      <sheetName val="EVP UPLOAD"/>
      <sheetName val="Est MTD-2"/>
      <sheetName val="Est MTD-1"/>
      <sheetName val="YTD ACTUALS"/>
      <sheetName val="Sheet1"/>
      <sheetName val="DATA"/>
      <sheetName val="UPLOAD"/>
      <sheetName val="Feuil1"/>
      <sheetName val="Risk Summary"/>
      <sheetName val="Financials by profit centre"/>
      <sheetName val="RunSQL"/>
    </sheetNames>
    <sheetDataSet>
      <sheetData sheetId="0" refreshError="1"/>
      <sheetData sheetId="1" refreshError="1"/>
      <sheetData sheetId="2" refreshError="1">
        <row r="5">
          <cell r="U5" t="str">
            <v>JAN</v>
          </cell>
          <cell r="V5" t="str">
            <v>January</v>
          </cell>
        </row>
        <row r="6">
          <cell r="U6" t="str">
            <v>FEB</v>
          </cell>
          <cell r="V6" t="str">
            <v>February</v>
          </cell>
        </row>
        <row r="7">
          <cell r="C7">
            <v>39141</v>
          </cell>
          <cell r="U7" t="str">
            <v>MAR</v>
          </cell>
          <cell r="V7" t="str">
            <v>March</v>
          </cell>
        </row>
        <row r="8">
          <cell r="U8" t="str">
            <v>APR</v>
          </cell>
          <cell r="V8" t="str">
            <v>April</v>
          </cell>
        </row>
        <row r="9">
          <cell r="U9" t="str">
            <v>MAY</v>
          </cell>
          <cell r="V9" t="str">
            <v>May</v>
          </cell>
        </row>
        <row r="10">
          <cell r="U10" t="str">
            <v>JUN</v>
          </cell>
          <cell r="V10" t="str">
            <v>June</v>
          </cell>
        </row>
        <row r="11">
          <cell r="U11" t="str">
            <v>JUL</v>
          </cell>
          <cell r="V11" t="str">
            <v>July</v>
          </cell>
        </row>
        <row r="12">
          <cell r="U12" t="str">
            <v>AUG</v>
          </cell>
          <cell r="V12" t="str">
            <v>August</v>
          </cell>
        </row>
        <row r="13">
          <cell r="U13" t="str">
            <v>SEP</v>
          </cell>
          <cell r="V13" t="str">
            <v>September</v>
          </cell>
        </row>
        <row r="14">
          <cell r="U14" t="str">
            <v>OCT</v>
          </cell>
          <cell r="V14" t="str">
            <v>October</v>
          </cell>
        </row>
        <row r="15">
          <cell r="U15" t="str">
            <v>NOV</v>
          </cell>
          <cell r="V15" t="str">
            <v>November</v>
          </cell>
        </row>
        <row r="16">
          <cell r="U16" t="str">
            <v>DEC</v>
          </cell>
          <cell r="V16" t="str">
            <v>December</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3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BY RISKBOX"/>
      <sheetName val="RESULTS ACTIVITY, REGION"/>
      <sheetName val="DATA"/>
      <sheetName val="SBOX-PLID-RISKBOX_MAP"/>
      <sheetName val="SQL1"/>
      <sheetName val="SQL"/>
      <sheetName val="EMAIL TEXT"/>
    </sheetNames>
    <sheetDataSet>
      <sheetData sheetId="0" refreshError="1"/>
      <sheetData sheetId="1" refreshError="1"/>
      <sheetData sheetId="2" refreshError="1">
        <row r="2">
          <cell r="U2" t="str">
            <v>SUGAR</v>
          </cell>
        </row>
      </sheetData>
      <sheetData sheetId="3" refreshError="1"/>
      <sheetData sheetId="4" refreshError="1"/>
      <sheetData sheetId="5" refreshError="1"/>
      <sheetData sheetId="6" refreshError="1"/>
    </sheetDataSet>
  </externalBook>
</externalLink>
</file>

<file path=xl/externalLinks/externalLink3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AP"/>
      <sheetName val="ARMADO"/>
    </sheetNames>
    <sheetDataSet>
      <sheetData sheetId="0">
        <row r="1">
          <cell r="A1" t="str">
            <v>Sumas saldos 30/09/2007</v>
          </cell>
          <cell r="C1" t="str">
            <v>y_sad_11000026</v>
          </cell>
          <cell r="I1" t="str">
            <v>INCOME HYP</v>
          </cell>
          <cell r="N1" t="str">
            <v>historico. vs. Ajustado</v>
          </cell>
          <cell r="P1" t="str">
            <v>ajustado (y_sad_92000005)</v>
          </cell>
          <cell r="R1" t="str">
            <v>ajustado vs historico</v>
          </cell>
        </row>
        <row r="2">
          <cell r="A2" t="str">
            <v>reporte 04/10/2007</v>
          </cell>
          <cell r="I2" t="str">
            <v>CTIN</v>
          </cell>
          <cell r="J2" t="str">
            <v>CTIPy</v>
          </cell>
          <cell r="M2" t="str">
            <v>CTIL</v>
          </cell>
        </row>
        <row r="3">
          <cell r="C3" t="str">
            <v>CTIPy</v>
          </cell>
          <cell r="F3" t="str">
            <v>CTIL</v>
          </cell>
          <cell r="G3" t="str">
            <v>Total</v>
          </cell>
          <cell r="I3">
            <v>4</v>
          </cell>
          <cell r="J3">
            <v>5</v>
          </cell>
          <cell r="M3">
            <v>7</v>
          </cell>
          <cell r="N3" t="str">
            <v>CTIU</v>
          </cell>
          <cell r="P3" t="str">
            <v>CTIU</v>
          </cell>
          <cell r="R3" t="str">
            <v>CTIU</v>
          </cell>
        </row>
        <row r="4">
          <cell r="A4">
            <v>110100</v>
          </cell>
          <cell r="B4" t="str">
            <v>Fondo Fijo</v>
          </cell>
          <cell r="C4">
            <v>39119395</v>
          </cell>
          <cell r="F4">
            <v>0</v>
          </cell>
          <cell r="G4">
            <v>12012</v>
          </cell>
          <cell r="J4">
            <v>0</v>
          </cell>
          <cell r="N4" t="e">
            <v>#N/A</v>
          </cell>
          <cell r="R4" t="e">
            <v>#N/A</v>
          </cell>
        </row>
        <row r="5">
          <cell r="A5">
            <v>113004</v>
          </cell>
          <cell r="B5" t="str">
            <v>ABN Cta Cte Transitoria Gs</v>
          </cell>
          <cell r="C5">
            <v>6350130951</v>
          </cell>
          <cell r="F5">
            <v>0</v>
          </cell>
          <cell r="G5">
            <v>38100</v>
          </cell>
          <cell r="J5">
            <v>0</v>
          </cell>
          <cell r="N5" t="e">
            <v>#N/A</v>
          </cell>
          <cell r="R5" t="e">
            <v>#N/A</v>
          </cell>
        </row>
        <row r="6">
          <cell r="A6">
            <v>113005</v>
          </cell>
          <cell r="B6" t="str">
            <v>ABN CA Transitoria Gs</v>
          </cell>
          <cell r="C6">
            <v>0</v>
          </cell>
          <cell r="F6">
            <v>0</v>
          </cell>
          <cell r="G6">
            <v>38100</v>
          </cell>
          <cell r="J6">
            <v>0</v>
          </cell>
          <cell r="N6" t="e">
            <v>#N/A</v>
          </cell>
          <cell r="R6" t="e">
            <v>#N/A</v>
          </cell>
        </row>
        <row r="7">
          <cell r="A7">
            <v>113006</v>
          </cell>
          <cell r="B7" t="str">
            <v>ABN Cta Cte Transitoria USD</v>
          </cell>
          <cell r="C7">
            <v>0</v>
          </cell>
          <cell r="F7">
            <v>0</v>
          </cell>
          <cell r="G7">
            <v>0</v>
          </cell>
          <cell r="J7">
            <v>0</v>
          </cell>
          <cell r="N7" t="e">
            <v>#N/A</v>
          </cell>
          <cell r="R7" t="e">
            <v>#N/A</v>
          </cell>
        </row>
        <row r="8">
          <cell r="A8">
            <v>113007</v>
          </cell>
          <cell r="B8" t="str">
            <v>ABN CA Transitoria Dólares</v>
          </cell>
          <cell r="C8">
            <v>0</v>
          </cell>
          <cell r="F8">
            <v>0</v>
          </cell>
          <cell r="G8">
            <v>-2061187</v>
          </cell>
          <cell r="J8">
            <v>0</v>
          </cell>
          <cell r="N8" t="e">
            <v>#N/A</v>
          </cell>
          <cell r="R8" t="e">
            <v>#N/A</v>
          </cell>
        </row>
        <row r="9">
          <cell r="A9">
            <v>113008</v>
          </cell>
          <cell r="B9" t="str">
            <v>Citibank Cta Cte Transitoria Gs</v>
          </cell>
          <cell r="C9">
            <v>-30226945</v>
          </cell>
          <cell r="F9">
            <v>0</v>
          </cell>
          <cell r="G9">
            <v>1437274</v>
          </cell>
          <cell r="J9">
            <v>0</v>
          </cell>
          <cell r="N9" t="e">
            <v>#N/A</v>
          </cell>
          <cell r="R9" t="e">
            <v>#N/A</v>
          </cell>
        </row>
        <row r="10">
          <cell r="A10">
            <v>113009</v>
          </cell>
          <cell r="B10" t="str">
            <v>INTERBANCO Cta Cte Transitoria Gs</v>
          </cell>
          <cell r="C10">
            <v>298762739</v>
          </cell>
          <cell r="F10">
            <v>0</v>
          </cell>
          <cell r="G10">
            <v>1437274</v>
          </cell>
          <cell r="J10">
            <v>0</v>
          </cell>
          <cell r="N10" t="e">
            <v>#N/A</v>
          </cell>
          <cell r="R10" t="e">
            <v>#N/A</v>
          </cell>
        </row>
        <row r="11">
          <cell r="A11">
            <v>113010</v>
          </cell>
          <cell r="B11" t="str">
            <v>INTERBANCO Cta Cte Transitoria USD</v>
          </cell>
          <cell r="C11">
            <v>-23745337</v>
          </cell>
          <cell r="F11">
            <v>0</v>
          </cell>
          <cell r="G11">
            <v>1437274</v>
          </cell>
          <cell r="J11">
            <v>0</v>
          </cell>
          <cell r="N11" t="e">
            <v>#N/A</v>
          </cell>
          <cell r="R11" t="e">
            <v>#N/A</v>
          </cell>
        </row>
        <row r="12">
          <cell r="A12">
            <v>113011</v>
          </cell>
          <cell r="B12" t="str">
            <v>Citibank Cta Cte Transitoria USD</v>
          </cell>
          <cell r="C12">
            <v>0</v>
          </cell>
          <cell r="F12">
            <v>0</v>
          </cell>
          <cell r="G12">
            <v>1437274</v>
          </cell>
          <cell r="J12">
            <v>0</v>
          </cell>
          <cell r="N12" t="e">
            <v>#N/A</v>
          </cell>
          <cell r="R12" t="e">
            <v>#N/A</v>
          </cell>
        </row>
        <row r="13">
          <cell r="A13">
            <v>113012</v>
          </cell>
          <cell r="B13" t="str">
            <v>BBVA Cta Cte Transitoria USD</v>
          </cell>
          <cell r="C13">
            <v>1826265407</v>
          </cell>
          <cell r="F13">
            <v>0</v>
          </cell>
          <cell r="G13">
            <v>1437274</v>
          </cell>
          <cell r="J13">
            <v>0</v>
          </cell>
          <cell r="N13" t="e">
            <v>#N/A</v>
          </cell>
          <cell r="R13" t="e">
            <v>#N/A</v>
          </cell>
        </row>
        <row r="14">
          <cell r="A14">
            <v>113013</v>
          </cell>
          <cell r="B14" t="str">
            <v>BBVA Cta Cte Transitoria Gs</v>
          </cell>
          <cell r="C14">
            <v>-1833473652</v>
          </cell>
          <cell r="F14">
            <v>0</v>
          </cell>
          <cell r="G14">
            <v>1437274</v>
          </cell>
          <cell r="J14">
            <v>0</v>
          </cell>
          <cell r="N14" t="e">
            <v>#N/A</v>
          </cell>
          <cell r="R14" t="e">
            <v>#N/A</v>
          </cell>
        </row>
        <row r="15">
          <cell r="A15">
            <v>113104</v>
          </cell>
          <cell r="B15" t="str">
            <v>ABN Cta Cte Definitiva Gs</v>
          </cell>
          <cell r="C15">
            <v>3378345296</v>
          </cell>
          <cell r="F15">
            <v>0</v>
          </cell>
          <cell r="G15">
            <v>1437274</v>
          </cell>
          <cell r="J15">
            <v>0</v>
          </cell>
          <cell r="N15" t="e">
            <v>#N/A</v>
          </cell>
          <cell r="R15" t="e">
            <v>#N/A</v>
          </cell>
        </row>
        <row r="16">
          <cell r="A16">
            <v>113106</v>
          </cell>
          <cell r="B16" t="str">
            <v>ABN Cta Cte Definitiva USD</v>
          </cell>
          <cell r="C16">
            <v>0</v>
          </cell>
          <cell r="F16">
            <v>0</v>
          </cell>
          <cell r="G16">
            <v>1437274</v>
          </cell>
          <cell r="J16">
            <v>0</v>
          </cell>
          <cell r="N16" t="e">
            <v>#N/A</v>
          </cell>
          <cell r="R16" t="e">
            <v>#N/A</v>
          </cell>
        </row>
        <row r="17">
          <cell r="A17">
            <v>113108</v>
          </cell>
          <cell r="B17" t="str">
            <v>Citibank Cta Cte Definitiva Gs</v>
          </cell>
          <cell r="C17">
            <v>1138983305</v>
          </cell>
          <cell r="F17">
            <v>0</v>
          </cell>
          <cell r="G17">
            <v>1437274</v>
          </cell>
          <cell r="J17">
            <v>0</v>
          </cell>
          <cell r="N17" t="e">
            <v>#N/A</v>
          </cell>
          <cell r="R17" t="e">
            <v>#N/A</v>
          </cell>
        </row>
        <row r="18">
          <cell r="A18">
            <v>113109</v>
          </cell>
          <cell r="B18" t="str">
            <v>INTERBANCO Cta Cte Definitiva Gs</v>
          </cell>
          <cell r="C18">
            <v>383047767</v>
          </cell>
          <cell r="F18">
            <v>0</v>
          </cell>
          <cell r="G18">
            <v>1437274</v>
          </cell>
          <cell r="J18">
            <v>0</v>
          </cell>
          <cell r="N18" t="e">
            <v>#N/A</v>
          </cell>
          <cell r="R18" t="e">
            <v>#N/A</v>
          </cell>
        </row>
        <row r="19">
          <cell r="A19">
            <v>113110</v>
          </cell>
          <cell r="B19" t="str">
            <v>INTERBANCO Cta Cte Definitiva USD</v>
          </cell>
          <cell r="C19">
            <v>905080400</v>
          </cell>
          <cell r="F19">
            <v>0</v>
          </cell>
          <cell r="G19">
            <v>1437274</v>
          </cell>
          <cell r="J19">
            <v>0</v>
          </cell>
          <cell r="N19" t="e">
            <v>#N/A</v>
          </cell>
          <cell r="R19" t="e">
            <v>#N/A</v>
          </cell>
        </row>
        <row r="20">
          <cell r="A20">
            <v>113111</v>
          </cell>
          <cell r="B20" t="str">
            <v>Citibank Cta Cte Definitiva USD</v>
          </cell>
          <cell r="C20">
            <v>49169243</v>
          </cell>
          <cell r="F20">
            <v>0</v>
          </cell>
          <cell r="G20">
            <v>1437274</v>
          </cell>
          <cell r="J20">
            <v>0</v>
          </cell>
          <cell r="N20" t="e">
            <v>#N/A</v>
          </cell>
          <cell r="R20" t="e">
            <v>#N/A</v>
          </cell>
        </row>
        <row r="21">
          <cell r="A21">
            <v>113112</v>
          </cell>
          <cell r="B21" t="str">
            <v>BBVA  Cta Cte Definitiva USD</v>
          </cell>
          <cell r="C21">
            <v>2818482564</v>
          </cell>
          <cell r="F21">
            <v>0</v>
          </cell>
          <cell r="G21">
            <v>1437274</v>
          </cell>
          <cell r="J21">
            <v>0</v>
          </cell>
          <cell r="N21" t="e">
            <v>#N/A</v>
          </cell>
          <cell r="R21" t="e">
            <v>#N/A</v>
          </cell>
        </row>
        <row r="22">
          <cell r="A22">
            <v>113113</v>
          </cell>
          <cell r="B22" t="str">
            <v>BBVA Cta Cte Definitiva Gs</v>
          </cell>
          <cell r="C22">
            <v>303482862</v>
          </cell>
          <cell r="F22">
            <v>0</v>
          </cell>
          <cell r="G22">
            <v>1437274</v>
          </cell>
          <cell r="J22">
            <v>0</v>
          </cell>
          <cell r="N22" t="e">
            <v>#N/A</v>
          </cell>
          <cell r="R22" t="e">
            <v>#N/A</v>
          </cell>
        </row>
        <row r="23">
          <cell r="A23">
            <v>114025</v>
          </cell>
          <cell r="B23" t="str">
            <v>Banco Nacional de Fomento - Transitoria</v>
          </cell>
          <cell r="C23">
            <v>-4159347</v>
          </cell>
          <cell r="F23">
            <v>0</v>
          </cell>
          <cell r="G23">
            <v>1437274</v>
          </cell>
          <cell r="J23">
            <v>0</v>
          </cell>
          <cell r="N23" t="e">
            <v>#N/A</v>
          </cell>
          <cell r="R23" t="e">
            <v>#N/A</v>
          </cell>
        </row>
        <row r="24">
          <cell r="A24">
            <v>114125</v>
          </cell>
          <cell r="B24" t="str">
            <v>Banco Nacional de Fomento</v>
          </cell>
          <cell r="C24">
            <v>155940455</v>
          </cell>
          <cell r="F24">
            <v>0</v>
          </cell>
          <cell r="G24">
            <v>1437274</v>
          </cell>
          <cell r="J24">
            <v>0</v>
          </cell>
          <cell r="N24" t="e">
            <v>#N/A</v>
          </cell>
          <cell r="R24" t="e">
            <v>#N/A</v>
          </cell>
        </row>
        <row r="25">
          <cell r="A25">
            <v>120004</v>
          </cell>
          <cell r="B25" t="str">
            <v>I.V.A. - Credito Fiscal PLaza Directo Red</v>
          </cell>
          <cell r="C25">
            <v>81024092942</v>
          </cell>
          <cell r="F25">
            <v>0</v>
          </cell>
          <cell r="G25">
            <v>1437274</v>
          </cell>
          <cell r="J25">
            <v>0</v>
          </cell>
          <cell r="N25" t="e">
            <v>#N/A</v>
          </cell>
          <cell r="R25" t="e">
            <v>#N/A</v>
          </cell>
        </row>
        <row r="26">
          <cell r="A26">
            <v>120020</v>
          </cell>
          <cell r="B26" t="str">
            <v>IVA CF por compra bienes usados</v>
          </cell>
          <cell r="C26">
            <v>51375795</v>
          </cell>
          <cell r="F26">
            <v>0</v>
          </cell>
          <cell r="G26">
            <v>1437274</v>
          </cell>
          <cell r="J26">
            <v>0</v>
          </cell>
          <cell r="N26" t="e">
            <v>#N/A</v>
          </cell>
          <cell r="R26" t="e">
            <v>#N/A</v>
          </cell>
        </row>
        <row r="27">
          <cell r="A27">
            <v>120026</v>
          </cell>
          <cell r="B27" t="str">
            <v>I.V.A. Importaciones Directo de Red</v>
          </cell>
          <cell r="C27">
            <v>9317508</v>
          </cell>
          <cell r="F27">
            <v>0</v>
          </cell>
          <cell r="G27">
            <v>1437274</v>
          </cell>
          <cell r="J27">
            <v>0</v>
          </cell>
          <cell r="N27" t="e">
            <v>#N/A</v>
          </cell>
          <cell r="R27" t="e">
            <v>#N/A</v>
          </cell>
        </row>
        <row r="28">
          <cell r="A28">
            <v>120106</v>
          </cell>
          <cell r="B28" t="str">
            <v>Retención IVA crédito fiscal -Paraguay</v>
          </cell>
          <cell r="C28">
            <v>750122397</v>
          </cell>
          <cell r="F28">
            <v>0</v>
          </cell>
          <cell r="G28">
            <v>1437274</v>
          </cell>
          <cell r="J28">
            <v>0</v>
          </cell>
          <cell r="N28" t="e">
            <v>#N/A</v>
          </cell>
          <cell r="R28" t="e">
            <v>#N/A</v>
          </cell>
        </row>
        <row r="29">
          <cell r="A29">
            <v>124004</v>
          </cell>
          <cell r="B29" t="str">
            <v>Anticipo imp. a la renta- retención - Paraguay</v>
          </cell>
          <cell r="C29">
            <v>1464188856</v>
          </cell>
          <cell r="F29">
            <v>0</v>
          </cell>
          <cell r="G29">
            <v>1437274</v>
          </cell>
          <cell r="J29">
            <v>0</v>
          </cell>
          <cell r="N29" t="e">
            <v>#N/A</v>
          </cell>
          <cell r="R29" t="e">
            <v>#N/A</v>
          </cell>
        </row>
        <row r="30">
          <cell r="A30">
            <v>129102</v>
          </cell>
          <cell r="B30" t="str">
            <v>Activo Diferido Quebrantos</v>
          </cell>
          <cell r="C30">
            <v>0</v>
          </cell>
          <cell r="F30">
            <v>0</v>
          </cell>
          <cell r="G30">
            <v>1437274</v>
          </cell>
          <cell r="J30">
            <v>0</v>
          </cell>
          <cell r="N30" t="e">
            <v>#N/A</v>
          </cell>
          <cell r="R30" t="e">
            <v>#N/A</v>
          </cell>
        </row>
        <row r="31">
          <cell r="A31">
            <v>130001</v>
          </cell>
          <cell r="B31" t="str">
            <v>Suscriptores Corriente 30 días</v>
          </cell>
          <cell r="C31">
            <v>20328989588</v>
          </cell>
          <cell r="F31">
            <v>0</v>
          </cell>
          <cell r="G31">
            <v>1437274</v>
          </cell>
          <cell r="J31">
            <v>0</v>
          </cell>
          <cell r="N31" t="e">
            <v>#N/A</v>
          </cell>
          <cell r="R31" t="e">
            <v>#N/A</v>
          </cell>
        </row>
        <row r="32">
          <cell r="A32">
            <v>130002</v>
          </cell>
          <cell r="B32" t="str">
            <v>Documentos a cobrar Suscriptores</v>
          </cell>
          <cell r="C32">
            <v>7880931</v>
          </cell>
          <cell r="F32">
            <v>0</v>
          </cell>
          <cell r="G32">
            <v>824927</v>
          </cell>
          <cell r="J32">
            <v>0</v>
          </cell>
          <cell r="N32" t="e">
            <v>#N/A</v>
          </cell>
          <cell r="R32" t="e">
            <v>#N/A</v>
          </cell>
        </row>
        <row r="33">
          <cell r="A33">
            <v>130003</v>
          </cell>
          <cell r="B33" t="str">
            <v>Otros Créditos</v>
          </cell>
          <cell r="C33">
            <v>1295125946</v>
          </cell>
          <cell r="F33">
            <v>0</v>
          </cell>
          <cell r="G33">
            <v>-340083</v>
          </cell>
          <cell r="J33">
            <v>0</v>
          </cell>
          <cell r="N33" t="e">
            <v>#N/A</v>
          </cell>
          <cell r="R33" t="e">
            <v>#N/A</v>
          </cell>
        </row>
        <row r="34">
          <cell r="A34">
            <v>130011</v>
          </cell>
          <cell r="B34" t="str">
            <v>Créditos de no clientes</v>
          </cell>
          <cell r="C34">
            <v>-230108974</v>
          </cell>
          <cell r="F34">
            <v>0</v>
          </cell>
          <cell r="G34">
            <v>-340083</v>
          </cell>
          <cell r="J34">
            <v>0</v>
          </cell>
          <cell r="N34" t="e">
            <v>#N/A</v>
          </cell>
          <cell r="R34" t="e">
            <v>#N/A</v>
          </cell>
        </row>
        <row r="35">
          <cell r="A35">
            <v>130021</v>
          </cell>
          <cell r="B35" t="str">
            <v>Clientes Eventuales</v>
          </cell>
          <cell r="C35">
            <v>1433940160</v>
          </cell>
          <cell r="F35">
            <v>0</v>
          </cell>
          <cell r="G35">
            <v>960000</v>
          </cell>
          <cell r="J35">
            <v>0</v>
          </cell>
          <cell r="N35" t="e">
            <v>#N/A</v>
          </cell>
          <cell r="R35" t="e">
            <v>#N/A</v>
          </cell>
        </row>
        <row r="36">
          <cell r="A36">
            <v>130032</v>
          </cell>
          <cell r="B36" t="str">
            <v>Suscriptores Roaming</v>
          </cell>
          <cell r="C36">
            <v>133574630</v>
          </cell>
          <cell r="F36">
            <v>0</v>
          </cell>
          <cell r="G36">
            <v>960000</v>
          </cell>
          <cell r="J36">
            <v>0</v>
          </cell>
          <cell r="N36" t="e">
            <v>#N/A</v>
          </cell>
          <cell r="R36" t="e">
            <v>#N/A</v>
          </cell>
        </row>
        <row r="37">
          <cell r="A37">
            <v>130034</v>
          </cell>
          <cell r="B37" t="str">
            <v>Suscriptores Prov. Vtas.Productos</v>
          </cell>
          <cell r="C37">
            <v>46320510</v>
          </cell>
          <cell r="F37">
            <v>0</v>
          </cell>
          <cell r="G37">
            <v>960000</v>
          </cell>
          <cell r="J37">
            <v>0</v>
          </cell>
          <cell r="N37" t="e">
            <v>#N/A</v>
          </cell>
          <cell r="R37" t="e">
            <v>#N/A</v>
          </cell>
        </row>
        <row r="38">
          <cell r="A38">
            <v>130036</v>
          </cell>
          <cell r="B38" t="str">
            <v>Suscriptores Prov. Vtas. Servicios</v>
          </cell>
          <cell r="C38">
            <v>1962909925</v>
          </cell>
          <cell r="F38">
            <v>0</v>
          </cell>
          <cell r="G38">
            <v>960000</v>
          </cell>
          <cell r="J38">
            <v>0</v>
          </cell>
          <cell r="N38" t="e">
            <v>#N/A</v>
          </cell>
          <cell r="R38" t="e">
            <v>#N/A</v>
          </cell>
        </row>
        <row r="39">
          <cell r="A39">
            <v>130037</v>
          </cell>
          <cell r="B39" t="str">
            <v>Suscriptores Prov. Vta.Serv.C. Fact.por Adel.</v>
          </cell>
          <cell r="C39">
            <v>-148349505</v>
          </cell>
          <cell r="F39">
            <v>0</v>
          </cell>
          <cell r="G39">
            <v>-1953</v>
          </cell>
          <cell r="J39">
            <v>0</v>
          </cell>
          <cell r="N39" t="e">
            <v>#N/A</v>
          </cell>
          <cell r="R39" t="e">
            <v>#N/A</v>
          </cell>
        </row>
        <row r="40">
          <cell r="A40">
            <v>130039</v>
          </cell>
          <cell r="B40" t="str">
            <v>Créditos con Filiales por Exportación de Equipos</v>
          </cell>
          <cell r="C40">
            <v>19770952508</v>
          </cell>
          <cell r="F40">
            <v>0</v>
          </cell>
          <cell r="G40">
            <v>0</v>
          </cell>
          <cell r="J40">
            <v>0</v>
          </cell>
          <cell r="N40" t="e">
            <v>#N/A</v>
          </cell>
          <cell r="R40" t="e">
            <v>#N/A</v>
          </cell>
        </row>
        <row r="41">
          <cell r="A41">
            <v>130042</v>
          </cell>
          <cell r="B41" t="str">
            <v>Gastos por Juicio a Cobrar</v>
          </cell>
          <cell r="C41">
            <v>361968700</v>
          </cell>
          <cell r="F41">
            <v>0</v>
          </cell>
          <cell r="G41">
            <v>205</v>
          </cell>
          <cell r="J41">
            <v>0</v>
          </cell>
          <cell r="N41" t="e">
            <v>#N/A</v>
          </cell>
          <cell r="R41" t="e">
            <v>#N/A</v>
          </cell>
        </row>
        <row r="42">
          <cell r="A42">
            <v>130097</v>
          </cell>
          <cell r="B42" t="str">
            <v>Valuación Temporaria Créditos con Filiales</v>
          </cell>
          <cell r="C42">
            <v>-2112691872</v>
          </cell>
          <cell r="F42">
            <v>0</v>
          </cell>
          <cell r="G42">
            <v>205</v>
          </cell>
          <cell r="J42">
            <v>0</v>
          </cell>
          <cell r="N42" t="e">
            <v>#N/A</v>
          </cell>
          <cell r="R42" t="e">
            <v>#N/A</v>
          </cell>
        </row>
        <row r="43">
          <cell r="A43">
            <v>130098</v>
          </cell>
          <cell r="B43" t="str">
            <v>Valuación Temporaria Clientes Eventuales</v>
          </cell>
          <cell r="C43">
            <v>-571061550</v>
          </cell>
          <cell r="F43">
            <v>0</v>
          </cell>
          <cell r="G43">
            <v>205</v>
          </cell>
          <cell r="J43">
            <v>0</v>
          </cell>
          <cell r="N43" t="e">
            <v>#N/A</v>
          </cell>
          <cell r="R43" t="e">
            <v>#N/A</v>
          </cell>
        </row>
        <row r="44">
          <cell r="A44">
            <v>130101</v>
          </cell>
          <cell r="B44" t="str">
            <v>Suscriptores Compensación</v>
          </cell>
          <cell r="C44">
            <v>608844203</v>
          </cell>
          <cell r="F44">
            <v>0</v>
          </cell>
          <cell r="G44">
            <v>0</v>
          </cell>
          <cell r="J44">
            <v>0</v>
          </cell>
          <cell r="N44" t="e">
            <v>#N/A</v>
          </cell>
          <cell r="R44" t="e">
            <v>#N/A</v>
          </cell>
        </row>
        <row r="45">
          <cell r="A45">
            <v>130111</v>
          </cell>
          <cell r="B45" t="str">
            <v>Previsión Suscriptores Incobrables</v>
          </cell>
          <cell r="C45">
            <v>-10020194758</v>
          </cell>
          <cell r="F45">
            <v>0</v>
          </cell>
          <cell r="G45">
            <v>0</v>
          </cell>
          <cell r="J45">
            <v>0</v>
          </cell>
          <cell r="N45" t="e">
            <v>#N/A</v>
          </cell>
          <cell r="R45" t="e">
            <v>#N/A</v>
          </cell>
        </row>
        <row r="46">
          <cell r="A46">
            <v>130113</v>
          </cell>
          <cell r="B46" t="str">
            <v>Previsión Adicional Incobrabilidad</v>
          </cell>
          <cell r="C46">
            <v>-6419881345</v>
          </cell>
          <cell r="F46">
            <v>0</v>
          </cell>
          <cell r="G46">
            <v>0</v>
          </cell>
          <cell r="J46">
            <v>0</v>
          </cell>
          <cell r="N46" t="e">
            <v>#N/A</v>
          </cell>
          <cell r="R46" t="e">
            <v>#N/A</v>
          </cell>
        </row>
        <row r="47">
          <cell r="A47">
            <v>132001</v>
          </cell>
          <cell r="B47" t="str">
            <v>Tarj. de Cred. Argencard - Mastercard</v>
          </cell>
          <cell r="C47">
            <v>18265545</v>
          </cell>
          <cell r="F47">
            <v>0</v>
          </cell>
          <cell r="G47">
            <v>-1024515</v>
          </cell>
          <cell r="J47">
            <v>0</v>
          </cell>
          <cell r="N47" t="e">
            <v>#N/A</v>
          </cell>
          <cell r="R47" t="e">
            <v>#N/A</v>
          </cell>
        </row>
        <row r="48">
          <cell r="A48">
            <v>132002</v>
          </cell>
          <cell r="B48" t="str">
            <v>Tarj. de Cred. Visa</v>
          </cell>
          <cell r="C48">
            <v>24595542</v>
          </cell>
          <cell r="F48">
            <v>0</v>
          </cell>
          <cell r="G48">
            <v>-12161</v>
          </cell>
          <cell r="J48">
            <v>0</v>
          </cell>
          <cell r="N48" t="e">
            <v>#N/A</v>
          </cell>
          <cell r="R48" t="e">
            <v>#N/A</v>
          </cell>
        </row>
        <row r="49">
          <cell r="A49">
            <v>132003</v>
          </cell>
          <cell r="B49" t="str">
            <v>Tarj. de Cred. A.Express</v>
          </cell>
          <cell r="C49">
            <v>11770550</v>
          </cell>
          <cell r="F49">
            <v>0</v>
          </cell>
          <cell r="G49">
            <v>1856792</v>
          </cell>
          <cell r="J49">
            <v>0</v>
          </cell>
          <cell r="N49" t="e">
            <v>#N/A</v>
          </cell>
          <cell r="R49" t="e">
            <v>#N/A</v>
          </cell>
        </row>
        <row r="50">
          <cell r="A50">
            <v>132004</v>
          </cell>
          <cell r="B50" t="str">
            <v>Tarj. de Cred. Cabal</v>
          </cell>
          <cell r="C50">
            <v>166931517</v>
          </cell>
          <cell r="F50">
            <v>0</v>
          </cell>
          <cell r="G50">
            <v>62636</v>
          </cell>
          <cell r="J50">
            <v>0</v>
          </cell>
          <cell r="N50" t="e">
            <v>#N/A</v>
          </cell>
          <cell r="R50" t="e">
            <v>#N/A</v>
          </cell>
        </row>
        <row r="51">
          <cell r="A51">
            <v>132026</v>
          </cell>
          <cell r="B51" t="str">
            <v>Tarj de Cred Bancard</v>
          </cell>
          <cell r="C51">
            <v>1782298661</v>
          </cell>
          <cell r="F51">
            <v>0</v>
          </cell>
          <cell r="G51">
            <v>3341786</v>
          </cell>
          <cell r="J51">
            <v>0</v>
          </cell>
          <cell r="N51" t="e">
            <v>#N/A</v>
          </cell>
          <cell r="R51" t="e">
            <v>#N/A</v>
          </cell>
        </row>
        <row r="52">
          <cell r="A52">
            <v>132027</v>
          </cell>
          <cell r="B52" t="str">
            <v>Tarj de Cred Cooperativa Universitaria</v>
          </cell>
          <cell r="C52">
            <v>-12111439</v>
          </cell>
          <cell r="F52">
            <v>0</v>
          </cell>
          <cell r="G52">
            <v>829396</v>
          </cell>
          <cell r="J52">
            <v>0</v>
          </cell>
          <cell r="N52" t="e">
            <v>#N/A</v>
          </cell>
          <cell r="R52" t="e">
            <v>#N/A</v>
          </cell>
        </row>
        <row r="53">
          <cell r="A53">
            <v>132028</v>
          </cell>
          <cell r="B53" t="str">
            <v>Tarj de Credito Carta Clave</v>
          </cell>
          <cell r="C53">
            <v>1110424</v>
          </cell>
          <cell r="F53">
            <v>0</v>
          </cell>
          <cell r="G53">
            <v>17009</v>
          </cell>
          <cell r="J53">
            <v>0</v>
          </cell>
          <cell r="N53" t="e">
            <v>#N/A</v>
          </cell>
          <cell r="R53" t="e">
            <v>#N/A</v>
          </cell>
        </row>
        <row r="54">
          <cell r="A54">
            <v>132029</v>
          </cell>
          <cell r="B54" t="str">
            <v>Tarj de Credito Procard</v>
          </cell>
          <cell r="C54">
            <v>-269508105</v>
          </cell>
          <cell r="F54">
            <v>0</v>
          </cell>
          <cell r="G54">
            <v>17009</v>
          </cell>
          <cell r="J54">
            <v>0</v>
          </cell>
          <cell r="N54" t="e">
            <v>#N/A</v>
          </cell>
          <cell r="R54" t="e">
            <v>#N/A</v>
          </cell>
        </row>
        <row r="55">
          <cell r="A55">
            <v>132030</v>
          </cell>
          <cell r="B55" t="str">
            <v>Tarj de Credito Dinelco</v>
          </cell>
          <cell r="C55">
            <v>-2002508</v>
          </cell>
          <cell r="F55">
            <v>0</v>
          </cell>
          <cell r="G55">
            <v>277461</v>
          </cell>
          <cell r="J55">
            <v>0</v>
          </cell>
          <cell r="N55" t="e">
            <v>#N/A</v>
          </cell>
          <cell r="R55" t="e">
            <v>#N/A</v>
          </cell>
        </row>
        <row r="56">
          <cell r="A56">
            <v>132031</v>
          </cell>
          <cell r="B56" t="str">
            <v>Tarjeta de Débito Infonet</v>
          </cell>
          <cell r="C56">
            <v>950477558</v>
          </cell>
          <cell r="F56">
            <v>0</v>
          </cell>
          <cell r="G56">
            <v>0</v>
          </cell>
          <cell r="J56">
            <v>0</v>
          </cell>
          <cell r="N56" t="e">
            <v>#N/A</v>
          </cell>
          <cell r="R56" t="e">
            <v>#N/A</v>
          </cell>
        </row>
        <row r="57">
          <cell r="A57">
            <v>132032</v>
          </cell>
          <cell r="B57" t="str">
            <v>Tarjeta de Debito Dinelco</v>
          </cell>
          <cell r="C57">
            <v>3158626</v>
          </cell>
          <cell r="F57">
            <v>0</v>
          </cell>
          <cell r="G57">
            <v>149694</v>
          </cell>
          <cell r="J57">
            <v>0</v>
          </cell>
          <cell r="N57" t="e">
            <v>#N/A</v>
          </cell>
          <cell r="R57" t="e">
            <v>#N/A</v>
          </cell>
        </row>
        <row r="58">
          <cell r="A58">
            <v>133001</v>
          </cell>
          <cell r="B58" t="str">
            <v>D.A. Argencard-Mastercard</v>
          </cell>
          <cell r="C58">
            <v>134200</v>
          </cell>
          <cell r="F58">
            <v>0</v>
          </cell>
          <cell r="G58">
            <v>15587</v>
          </cell>
          <cell r="J58">
            <v>0</v>
          </cell>
          <cell r="N58" t="e">
            <v>#N/A</v>
          </cell>
          <cell r="R58" t="e">
            <v>#N/A</v>
          </cell>
        </row>
        <row r="59">
          <cell r="A59">
            <v>133003</v>
          </cell>
          <cell r="B59" t="str">
            <v>D.A. American Express</v>
          </cell>
          <cell r="C59">
            <v>-11380170</v>
          </cell>
          <cell r="F59">
            <v>0</v>
          </cell>
          <cell r="G59">
            <v>21344</v>
          </cell>
          <cell r="J59">
            <v>0</v>
          </cell>
          <cell r="N59" t="e">
            <v>#N/A</v>
          </cell>
          <cell r="R59" t="e">
            <v>#N/A</v>
          </cell>
        </row>
        <row r="60">
          <cell r="A60">
            <v>133004</v>
          </cell>
          <cell r="B60" t="str">
            <v>D.A. Cabal</v>
          </cell>
          <cell r="C60">
            <v>13740469</v>
          </cell>
          <cell r="F60">
            <v>0</v>
          </cell>
          <cell r="G60">
            <v>36077</v>
          </cell>
          <cell r="J60">
            <v>0</v>
          </cell>
          <cell r="N60" t="e">
            <v>#N/A</v>
          </cell>
          <cell r="R60" t="e">
            <v>#N/A</v>
          </cell>
        </row>
        <row r="61">
          <cell r="A61">
            <v>133005</v>
          </cell>
          <cell r="B61" t="str">
            <v>D.A. Diners Club</v>
          </cell>
          <cell r="C61">
            <v>18427</v>
          </cell>
          <cell r="F61">
            <v>0</v>
          </cell>
          <cell r="G61">
            <v>-53912</v>
          </cell>
          <cell r="J61">
            <v>0</v>
          </cell>
          <cell r="N61" t="e">
            <v>#N/A</v>
          </cell>
          <cell r="R61" t="e">
            <v>#N/A</v>
          </cell>
        </row>
        <row r="62">
          <cell r="A62">
            <v>133028</v>
          </cell>
          <cell r="B62" t="str">
            <v>D.A. Bancard</v>
          </cell>
          <cell r="C62">
            <v>722360782</v>
          </cell>
          <cell r="F62">
            <v>0</v>
          </cell>
          <cell r="G62">
            <v>504</v>
          </cell>
          <cell r="J62">
            <v>0</v>
          </cell>
          <cell r="N62" t="e">
            <v>#N/A</v>
          </cell>
          <cell r="R62" t="e">
            <v>#N/A</v>
          </cell>
        </row>
        <row r="63">
          <cell r="A63">
            <v>133029</v>
          </cell>
          <cell r="B63" t="str">
            <v>D.A. Cooperativa Universitaria</v>
          </cell>
          <cell r="C63">
            <v>30838339</v>
          </cell>
          <cell r="F63">
            <v>0</v>
          </cell>
          <cell r="G63">
            <v>40762</v>
          </cell>
          <cell r="J63">
            <v>0</v>
          </cell>
          <cell r="N63" t="e">
            <v>#N/A</v>
          </cell>
          <cell r="R63" t="e">
            <v>#N/A</v>
          </cell>
        </row>
        <row r="64">
          <cell r="A64">
            <v>133030</v>
          </cell>
          <cell r="B64" t="str">
            <v>D.A Carta Clave</v>
          </cell>
          <cell r="C64">
            <v>2663014</v>
          </cell>
          <cell r="F64">
            <v>0</v>
          </cell>
          <cell r="G64">
            <v>40762</v>
          </cell>
          <cell r="J64">
            <v>0</v>
          </cell>
          <cell r="N64" t="e">
            <v>#N/A</v>
          </cell>
          <cell r="R64" t="e">
            <v>#N/A</v>
          </cell>
        </row>
        <row r="65">
          <cell r="A65">
            <v>133031</v>
          </cell>
          <cell r="B65" t="str">
            <v>D.A. Procard</v>
          </cell>
          <cell r="C65">
            <v>117915740</v>
          </cell>
          <cell r="F65">
            <v>0</v>
          </cell>
          <cell r="G65">
            <v>40762</v>
          </cell>
          <cell r="J65">
            <v>0</v>
          </cell>
          <cell r="N65" t="e">
            <v>#N/A</v>
          </cell>
          <cell r="R65" t="e">
            <v>#N/A</v>
          </cell>
        </row>
        <row r="66">
          <cell r="A66">
            <v>133032</v>
          </cell>
          <cell r="B66" t="str">
            <v>D.A. Dinelco</v>
          </cell>
          <cell r="C66">
            <v>826420</v>
          </cell>
          <cell r="F66">
            <v>0</v>
          </cell>
          <cell r="G66">
            <v>40762</v>
          </cell>
          <cell r="J66">
            <v>0</v>
          </cell>
          <cell r="N66" t="e">
            <v>#N/A</v>
          </cell>
          <cell r="R66" t="e">
            <v>#N/A</v>
          </cell>
        </row>
        <row r="67">
          <cell r="A67">
            <v>133033</v>
          </cell>
          <cell r="B67" t="str">
            <v>Boca Cobranza Pronet SA</v>
          </cell>
          <cell r="C67">
            <v>1154638339</v>
          </cell>
          <cell r="F67">
            <v>0</v>
          </cell>
          <cell r="G67">
            <v>40762</v>
          </cell>
          <cell r="J67">
            <v>0</v>
          </cell>
          <cell r="N67" t="e">
            <v>#N/A</v>
          </cell>
          <cell r="R67" t="e">
            <v>#N/A</v>
          </cell>
        </row>
        <row r="68">
          <cell r="A68">
            <v>133034</v>
          </cell>
          <cell r="B68" t="str">
            <v>Boca de Cobranza Netel</v>
          </cell>
          <cell r="C68">
            <v>-2471237132</v>
          </cell>
          <cell r="F68">
            <v>0</v>
          </cell>
          <cell r="G68">
            <v>14054</v>
          </cell>
          <cell r="J68">
            <v>0</v>
          </cell>
          <cell r="N68" t="e">
            <v>#N/A</v>
          </cell>
          <cell r="R68" t="e">
            <v>#N/A</v>
          </cell>
        </row>
        <row r="69">
          <cell r="A69">
            <v>133035</v>
          </cell>
          <cell r="B69" t="str">
            <v>Boca de Cobranza Stream</v>
          </cell>
          <cell r="C69">
            <v>-319833084</v>
          </cell>
          <cell r="F69">
            <v>0</v>
          </cell>
          <cell r="G69">
            <v>0</v>
          </cell>
          <cell r="J69">
            <v>0</v>
          </cell>
          <cell r="N69" t="e">
            <v>#N/A</v>
          </cell>
          <cell r="R69" t="e">
            <v>#N/A</v>
          </cell>
        </row>
        <row r="70">
          <cell r="A70">
            <v>133036</v>
          </cell>
          <cell r="B70" t="str">
            <v>Boca de Cobranza Infonet</v>
          </cell>
          <cell r="C70">
            <v>-5148038500</v>
          </cell>
          <cell r="F70">
            <v>0</v>
          </cell>
          <cell r="G70">
            <v>0</v>
          </cell>
          <cell r="J70">
            <v>0</v>
          </cell>
          <cell r="N70" t="e">
            <v>#N/A</v>
          </cell>
          <cell r="R70" t="e">
            <v>#N/A</v>
          </cell>
        </row>
        <row r="71">
          <cell r="A71">
            <v>133038</v>
          </cell>
          <cell r="B71" t="str">
            <v>Boca Cobranza Nexo</v>
          </cell>
          <cell r="C71">
            <v>1598133</v>
          </cell>
          <cell r="F71">
            <v>0</v>
          </cell>
          <cell r="G71">
            <v>0</v>
          </cell>
          <cell r="J71">
            <v>0</v>
          </cell>
          <cell r="N71" t="e">
            <v>#N/A</v>
          </cell>
          <cell r="R71" t="e">
            <v>#N/A</v>
          </cell>
        </row>
        <row r="72">
          <cell r="A72">
            <v>133039</v>
          </cell>
          <cell r="B72" t="str">
            <v>Boca Cobranza Chaco</v>
          </cell>
          <cell r="C72">
            <v>103936985</v>
          </cell>
          <cell r="F72">
            <v>0</v>
          </cell>
          <cell r="G72">
            <v>0</v>
          </cell>
          <cell r="J72">
            <v>0</v>
          </cell>
          <cell r="N72" t="e">
            <v>#N/A</v>
          </cell>
          <cell r="R72" t="e">
            <v>#N/A</v>
          </cell>
        </row>
        <row r="73">
          <cell r="A73">
            <v>133046</v>
          </cell>
          <cell r="B73" t="str">
            <v>Tarjeta de Débito  Procard</v>
          </cell>
          <cell r="C73">
            <v>2500470</v>
          </cell>
          <cell r="F73">
            <v>0</v>
          </cell>
          <cell r="G73">
            <v>0</v>
          </cell>
          <cell r="J73">
            <v>0</v>
          </cell>
          <cell r="N73" t="e">
            <v>#N/A</v>
          </cell>
          <cell r="R73" t="e">
            <v>#N/A</v>
          </cell>
        </row>
        <row r="74">
          <cell r="A74">
            <v>134101</v>
          </cell>
          <cell r="B74" t="str">
            <v>Valores a depositar</v>
          </cell>
          <cell r="C74">
            <v>3314887034</v>
          </cell>
          <cell r="F74">
            <v>0</v>
          </cell>
          <cell r="G74">
            <v>0</v>
          </cell>
          <cell r="J74">
            <v>0</v>
          </cell>
          <cell r="N74" t="e">
            <v>#N/A</v>
          </cell>
          <cell r="R74" t="e">
            <v>#N/A</v>
          </cell>
        </row>
        <row r="75">
          <cell r="A75">
            <v>134203</v>
          </cell>
          <cell r="B75" t="str">
            <v>Puente Cobranza Store</v>
          </cell>
          <cell r="C75">
            <v>727961686</v>
          </cell>
          <cell r="F75">
            <v>0</v>
          </cell>
          <cell r="G75">
            <v>0</v>
          </cell>
          <cell r="J75">
            <v>0</v>
          </cell>
          <cell r="N75" t="e">
            <v>#N/A</v>
          </cell>
          <cell r="R75" t="e">
            <v>#N/A</v>
          </cell>
        </row>
        <row r="76">
          <cell r="A76">
            <v>134211</v>
          </cell>
          <cell r="B76" t="str">
            <v>Puente Devolución Servicio Universal</v>
          </cell>
          <cell r="C76">
            <v>9968746</v>
          </cell>
          <cell r="F76">
            <v>0</v>
          </cell>
          <cell r="G76">
            <v>0</v>
          </cell>
          <cell r="J76">
            <v>0</v>
          </cell>
          <cell r="N76" t="e">
            <v>#N/A</v>
          </cell>
          <cell r="R76" t="e">
            <v>#N/A</v>
          </cell>
        </row>
        <row r="77">
          <cell r="A77">
            <v>135001</v>
          </cell>
          <cell r="B77" t="str">
            <v>Suscriptores . - Equipos en Parte de Pago</v>
          </cell>
          <cell r="C77">
            <v>0</v>
          </cell>
          <cell r="F77">
            <v>0</v>
          </cell>
          <cell r="G77">
            <v>-5111</v>
          </cell>
          <cell r="J77">
            <v>0</v>
          </cell>
          <cell r="N77" t="e">
            <v>#N/A</v>
          </cell>
          <cell r="R77" t="e">
            <v>#N/A</v>
          </cell>
        </row>
        <row r="78">
          <cell r="A78">
            <v>143013</v>
          </cell>
          <cell r="B78" t="str">
            <v>Roaming a Cobrar pend. Conciliar</v>
          </cell>
          <cell r="C78">
            <v>-924296102</v>
          </cell>
          <cell r="F78">
            <v>0</v>
          </cell>
          <cell r="G78">
            <v>-5111</v>
          </cell>
          <cell r="J78">
            <v>0</v>
          </cell>
          <cell r="N78" t="e">
            <v>#N/A</v>
          </cell>
          <cell r="R78" t="e">
            <v>#N/A</v>
          </cell>
        </row>
        <row r="79">
          <cell r="A79">
            <v>143040</v>
          </cell>
          <cell r="B79" t="str">
            <v>Roaming a Cobrar en Firme</v>
          </cell>
          <cell r="C79">
            <v>253135469</v>
          </cell>
          <cell r="F79">
            <v>0</v>
          </cell>
          <cell r="G79">
            <v>-5111</v>
          </cell>
          <cell r="J79">
            <v>0</v>
          </cell>
          <cell r="N79" t="e">
            <v>#N/A</v>
          </cell>
          <cell r="R79" t="e">
            <v>#N/A</v>
          </cell>
        </row>
        <row r="80">
          <cell r="A80">
            <v>143041</v>
          </cell>
          <cell r="B80" t="str">
            <v>Roaming Provisiones a Cobrar</v>
          </cell>
          <cell r="C80">
            <v>4278397589</v>
          </cell>
          <cell r="F80">
            <v>0</v>
          </cell>
          <cell r="G80">
            <v>106703</v>
          </cell>
          <cell r="J80">
            <v>0</v>
          </cell>
          <cell r="N80" t="e">
            <v>#N/A</v>
          </cell>
          <cell r="R80" t="e">
            <v>#N/A</v>
          </cell>
        </row>
        <row r="81">
          <cell r="A81">
            <v>151003</v>
          </cell>
          <cell r="B81" t="str">
            <v>Accesorios</v>
          </cell>
          <cell r="C81">
            <v>739102102</v>
          </cell>
          <cell r="F81">
            <v>0</v>
          </cell>
          <cell r="G81">
            <v>3819796</v>
          </cell>
          <cell r="J81">
            <v>0</v>
          </cell>
          <cell r="N81" t="e">
            <v>#N/A</v>
          </cell>
          <cell r="R81" t="e">
            <v>#N/A</v>
          </cell>
        </row>
        <row r="82">
          <cell r="A82">
            <v>151010</v>
          </cell>
          <cell r="B82" t="str">
            <v>Equipos GSM</v>
          </cell>
          <cell r="C82">
            <v>15137393349</v>
          </cell>
          <cell r="F82">
            <v>0</v>
          </cell>
          <cell r="G82">
            <v>122323</v>
          </cell>
          <cell r="J82">
            <v>0</v>
          </cell>
          <cell r="N82" t="e">
            <v>#N/A</v>
          </cell>
          <cell r="R82" t="e">
            <v>#N/A</v>
          </cell>
        </row>
        <row r="83">
          <cell r="A83">
            <v>151011</v>
          </cell>
          <cell r="B83" t="str">
            <v>Tarjetas SIM</v>
          </cell>
          <cell r="C83">
            <v>4118287106</v>
          </cell>
          <cell r="F83">
            <v>0</v>
          </cell>
          <cell r="G83">
            <v>-1709002</v>
          </cell>
          <cell r="J83">
            <v>0</v>
          </cell>
          <cell r="N83" t="e">
            <v>#N/A</v>
          </cell>
          <cell r="R83" t="e">
            <v>#N/A</v>
          </cell>
        </row>
        <row r="84">
          <cell r="A84">
            <v>151012</v>
          </cell>
          <cell r="B84" t="str">
            <v>GSM Usados</v>
          </cell>
          <cell r="C84">
            <v>260751003</v>
          </cell>
          <cell r="F84">
            <v>0</v>
          </cell>
          <cell r="G84">
            <v>-440</v>
          </cell>
          <cell r="J84">
            <v>0</v>
          </cell>
          <cell r="N84" t="e">
            <v>#N/A</v>
          </cell>
          <cell r="R84" t="e">
            <v>#N/A</v>
          </cell>
        </row>
        <row r="85">
          <cell r="A85">
            <v>151013</v>
          </cell>
          <cell r="B85" t="str">
            <v>Kits GSM</v>
          </cell>
          <cell r="C85">
            <v>215604039</v>
          </cell>
          <cell r="F85">
            <v>0</v>
          </cell>
          <cell r="G85">
            <v>0</v>
          </cell>
          <cell r="J85">
            <v>0</v>
          </cell>
          <cell r="N85" t="e">
            <v>#N/A</v>
          </cell>
          <cell r="R85" t="e">
            <v>#N/A</v>
          </cell>
        </row>
        <row r="86">
          <cell r="A86">
            <v>151098</v>
          </cell>
          <cell r="B86" t="str">
            <v>Ajuste Valuacion de Inventario</v>
          </cell>
          <cell r="C86">
            <v>-5693757328</v>
          </cell>
          <cell r="F86">
            <v>0</v>
          </cell>
          <cell r="G86">
            <v>0</v>
          </cell>
          <cell r="J86">
            <v>0</v>
          </cell>
          <cell r="N86" t="e">
            <v>#N/A</v>
          </cell>
          <cell r="R86" t="e">
            <v>#N/A</v>
          </cell>
        </row>
        <row r="87">
          <cell r="A87">
            <v>152003</v>
          </cell>
          <cell r="B87" t="str">
            <v>Bienes de Cambio en Tránsito</v>
          </cell>
          <cell r="C87">
            <v>1978471899</v>
          </cell>
          <cell r="F87">
            <v>0</v>
          </cell>
          <cell r="G87">
            <v>0</v>
          </cell>
          <cell r="J87">
            <v>0</v>
          </cell>
          <cell r="N87" t="e">
            <v>#N/A</v>
          </cell>
          <cell r="R87" t="e">
            <v>#N/A</v>
          </cell>
        </row>
        <row r="88">
          <cell r="A88">
            <v>153001</v>
          </cell>
          <cell r="B88" t="str">
            <v>Previsión Obsolescencia Bienes de Cambio</v>
          </cell>
          <cell r="C88">
            <v>-572599206</v>
          </cell>
          <cell r="F88">
            <v>0</v>
          </cell>
          <cell r="G88">
            <v>0</v>
          </cell>
          <cell r="J88">
            <v>0</v>
          </cell>
          <cell r="N88" t="e">
            <v>#N/A</v>
          </cell>
          <cell r="R88" t="e">
            <v>#N/A</v>
          </cell>
        </row>
        <row r="89">
          <cell r="A89">
            <v>155010</v>
          </cell>
          <cell r="B89" t="str">
            <v>Stock TarjetasPrepagas</v>
          </cell>
          <cell r="C89">
            <v>809903033</v>
          </cell>
          <cell r="F89">
            <v>0</v>
          </cell>
          <cell r="G89">
            <v>-1465898</v>
          </cell>
          <cell r="J89">
            <v>0</v>
          </cell>
          <cell r="N89" t="e">
            <v>#N/A</v>
          </cell>
          <cell r="R89" t="e">
            <v>#N/A</v>
          </cell>
        </row>
        <row r="90">
          <cell r="A90">
            <v>155099</v>
          </cell>
          <cell r="B90" t="str">
            <v>Diferencia Mig Bs Cambio</v>
          </cell>
          <cell r="C90">
            <v>201933666</v>
          </cell>
          <cell r="F90">
            <v>0</v>
          </cell>
          <cell r="G90">
            <v>-1465898</v>
          </cell>
          <cell r="J90">
            <v>0</v>
          </cell>
          <cell r="N90" t="e">
            <v>#N/A</v>
          </cell>
          <cell r="R90" t="e">
            <v>#N/A</v>
          </cell>
        </row>
        <row r="91">
          <cell r="A91">
            <v>160000</v>
          </cell>
          <cell r="B91" t="str">
            <v>ANTICIPO A PROVEEDORES EN DEL EXTERIOR</v>
          </cell>
          <cell r="C91">
            <v>221130915</v>
          </cell>
          <cell r="F91">
            <v>0</v>
          </cell>
          <cell r="G91">
            <v>-1465898</v>
          </cell>
          <cell r="J91">
            <v>0</v>
          </cell>
          <cell r="N91" t="e">
            <v>#N/A</v>
          </cell>
          <cell r="R91" t="e">
            <v>#N/A</v>
          </cell>
        </row>
        <row r="92">
          <cell r="A92">
            <v>160001</v>
          </cell>
          <cell r="B92" t="str">
            <v>Anticipo a despachantes de aduana</v>
          </cell>
          <cell r="C92">
            <v>511937790</v>
          </cell>
          <cell r="F92">
            <v>0</v>
          </cell>
          <cell r="G92">
            <v>0</v>
          </cell>
          <cell r="J92">
            <v>0</v>
          </cell>
          <cell r="N92" t="e">
            <v>#N/A</v>
          </cell>
          <cell r="R92" t="e">
            <v>#N/A</v>
          </cell>
        </row>
        <row r="93">
          <cell r="A93">
            <v>160002</v>
          </cell>
          <cell r="B93" t="str">
            <v>Adelantos p/gastos a rendir</v>
          </cell>
          <cell r="C93">
            <v>23802450</v>
          </cell>
          <cell r="F93">
            <v>0</v>
          </cell>
          <cell r="G93">
            <v>0</v>
          </cell>
          <cell r="J93">
            <v>0</v>
          </cell>
          <cell r="N93" t="e">
            <v>#N/A</v>
          </cell>
          <cell r="R93" t="e">
            <v>#N/A</v>
          </cell>
        </row>
        <row r="94">
          <cell r="A94">
            <v>160008</v>
          </cell>
          <cell r="B94" t="str">
            <v>IXT a Cobrar en Firme</v>
          </cell>
          <cell r="C94">
            <v>66170532</v>
          </cell>
          <cell r="F94">
            <v>0</v>
          </cell>
          <cell r="G94">
            <v>-2596614</v>
          </cell>
          <cell r="J94">
            <v>0</v>
          </cell>
          <cell r="N94" t="e">
            <v>#N/A</v>
          </cell>
          <cell r="R94" t="e">
            <v>#N/A</v>
          </cell>
        </row>
        <row r="95">
          <cell r="A95">
            <v>160009</v>
          </cell>
          <cell r="B95" t="str">
            <v>ITX Provisiones a Cobrar</v>
          </cell>
          <cell r="C95">
            <v>2441122467</v>
          </cell>
          <cell r="F95">
            <v>0</v>
          </cell>
          <cell r="G95">
            <v>-3952491</v>
          </cell>
          <cell r="J95">
            <v>0</v>
          </cell>
          <cell r="N95" t="e">
            <v>#N/A</v>
          </cell>
          <cell r="R95" t="e">
            <v>#N/A</v>
          </cell>
        </row>
        <row r="96">
          <cell r="A96">
            <v>160097</v>
          </cell>
          <cell r="B96" t="str">
            <v>Valuación Moneda extranjera Cuentas de ITX y TOLL</v>
          </cell>
          <cell r="C96">
            <v>-3631329</v>
          </cell>
          <cell r="F96">
            <v>0</v>
          </cell>
          <cell r="G96">
            <v>-3952491</v>
          </cell>
          <cell r="J96">
            <v>0</v>
          </cell>
          <cell r="N96" t="e">
            <v>#N/A</v>
          </cell>
          <cell r="R96" t="e">
            <v>#N/A</v>
          </cell>
        </row>
        <row r="97">
          <cell r="A97">
            <v>160098</v>
          </cell>
          <cell r="B97" t="str">
            <v>Valuación Moneda extranjera Cuentas de Roamnig</v>
          </cell>
          <cell r="C97">
            <v>-279341748</v>
          </cell>
          <cell r="F97">
            <v>0</v>
          </cell>
          <cell r="G97">
            <v>-3952491</v>
          </cell>
          <cell r="J97">
            <v>0</v>
          </cell>
          <cell r="N97" t="e">
            <v>#N/A</v>
          </cell>
          <cell r="R97" t="e">
            <v>#N/A</v>
          </cell>
        </row>
        <row r="98">
          <cell r="A98">
            <v>161001</v>
          </cell>
          <cell r="B98" t="str">
            <v>Agentes</v>
          </cell>
          <cell r="C98">
            <v>32172625167</v>
          </cell>
          <cell r="F98">
            <v>0</v>
          </cell>
          <cell r="G98">
            <v>-3952491</v>
          </cell>
          <cell r="J98">
            <v>0</v>
          </cell>
          <cell r="N98" t="e">
            <v>#N/A</v>
          </cell>
          <cell r="R98" t="e">
            <v>#N/A</v>
          </cell>
        </row>
        <row r="99">
          <cell r="A99">
            <v>161005</v>
          </cell>
          <cell r="B99" t="str">
            <v xml:space="preserve"> N.Crédito a Recibir Comis. Agen.</v>
          </cell>
          <cell r="C99">
            <v>455506962</v>
          </cell>
          <cell r="F99">
            <v>0</v>
          </cell>
          <cell r="G99">
            <v>-3952491</v>
          </cell>
          <cell r="J99">
            <v>0</v>
          </cell>
          <cell r="N99" t="e">
            <v>#N/A</v>
          </cell>
          <cell r="R99" t="e">
            <v>#N/A</v>
          </cell>
        </row>
        <row r="100">
          <cell r="A100">
            <v>161006</v>
          </cell>
          <cell r="B100" t="str">
            <v>Agentes Manual</v>
          </cell>
          <cell r="C100">
            <v>-145148627</v>
          </cell>
          <cell r="F100">
            <v>0</v>
          </cell>
          <cell r="G100">
            <v>-3952491</v>
          </cell>
          <cell r="J100">
            <v>0</v>
          </cell>
          <cell r="N100" t="e">
            <v>#N/A</v>
          </cell>
          <cell r="R100" t="e">
            <v>#N/A</v>
          </cell>
        </row>
        <row r="101">
          <cell r="A101">
            <v>161013</v>
          </cell>
          <cell r="B101" t="str">
            <v>Adelantos  Agentes</v>
          </cell>
          <cell r="C101">
            <v>531302440</v>
          </cell>
          <cell r="F101">
            <v>0</v>
          </cell>
          <cell r="G101">
            <v>-3952491</v>
          </cell>
          <cell r="J101">
            <v>0</v>
          </cell>
          <cell r="N101" t="e">
            <v>#N/A</v>
          </cell>
          <cell r="R101" t="e">
            <v>#N/A</v>
          </cell>
        </row>
        <row r="102">
          <cell r="A102">
            <v>161014</v>
          </cell>
          <cell r="B102" t="str">
            <v>Tarjetas de Créditos Dealers</v>
          </cell>
          <cell r="C102">
            <v>11274249</v>
          </cell>
          <cell r="F102">
            <v>0</v>
          </cell>
          <cell r="G102">
            <v>228</v>
          </cell>
          <cell r="J102">
            <v>0</v>
          </cell>
          <cell r="N102" t="e">
            <v>#N/A</v>
          </cell>
          <cell r="R102" t="e">
            <v>#N/A</v>
          </cell>
        </row>
        <row r="103">
          <cell r="A103">
            <v>161101</v>
          </cell>
          <cell r="B103" t="str">
            <v>Agentes Interfase Maveric</v>
          </cell>
          <cell r="C103">
            <v>5418767720</v>
          </cell>
          <cell r="F103">
            <v>0</v>
          </cell>
          <cell r="G103">
            <v>228</v>
          </cell>
          <cell r="J103">
            <v>0</v>
          </cell>
          <cell r="N103" t="e">
            <v>#N/A</v>
          </cell>
          <cell r="R103" t="e">
            <v>#N/A</v>
          </cell>
        </row>
        <row r="104">
          <cell r="A104">
            <v>162002</v>
          </cell>
          <cell r="B104" t="str">
            <v>Adelantos de sueldo a empleados</v>
          </cell>
          <cell r="C104">
            <v>91719393</v>
          </cell>
          <cell r="F104">
            <v>0</v>
          </cell>
          <cell r="G104">
            <v>-4891878</v>
          </cell>
          <cell r="J104">
            <v>0</v>
          </cell>
          <cell r="N104" t="e">
            <v>#N/A</v>
          </cell>
          <cell r="R104" t="e">
            <v>#N/A</v>
          </cell>
        </row>
        <row r="105">
          <cell r="A105">
            <v>163001</v>
          </cell>
          <cell r="B105" t="str">
            <v>ANTICIPO A PROVEEDORES LOCALES</v>
          </cell>
          <cell r="C105">
            <v>24398153019</v>
          </cell>
          <cell r="F105">
            <v>0</v>
          </cell>
          <cell r="G105">
            <v>-1296894</v>
          </cell>
          <cell r="J105">
            <v>0</v>
          </cell>
          <cell r="N105" t="e">
            <v>#N/A</v>
          </cell>
          <cell r="R105" t="e">
            <v>#N/A</v>
          </cell>
        </row>
        <row r="106">
          <cell r="A106">
            <v>163002</v>
          </cell>
          <cell r="B106" t="str">
            <v>Facturación a cobrar Interconexion (Ds. CPP)</v>
          </cell>
          <cell r="C106">
            <v>12818671683</v>
          </cell>
          <cell r="F106">
            <v>0</v>
          </cell>
          <cell r="G106">
            <v>-1296894</v>
          </cell>
          <cell r="J106">
            <v>0</v>
          </cell>
          <cell r="N106" t="e">
            <v>#N/A</v>
          </cell>
          <cell r="R106" t="e">
            <v>#N/A</v>
          </cell>
        </row>
        <row r="107">
          <cell r="A107">
            <v>163005</v>
          </cell>
          <cell r="B107" t="str">
            <v>Crédito No Clientes - Bienes de Uso</v>
          </cell>
          <cell r="C107">
            <v>39432001</v>
          </cell>
          <cell r="F107">
            <v>0</v>
          </cell>
          <cell r="G107">
            <v>0</v>
          </cell>
          <cell r="J107">
            <v>0</v>
          </cell>
          <cell r="N107" t="e">
            <v>#N/A</v>
          </cell>
          <cell r="R107" t="e">
            <v>#N/A</v>
          </cell>
        </row>
        <row r="108">
          <cell r="A108">
            <v>165001</v>
          </cell>
          <cell r="B108" t="str">
            <v>Gs.Pag. por Adel. Alq. Sitios</v>
          </cell>
          <cell r="C108">
            <v>4397745944</v>
          </cell>
          <cell r="F108">
            <v>0</v>
          </cell>
          <cell r="G108">
            <v>0</v>
          </cell>
          <cell r="J108">
            <v>0</v>
          </cell>
          <cell r="N108" t="e">
            <v>#N/A</v>
          </cell>
          <cell r="R108" t="e">
            <v>#N/A</v>
          </cell>
        </row>
        <row r="109">
          <cell r="A109">
            <v>165002</v>
          </cell>
          <cell r="B109" t="str">
            <v>Gs.Pag. por Adel. Alq. Edif.</v>
          </cell>
          <cell r="C109">
            <v>497341241</v>
          </cell>
          <cell r="F109">
            <v>0</v>
          </cell>
          <cell r="G109">
            <v>0</v>
          </cell>
          <cell r="J109">
            <v>0</v>
          </cell>
          <cell r="N109" t="e">
            <v>#N/A</v>
          </cell>
          <cell r="R109" t="e">
            <v>#N/A</v>
          </cell>
        </row>
        <row r="110">
          <cell r="A110">
            <v>165003</v>
          </cell>
          <cell r="B110" t="str">
            <v>Gs.Pag. por Adel. Seguros</v>
          </cell>
          <cell r="C110">
            <v>173349174</v>
          </cell>
          <cell r="F110">
            <v>0</v>
          </cell>
          <cell r="G110">
            <v>0</v>
          </cell>
          <cell r="J110">
            <v>0</v>
          </cell>
          <cell r="N110" t="e">
            <v>#N/A</v>
          </cell>
          <cell r="R110" t="e">
            <v>#N/A</v>
          </cell>
        </row>
        <row r="111">
          <cell r="A111">
            <v>165009</v>
          </cell>
          <cell r="B111" t="str">
            <v>Conatel Arancel anual pagado por adelant</v>
          </cell>
          <cell r="C111">
            <v>0</v>
          </cell>
          <cell r="F111">
            <v>0</v>
          </cell>
          <cell r="G111">
            <v>0</v>
          </cell>
          <cell r="J111">
            <v>0</v>
          </cell>
          <cell r="N111" t="e">
            <v>#N/A</v>
          </cell>
          <cell r="R111" t="e">
            <v>#N/A</v>
          </cell>
        </row>
        <row r="112">
          <cell r="A112">
            <v>165010</v>
          </cell>
          <cell r="B112" t="str">
            <v>Enlace de microondas pagado por adelanta</v>
          </cell>
          <cell r="C112">
            <v>0</v>
          </cell>
          <cell r="F112">
            <v>0</v>
          </cell>
          <cell r="G112">
            <v>0</v>
          </cell>
          <cell r="J112">
            <v>0</v>
          </cell>
          <cell r="N112" t="e">
            <v>#N/A</v>
          </cell>
          <cell r="R112" t="e">
            <v>#N/A</v>
          </cell>
        </row>
        <row r="113">
          <cell r="A113">
            <v>166001</v>
          </cell>
          <cell r="B113" t="str">
            <v>Cuentas Varias por Cobrar Dep Gtia Alq. Inmuebles</v>
          </cell>
          <cell r="C113">
            <v>249875357</v>
          </cell>
          <cell r="F113">
            <v>0</v>
          </cell>
          <cell r="G113">
            <v>42483</v>
          </cell>
          <cell r="J113">
            <v>0</v>
          </cell>
          <cell r="N113" t="e">
            <v>#N/A</v>
          </cell>
          <cell r="R113" t="e">
            <v>#N/A</v>
          </cell>
        </row>
        <row r="114">
          <cell r="A114">
            <v>166004</v>
          </cell>
          <cell r="B114" t="str">
            <v>Intereses pagados por Adelantado</v>
          </cell>
          <cell r="C114">
            <v>172718819</v>
          </cell>
          <cell r="F114">
            <v>0</v>
          </cell>
          <cell r="G114">
            <v>42483</v>
          </cell>
          <cell r="J114">
            <v>0</v>
          </cell>
          <cell r="N114" t="e">
            <v>#N/A</v>
          </cell>
          <cell r="R114" t="e">
            <v>#N/A</v>
          </cell>
        </row>
        <row r="115">
          <cell r="A115">
            <v>168001</v>
          </cell>
          <cell r="B115" t="str">
            <v>Deposito de Garantias</v>
          </cell>
          <cell r="C115">
            <v>29318000</v>
          </cell>
          <cell r="F115">
            <v>0</v>
          </cell>
          <cell r="G115">
            <v>42483</v>
          </cell>
          <cell r="J115">
            <v>0</v>
          </cell>
          <cell r="N115" t="e">
            <v>#N/A</v>
          </cell>
          <cell r="R115" t="e">
            <v>#N/A</v>
          </cell>
        </row>
        <row r="116">
          <cell r="A116">
            <v>169501</v>
          </cell>
          <cell r="B116" t="str">
            <v>Repuestos en Stock</v>
          </cell>
          <cell r="C116">
            <v>12636006</v>
          </cell>
          <cell r="F116">
            <v>0</v>
          </cell>
          <cell r="G116">
            <v>42483</v>
          </cell>
          <cell r="J116">
            <v>0</v>
          </cell>
          <cell r="N116" t="e">
            <v>#N/A</v>
          </cell>
          <cell r="R116" t="e">
            <v>#N/A</v>
          </cell>
        </row>
        <row r="117">
          <cell r="A117">
            <v>169502</v>
          </cell>
          <cell r="B117" t="str">
            <v>Stock Materiales para Proyectos</v>
          </cell>
          <cell r="C117">
            <v>708327389</v>
          </cell>
          <cell r="F117">
            <v>0</v>
          </cell>
          <cell r="G117">
            <v>42483</v>
          </cell>
          <cell r="J117">
            <v>0</v>
          </cell>
          <cell r="N117" t="e">
            <v>#N/A</v>
          </cell>
          <cell r="R117" t="e">
            <v>#N/A</v>
          </cell>
        </row>
        <row r="118">
          <cell r="A118">
            <v>169504</v>
          </cell>
          <cell r="B118" t="str">
            <v>Bienes en transito filiales</v>
          </cell>
          <cell r="C118">
            <v>111481920</v>
          </cell>
          <cell r="F118">
            <v>0</v>
          </cell>
          <cell r="G118">
            <v>42483</v>
          </cell>
          <cell r="J118">
            <v>0</v>
          </cell>
          <cell r="N118" t="e">
            <v>#N/A</v>
          </cell>
          <cell r="R118" t="e">
            <v>#N/A</v>
          </cell>
        </row>
        <row r="119">
          <cell r="A119">
            <v>171003</v>
          </cell>
          <cell r="B119" t="str">
            <v>gastos pagados por adelantado</v>
          </cell>
          <cell r="C119">
            <v>1856586328</v>
          </cell>
          <cell r="F119">
            <v>0</v>
          </cell>
          <cell r="G119">
            <v>42483</v>
          </cell>
          <cell r="J119">
            <v>0</v>
          </cell>
          <cell r="N119" t="e">
            <v>#N/A</v>
          </cell>
          <cell r="R119" t="e">
            <v>#N/A</v>
          </cell>
        </row>
        <row r="120">
          <cell r="A120">
            <v>200001</v>
          </cell>
          <cell r="B120" t="str">
            <v>Red Terrenos</v>
          </cell>
          <cell r="C120">
            <v>963804065</v>
          </cell>
          <cell r="F120">
            <v>0</v>
          </cell>
          <cell r="G120">
            <v>42483</v>
          </cell>
          <cell r="J120">
            <v>0</v>
          </cell>
          <cell r="N120" t="e">
            <v>#N/A</v>
          </cell>
          <cell r="R120" t="e">
            <v>#N/A</v>
          </cell>
        </row>
        <row r="121">
          <cell r="A121">
            <v>200002</v>
          </cell>
          <cell r="B121" t="str">
            <v>Red Construcción Sitios</v>
          </cell>
          <cell r="C121">
            <v>34705917775</v>
          </cell>
          <cell r="F121">
            <v>0</v>
          </cell>
          <cell r="G121">
            <v>42483</v>
          </cell>
          <cell r="J121">
            <v>0</v>
          </cell>
          <cell r="N121" t="e">
            <v>#N/A</v>
          </cell>
          <cell r="R121" t="e">
            <v>#N/A</v>
          </cell>
        </row>
        <row r="122">
          <cell r="A122">
            <v>200003</v>
          </cell>
          <cell r="B122" t="str">
            <v>Red Equipos Celular</v>
          </cell>
          <cell r="C122">
            <v>198153613801</v>
          </cell>
          <cell r="F122">
            <v>0</v>
          </cell>
          <cell r="G122">
            <v>42483</v>
          </cell>
          <cell r="J122">
            <v>0</v>
          </cell>
          <cell r="N122" t="e">
            <v>#N/A</v>
          </cell>
          <cell r="R122" t="e">
            <v>#N/A</v>
          </cell>
        </row>
        <row r="123">
          <cell r="A123">
            <v>200004</v>
          </cell>
          <cell r="B123" t="str">
            <v>Red Equipos Transmisión</v>
          </cell>
          <cell r="C123">
            <v>97014958585</v>
          </cell>
          <cell r="F123">
            <v>0</v>
          </cell>
          <cell r="G123">
            <v>42483</v>
          </cell>
          <cell r="J123">
            <v>0</v>
          </cell>
          <cell r="N123" t="e">
            <v>#N/A</v>
          </cell>
          <cell r="R123" t="e">
            <v>#N/A</v>
          </cell>
        </row>
        <row r="124">
          <cell r="A124">
            <v>200005</v>
          </cell>
          <cell r="B124" t="str">
            <v>Red Equipos Conmutación</v>
          </cell>
          <cell r="C124">
            <v>91174585323</v>
          </cell>
          <cell r="F124">
            <v>0</v>
          </cell>
          <cell r="G124">
            <v>42483</v>
          </cell>
          <cell r="J124">
            <v>0</v>
          </cell>
          <cell r="N124" t="e">
            <v>#N/A</v>
          </cell>
          <cell r="R124" t="e">
            <v>#N/A</v>
          </cell>
        </row>
        <row r="125">
          <cell r="A125">
            <v>200006</v>
          </cell>
          <cell r="B125" t="str">
            <v>Red Equipos de Medición</v>
          </cell>
          <cell r="C125">
            <v>2605374383</v>
          </cell>
          <cell r="F125">
            <v>0</v>
          </cell>
          <cell r="G125">
            <v>42483</v>
          </cell>
          <cell r="J125">
            <v>0</v>
          </cell>
          <cell r="N125" t="e">
            <v>#N/A</v>
          </cell>
          <cell r="R125" t="e">
            <v>#N/A</v>
          </cell>
        </row>
        <row r="126">
          <cell r="A126">
            <v>200007</v>
          </cell>
          <cell r="B126" t="str">
            <v>Red Equipos de Apoyo</v>
          </cell>
          <cell r="C126">
            <v>2830351231</v>
          </cell>
          <cell r="F126">
            <v>0</v>
          </cell>
          <cell r="G126">
            <v>42483</v>
          </cell>
          <cell r="J126">
            <v>0</v>
          </cell>
          <cell r="N126" t="e">
            <v>#N/A</v>
          </cell>
          <cell r="R126" t="e">
            <v>#N/A</v>
          </cell>
        </row>
        <row r="127">
          <cell r="A127">
            <v>200008</v>
          </cell>
          <cell r="B127" t="str">
            <v>Red Vehiculos</v>
          </cell>
          <cell r="C127">
            <v>876202333</v>
          </cell>
          <cell r="F127">
            <v>0</v>
          </cell>
          <cell r="G127">
            <v>42483</v>
          </cell>
          <cell r="J127">
            <v>0</v>
          </cell>
          <cell r="N127" t="e">
            <v>#N/A</v>
          </cell>
          <cell r="R127" t="e">
            <v>#N/A</v>
          </cell>
        </row>
        <row r="128">
          <cell r="A128">
            <v>200012</v>
          </cell>
          <cell r="B128" t="str">
            <v>Red Edificios PCS</v>
          </cell>
          <cell r="C128">
            <v>1842128841</v>
          </cell>
          <cell r="F128">
            <v>0</v>
          </cell>
          <cell r="G128">
            <v>42483</v>
          </cell>
          <cell r="J128">
            <v>0</v>
          </cell>
          <cell r="N128" t="e">
            <v>#N/A</v>
          </cell>
          <cell r="R128" t="e">
            <v>#N/A</v>
          </cell>
        </row>
        <row r="129">
          <cell r="A129">
            <v>200013</v>
          </cell>
          <cell r="B129" t="str">
            <v>Obras civiles</v>
          </cell>
          <cell r="C129">
            <v>115669345384</v>
          </cell>
          <cell r="F129">
            <v>0</v>
          </cell>
          <cell r="G129">
            <v>42483</v>
          </cell>
          <cell r="J129">
            <v>0</v>
          </cell>
          <cell r="N129" t="e">
            <v>#N/A</v>
          </cell>
          <cell r="R129" t="e">
            <v>#N/A</v>
          </cell>
        </row>
        <row r="130">
          <cell r="A130">
            <v>200014</v>
          </cell>
          <cell r="B130" t="str">
            <v>Generadores</v>
          </cell>
          <cell r="C130">
            <v>5899150939</v>
          </cell>
          <cell r="F130">
            <v>0</v>
          </cell>
          <cell r="G130">
            <v>42483</v>
          </cell>
          <cell r="J130">
            <v>0</v>
          </cell>
          <cell r="N130" t="e">
            <v>#N/A</v>
          </cell>
          <cell r="R130" t="e">
            <v>#N/A</v>
          </cell>
        </row>
        <row r="131">
          <cell r="A131">
            <v>200049</v>
          </cell>
          <cell r="B131" t="str">
            <v>Importaciones en curso-activo fijo</v>
          </cell>
          <cell r="C131">
            <v>411695076</v>
          </cell>
          <cell r="F131">
            <v>0</v>
          </cell>
          <cell r="G131">
            <v>42483</v>
          </cell>
          <cell r="J131">
            <v>0</v>
          </cell>
          <cell r="N131" t="e">
            <v>#N/A</v>
          </cell>
          <cell r="R131" t="e">
            <v>#N/A</v>
          </cell>
        </row>
        <row r="132">
          <cell r="A132">
            <v>200059</v>
          </cell>
          <cell r="B132" t="str">
            <v>Previsión Otros Activos Fijos</v>
          </cell>
          <cell r="C132">
            <v>1</v>
          </cell>
          <cell r="F132">
            <v>0</v>
          </cell>
          <cell r="G132">
            <v>42483</v>
          </cell>
          <cell r="J132">
            <v>0</v>
          </cell>
          <cell r="N132" t="e">
            <v>#N/A</v>
          </cell>
          <cell r="R132" t="e">
            <v>#N/A</v>
          </cell>
        </row>
        <row r="133">
          <cell r="A133">
            <v>200101</v>
          </cell>
          <cell r="B133" t="str">
            <v>Depreciación Ac. Red Construcción Sitios</v>
          </cell>
          <cell r="C133">
            <v>-14987679874</v>
          </cell>
          <cell r="F133">
            <v>0</v>
          </cell>
          <cell r="G133">
            <v>42483</v>
          </cell>
          <cell r="J133">
            <v>0</v>
          </cell>
          <cell r="N133" t="e">
            <v>#N/A</v>
          </cell>
          <cell r="R133" t="e">
            <v>#N/A</v>
          </cell>
        </row>
        <row r="134">
          <cell r="A134">
            <v>200102</v>
          </cell>
          <cell r="B134" t="str">
            <v>Depreciación Ac. Red Celular</v>
          </cell>
          <cell r="C134">
            <v>-55282367605</v>
          </cell>
          <cell r="F134">
            <v>0</v>
          </cell>
          <cell r="G134">
            <v>42483</v>
          </cell>
          <cell r="J134">
            <v>0</v>
          </cell>
          <cell r="N134" t="e">
            <v>#N/A</v>
          </cell>
          <cell r="R134" t="e">
            <v>#N/A</v>
          </cell>
        </row>
        <row r="135">
          <cell r="A135">
            <v>200103</v>
          </cell>
          <cell r="B135" t="str">
            <v>Depreciación Ac.Red. Eq.Transmisión</v>
          </cell>
          <cell r="C135">
            <v>-24534342056</v>
          </cell>
          <cell r="F135">
            <v>0</v>
          </cell>
          <cell r="G135">
            <v>42483</v>
          </cell>
          <cell r="J135">
            <v>0</v>
          </cell>
          <cell r="N135" t="e">
            <v>#N/A</v>
          </cell>
          <cell r="R135" t="e">
            <v>#N/A</v>
          </cell>
        </row>
        <row r="136">
          <cell r="A136">
            <v>200104</v>
          </cell>
          <cell r="B136" t="str">
            <v>Depreciación Ac.Red. Antenas Eq. de Conmutación</v>
          </cell>
          <cell r="C136">
            <v>-19496964600</v>
          </cell>
          <cell r="F136">
            <v>0</v>
          </cell>
          <cell r="G136">
            <v>42483</v>
          </cell>
          <cell r="J136">
            <v>0</v>
          </cell>
          <cell r="N136" t="e">
            <v>#N/A</v>
          </cell>
          <cell r="R136" t="e">
            <v>#N/A</v>
          </cell>
        </row>
        <row r="137">
          <cell r="A137">
            <v>200105</v>
          </cell>
          <cell r="B137" t="str">
            <v>Depreciación Ac.Red Equipos de Medición</v>
          </cell>
          <cell r="C137">
            <v>-2045488950</v>
          </cell>
          <cell r="F137">
            <v>0</v>
          </cell>
          <cell r="G137">
            <v>42483</v>
          </cell>
          <cell r="J137">
            <v>0</v>
          </cell>
          <cell r="N137" t="e">
            <v>#N/A</v>
          </cell>
          <cell r="R137" t="e">
            <v>#N/A</v>
          </cell>
        </row>
        <row r="138">
          <cell r="A138">
            <v>200106</v>
          </cell>
          <cell r="B138" t="str">
            <v>Depreciación Ac.Red Equipos de Apoyo</v>
          </cell>
          <cell r="C138">
            <v>-1585280362</v>
          </cell>
          <cell r="F138">
            <v>0</v>
          </cell>
          <cell r="G138">
            <v>42483</v>
          </cell>
          <cell r="J138">
            <v>0</v>
          </cell>
          <cell r="N138" t="e">
            <v>#N/A</v>
          </cell>
          <cell r="R138" t="e">
            <v>#N/A</v>
          </cell>
        </row>
        <row r="139">
          <cell r="A139">
            <v>200107</v>
          </cell>
          <cell r="B139" t="str">
            <v>Depreciación Ac.Red Vehiculos</v>
          </cell>
          <cell r="C139">
            <v>-654635605</v>
          </cell>
          <cell r="F139">
            <v>0</v>
          </cell>
          <cell r="G139">
            <v>42483</v>
          </cell>
          <cell r="J139">
            <v>0</v>
          </cell>
          <cell r="N139" t="e">
            <v>#N/A</v>
          </cell>
          <cell r="R139" t="e">
            <v>#N/A</v>
          </cell>
        </row>
        <row r="140">
          <cell r="A140">
            <v>200111</v>
          </cell>
          <cell r="B140" t="str">
            <v>Depreciaciones Edificios</v>
          </cell>
          <cell r="C140">
            <v>-86217931</v>
          </cell>
          <cell r="F140">
            <v>0</v>
          </cell>
          <cell r="G140">
            <v>42483</v>
          </cell>
          <cell r="J140">
            <v>0</v>
          </cell>
          <cell r="N140" t="e">
            <v>#N/A</v>
          </cell>
          <cell r="R140" t="e">
            <v>#N/A</v>
          </cell>
        </row>
        <row r="141">
          <cell r="A141">
            <v>200113</v>
          </cell>
          <cell r="B141" t="str">
            <v>Depreciaciones obras civiles</v>
          </cell>
          <cell r="C141">
            <v>-19606961856</v>
          </cell>
          <cell r="F141">
            <v>0</v>
          </cell>
          <cell r="G141">
            <v>42483</v>
          </cell>
          <cell r="J141">
            <v>0</v>
          </cell>
          <cell r="N141" t="e">
            <v>#N/A</v>
          </cell>
          <cell r="R141" t="e">
            <v>#N/A</v>
          </cell>
        </row>
        <row r="142">
          <cell r="A142">
            <v>200114</v>
          </cell>
          <cell r="B142" t="str">
            <v>Depreciaciones generadores</v>
          </cell>
          <cell r="C142">
            <v>-3029208322</v>
          </cell>
          <cell r="F142">
            <v>0</v>
          </cell>
          <cell r="G142">
            <v>42483</v>
          </cell>
          <cell r="J142">
            <v>0</v>
          </cell>
          <cell r="N142" t="e">
            <v>#N/A</v>
          </cell>
          <cell r="R142" t="e">
            <v>#N/A</v>
          </cell>
        </row>
        <row r="143">
          <cell r="A143">
            <v>200304</v>
          </cell>
          <cell r="B143" t="str">
            <v>No de la Red Equipos de Computación</v>
          </cell>
          <cell r="C143">
            <v>11792302335</v>
          </cell>
          <cell r="F143">
            <v>0</v>
          </cell>
          <cell r="G143">
            <v>42483</v>
          </cell>
          <cell r="J143">
            <v>0</v>
          </cell>
          <cell r="N143" t="e">
            <v>#N/A</v>
          </cell>
          <cell r="R143" t="e">
            <v>#N/A</v>
          </cell>
        </row>
        <row r="144">
          <cell r="A144">
            <v>200305</v>
          </cell>
          <cell r="B144" t="str">
            <v>No de la Red Muebles y Equipos de Oficina</v>
          </cell>
          <cell r="C144">
            <v>3227897201</v>
          </cell>
          <cell r="F144">
            <v>0</v>
          </cell>
          <cell r="G144">
            <v>42483</v>
          </cell>
          <cell r="J144">
            <v>0</v>
          </cell>
          <cell r="N144" t="e">
            <v>#N/A</v>
          </cell>
          <cell r="R144" t="e">
            <v>#N/A</v>
          </cell>
        </row>
        <row r="145">
          <cell r="A145">
            <v>200308</v>
          </cell>
          <cell r="B145" t="str">
            <v>Software constable administrativo</v>
          </cell>
          <cell r="C145">
            <v>492873750</v>
          </cell>
          <cell r="F145">
            <v>0</v>
          </cell>
          <cell r="G145">
            <v>42483</v>
          </cell>
          <cell r="J145">
            <v>0</v>
          </cell>
          <cell r="N145" t="e">
            <v>#N/A</v>
          </cell>
          <cell r="R145" t="e">
            <v>#N/A</v>
          </cell>
        </row>
        <row r="146">
          <cell r="A146">
            <v>200309</v>
          </cell>
          <cell r="B146" t="str">
            <v>Aplicaciones para PC's</v>
          </cell>
          <cell r="C146">
            <v>1597996846</v>
          </cell>
          <cell r="F146">
            <v>0</v>
          </cell>
          <cell r="G146">
            <v>42483</v>
          </cell>
          <cell r="J146">
            <v>0</v>
          </cell>
          <cell r="N146" t="e">
            <v>#N/A</v>
          </cell>
          <cell r="R146" t="e">
            <v>#N/A</v>
          </cell>
        </row>
        <row r="147">
          <cell r="A147">
            <v>200310</v>
          </cell>
          <cell r="B147" t="str">
            <v>Otros softwares</v>
          </cell>
          <cell r="C147">
            <v>3249730728</v>
          </cell>
          <cell r="F147">
            <v>0</v>
          </cell>
          <cell r="G147">
            <v>42483</v>
          </cell>
          <cell r="J147">
            <v>0</v>
          </cell>
          <cell r="N147" t="e">
            <v>#N/A</v>
          </cell>
          <cell r="R147" t="e">
            <v>#N/A</v>
          </cell>
        </row>
        <row r="148">
          <cell r="A148">
            <v>200311</v>
          </cell>
          <cell r="B148" t="str">
            <v>Equipos de Informática - Notebooks</v>
          </cell>
          <cell r="C148">
            <v>438927089</v>
          </cell>
          <cell r="F148">
            <v>0</v>
          </cell>
          <cell r="G148">
            <v>42483</v>
          </cell>
          <cell r="J148">
            <v>0</v>
          </cell>
          <cell r="N148" t="e">
            <v>#N/A</v>
          </cell>
          <cell r="R148" t="e">
            <v>#N/A</v>
          </cell>
        </row>
        <row r="149">
          <cell r="A149">
            <v>200312</v>
          </cell>
          <cell r="B149" t="str">
            <v>Equipos de aire acondicionado</v>
          </cell>
          <cell r="C149">
            <v>803347033</v>
          </cell>
          <cell r="F149">
            <v>0</v>
          </cell>
          <cell r="G149">
            <v>42483</v>
          </cell>
          <cell r="J149">
            <v>0</v>
          </cell>
          <cell r="N149" t="e">
            <v>#N/A</v>
          </cell>
          <cell r="R149" t="e">
            <v>#N/A</v>
          </cell>
        </row>
        <row r="150">
          <cell r="A150">
            <v>200313</v>
          </cell>
          <cell r="B150" t="str">
            <v>Muebles y útiles</v>
          </cell>
          <cell r="C150">
            <v>1721971586</v>
          </cell>
          <cell r="F150">
            <v>0</v>
          </cell>
          <cell r="G150">
            <v>42483</v>
          </cell>
          <cell r="J150">
            <v>0</v>
          </cell>
          <cell r="N150" t="e">
            <v>#N/A</v>
          </cell>
          <cell r="R150" t="e">
            <v>#N/A</v>
          </cell>
        </row>
        <row r="151">
          <cell r="A151">
            <v>200403</v>
          </cell>
          <cell r="B151" t="str">
            <v>Depreciación Ac.No Red Equipos y Computación</v>
          </cell>
          <cell r="C151">
            <v>-7940403412</v>
          </cell>
          <cell r="F151">
            <v>0</v>
          </cell>
          <cell r="G151">
            <v>42483</v>
          </cell>
          <cell r="J151">
            <v>0</v>
          </cell>
          <cell r="N151" t="e">
            <v>#N/A</v>
          </cell>
          <cell r="R151" t="e">
            <v>#N/A</v>
          </cell>
        </row>
        <row r="152">
          <cell r="A152">
            <v>200404</v>
          </cell>
          <cell r="B152" t="str">
            <v>Depreciación Ac.No Red Muebles y Equipos de Oficin</v>
          </cell>
          <cell r="C152">
            <v>-1862212896</v>
          </cell>
          <cell r="F152">
            <v>0</v>
          </cell>
          <cell r="G152">
            <v>42483</v>
          </cell>
          <cell r="J152">
            <v>0</v>
          </cell>
          <cell r="N152" t="e">
            <v>#N/A</v>
          </cell>
          <cell r="R152" t="e">
            <v>#N/A</v>
          </cell>
        </row>
        <row r="153">
          <cell r="A153">
            <v>200408</v>
          </cell>
          <cell r="B153" t="str">
            <v>Depreciaciones software contable adminis</v>
          </cell>
          <cell r="C153">
            <v>-98574751</v>
          </cell>
          <cell r="F153">
            <v>0</v>
          </cell>
          <cell r="G153">
            <v>42483</v>
          </cell>
          <cell r="J153">
            <v>0</v>
          </cell>
          <cell r="N153" t="e">
            <v>#N/A</v>
          </cell>
          <cell r="R153" t="e">
            <v>#N/A</v>
          </cell>
        </row>
        <row r="154">
          <cell r="A154">
            <v>200409</v>
          </cell>
          <cell r="B154" t="str">
            <v>Deprec Aplicaciones para PC's Revaluo</v>
          </cell>
          <cell r="C154">
            <v>-1103204288</v>
          </cell>
          <cell r="F154">
            <v>0</v>
          </cell>
          <cell r="G154">
            <v>42483</v>
          </cell>
          <cell r="J154">
            <v>0</v>
          </cell>
          <cell r="N154" t="e">
            <v>#N/A</v>
          </cell>
          <cell r="R154" t="e">
            <v>#N/A</v>
          </cell>
        </row>
        <row r="155">
          <cell r="A155">
            <v>200410</v>
          </cell>
          <cell r="B155" t="str">
            <v>Depreciaciones Otros softwares</v>
          </cell>
          <cell r="C155">
            <v>-2038188054</v>
          </cell>
          <cell r="F155">
            <v>0</v>
          </cell>
          <cell r="G155">
            <v>42483</v>
          </cell>
          <cell r="J155">
            <v>0</v>
          </cell>
          <cell r="N155" t="e">
            <v>#N/A</v>
          </cell>
          <cell r="R155" t="e">
            <v>#N/A</v>
          </cell>
        </row>
        <row r="156">
          <cell r="A156">
            <v>200411</v>
          </cell>
          <cell r="B156" t="str">
            <v>Depreciación Equipos Inform - Noteb</v>
          </cell>
          <cell r="C156">
            <v>-318171845</v>
          </cell>
          <cell r="F156">
            <v>0</v>
          </cell>
          <cell r="G156">
            <v>-54411</v>
          </cell>
          <cell r="J156">
            <v>0</v>
          </cell>
          <cell r="N156" t="e">
            <v>#N/A</v>
          </cell>
          <cell r="R156" t="e">
            <v>#N/A</v>
          </cell>
        </row>
        <row r="157">
          <cell r="A157">
            <v>200412</v>
          </cell>
          <cell r="B157" t="str">
            <v>Depreciaciones equipos de aire acondicio</v>
          </cell>
          <cell r="C157">
            <v>-473445916</v>
          </cell>
          <cell r="F157">
            <v>0</v>
          </cell>
          <cell r="G157">
            <v>11798</v>
          </cell>
          <cell r="J157">
            <v>0</v>
          </cell>
          <cell r="N157" t="e">
            <v>#N/A</v>
          </cell>
          <cell r="R157" t="e">
            <v>#N/A</v>
          </cell>
        </row>
        <row r="158">
          <cell r="A158">
            <v>200413</v>
          </cell>
          <cell r="B158" t="str">
            <v>Depreciaciones muebles y útiles</v>
          </cell>
          <cell r="C158">
            <v>-1321094468</v>
          </cell>
          <cell r="F158">
            <v>0</v>
          </cell>
          <cell r="G158">
            <v>0</v>
          </cell>
          <cell r="J158">
            <v>0</v>
          </cell>
          <cell r="N158" t="e">
            <v>#N/A</v>
          </cell>
          <cell r="R158" t="e">
            <v>#N/A</v>
          </cell>
        </row>
        <row r="159">
          <cell r="A159">
            <v>200501</v>
          </cell>
          <cell r="B159" t="str">
            <v>Obra en Curso Medidas de Inversión</v>
          </cell>
          <cell r="C159">
            <v>0</v>
          </cell>
          <cell r="F159">
            <v>0</v>
          </cell>
          <cell r="G159">
            <v>0</v>
          </cell>
          <cell r="J159">
            <v>0</v>
          </cell>
          <cell r="N159" t="e">
            <v>#N/A</v>
          </cell>
          <cell r="R159" t="e">
            <v>#N/A</v>
          </cell>
        </row>
        <row r="160">
          <cell r="A160">
            <v>200512</v>
          </cell>
          <cell r="B160" t="str">
            <v>Obras en Curso de la Red</v>
          </cell>
          <cell r="C160">
            <v>2058043581</v>
          </cell>
          <cell r="F160">
            <v>0</v>
          </cell>
          <cell r="G160">
            <v>0</v>
          </cell>
          <cell r="J160">
            <v>0</v>
          </cell>
          <cell r="N160" t="e">
            <v>#N/A</v>
          </cell>
          <cell r="R160" t="e">
            <v>#N/A</v>
          </cell>
        </row>
        <row r="161">
          <cell r="A161">
            <v>200517</v>
          </cell>
          <cell r="B161" t="str">
            <v>Obra en curso Non Network BIENES DE USO</v>
          </cell>
          <cell r="C161">
            <v>0</v>
          </cell>
          <cell r="F161">
            <v>0</v>
          </cell>
          <cell r="G161">
            <v>0</v>
          </cell>
          <cell r="J161">
            <v>0</v>
          </cell>
          <cell r="N161" t="e">
            <v>#N/A</v>
          </cell>
          <cell r="R161" t="e">
            <v>#N/A</v>
          </cell>
        </row>
        <row r="162">
          <cell r="A162">
            <v>200650</v>
          </cell>
          <cell r="B162" t="str">
            <v>Mejoras en General</v>
          </cell>
          <cell r="C162">
            <v>1785466634</v>
          </cell>
          <cell r="F162">
            <v>0</v>
          </cell>
          <cell r="G162">
            <v>15</v>
          </cell>
          <cell r="J162">
            <v>0</v>
          </cell>
          <cell r="N162" t="e">
            <v>#N/A</v>
          </cell>
          <cell r="R162" t="e">
            <v>#N/A</v>
          </cell>
        </row>
        <row r="163">
          <cell r="A163">
            <v>200750</v>
          </cell>
          <cell r="B163" t="str">
            <v>Depreciacion Mejoras en General</v>
          </cell>
          <cell r="C163">
            <v>-1066056739</v>
          </cell>
          <cell r="F163">
            <v>0</v>
          </cell>
          <cell r="G163">
            <v>0</v>
          </cell>
          <cell r="J163">
            <v>0</v>
          </cell>
          <cell r="N163" t="e">
            <v>#N/A</v>
          </cell>
          <cell r="R163" t="e">
            <v>#N/A</v>
          </cell>
        </row>
        <row r="164">
          <cell r="A164">
            <v>201103</v>
          </cell>
          <cell r="B164" t="str">
            <v>Materiales Warehouse y CAR - Valoración Usados</v>
          </cell>
          <cell r="C164">
            <v>-2097092</v>
          </cell>
          <cell r="F164">
            <v>0</v>
          </cell>
          <cell r="G164">
            <v>112</v>
          </cell>
          <cell r="J164">
            <v>0</v>
          </cell>
          <cell r="N164" t="e">
            <v>#N/A</v>
          </cell>
          <cell r="R164" t="e">
            <v>#N/A</v>
          </cell>
        </row>
        <row r="165">
          <cell r="A165">
            <v>280006</v>
          </cell>
          <cell r="B165" t="str">
            <v>Desarrollo de Sistemas- Bs. de Uso</v>
          </cell>
          <cell r="C165">
            <v>257002604</v>
          </cell>
          <cell r="F165">
            <v>0</v>
          </cell>
          <cell r="G165">
            <v>0</v>
          </cell>
          <cell r="J165">
            <v>0</v>
          </cell>
          <cell r="N165" t="e">
            <v>#N/A</v>
          </cell>
          <cell r="R165" t="e">
            <v>#N/A</v>
          </cell>
        </row>
        <row r="166">
          <cell r="A166">
            <v>280008</v>
          </cell>
          <cell r="B166" t="str">
            <v>VO Licencia Manual</v>
          </cell>
          <cell r="C166">
            <v>11956200706</v>
          </cell>
          <cell r="F166">
            <v>0</v>
          </cell>
          <cell r="G166">
            <v>0</v>
          </cell>
          <cell r="J166">
            <v>0</v>
          </cell>
          <cell r="N166" t="e">
            <v>#N/A</v>
          </cell>
          <cell r="R166" t="e">
            <v>#N/A</v>
          </cell>
        </row>
        <row r="167">
          <cell r="A167">
            <v>280011</v>
          </cell>
          <cell r="B167" t="str">
            <v>Cargos diferidos</v>
          </cell>
          <cell r="C167">
            <v>0</v>
          </cell>
          <cell r="F167">
            <v>0</v>
          </cell>
          <cell r="G167">
            <v>0</v>
          </cell>
          <cell r="J167">
            <v>0</v>
          </cell>
          <cell r="N167" t="e">
            <v>#N/A</v>
          </cell>
          <cell r="R167" t="e">
            <v>#N/A</v>
          </cell>
        </row>
        <row r="168">
          <cell r="A168">
            <v>280017</v>
          </cell>
          <cell r="B168" t="str">
            <v>Derecho sobre líneas telefónicas</v>
          </cell>
          <cell r="C168">
            <v>828445817</v>
          </cell>
          <cell r="F168">
            <v>0</v>
          </cell>
          <cell r="G168">
            <v>0</v>
          </cell>
          <cell r="J168">
            <v>0</v>
          </cell>
          <cell r="N168" t="e">
            <v>#N/A</v>
          </cell>
          <cell r="R168" t="e">
            <v>#N/A</v>
          </cell>
        </row>
        <row r="169">
          <cell r="A169">
            <v>280020</v>
          </cell>
          <cell r="B169" t="str">
            <v>Cargos Diferidos Manuales (Py)</v>
          </cell>
          <cell r="C169">
            <v>0</v>
          </cell>
          <cell r="F169">
            <v>0</v>
          </cell>
          <cell r="G169">
            <v>0</v>
          </cell>
          <cell r="J169">
            <v>0</v>
          </cell>
          <cell r="N169" t="e">
            <v>#N/A</v>
          </cell>
          <cell r="R169" t="e">
            <v>#N/A</v>
          </cell>
        </row>
        <row r="170">
          <cell r="A170">
            <v>280506</v>
          </cell>
          <cell r="B170" t="str">
            <v>Depreciación acumulada Base de Datos- Bs. de Uso</v>
          </cell>
          <cell r="C170">
            <v>-74543855</v>
          </cell>
          <cell r="F170">
            <v>0</v>
          </cell>
          <cell r="G170">
            <v>0</v>
          </cell>
          <cell r="J170">
            <v>0</v>
          </cell>
          <cell r="N170" t="e">
            <v>#N/A</v>
          </cell>
          <cell r="R170" t="e">
            <v>#N/A</v>
          </cell>
        </row>
        <row r="171">
          <cell r="A171">
            <v>280511</v>
          </cell>
          <cell r="B171" t="str">
            <v>Amortización Ac. Cargos Diferidos</v>
          </cell>
          <cell r="C171">
            <v>-2</v>
          </cell>
          <cell r="F171">
            <v>0</v>
          </cell>
          <cell r="G171">
            <v>0</v>
          </cell>
          <cell r="J171">
            <v>0</v>
          </cell>
          <cell r="N171" t="e">
            <v>#N/A</v>
          </cell>
          <cell r="R171" t="e">
            <v>#N/A</v>
          </cell>
        </row>
        <row r="172">
          <cell r="A172">
            <v>280518</v>
          </cell>
          <cell r="B172" t="str">
            <v>Depreciación acumulada Intangibles</v>
          </cell>
          <cell r="C172">
            <v>-10426506014</v>
          </cell>
          <cell r="F172">
            <v>0</v>
          </cell>
          <cell r="G172">
            <v>0</v>
          </cell>
          <cell r="J172">
            <v>0</v>
          </cell>
          <cell r="N172" t="e">
            <v>#N/A</v>
          </cell>
          <cell r="R172" t="e">
            <v>#N/A</v>
          </cell>
        </row>
        <row r="173">
          <cell r="A173">
            <v>280520</v>
          </cell>
          <cell r="B173" t="str">
            <v>Amort. Acum. Cargos Diferidos Manuales (Py)</v>
          </cell>
          <cell r="C173">
            <v>0</v>
          </cell>
          <cell r="F173">
            <v>0</v>
          </cell>
          <cell r="G173">
            <v>1031</v>
          </cell>
          <cell r="J173">
            <v>0</v>
          </cell>
          <cell r="N173" t="e">
            <v>#N/A</v>
          </cell>
          <cell r="R173" t="e">
            <v>#N/A</v>
          </cell>
        </row>
        <row r="174">
          <cell r="A174">
            <v>290001</v>
          </cell>
          <cell r="B174" t="str">
            <v>Terrenos Ajuste por Inflación</v>
          </cell>
          <cell r="C174">
            <v>340121475</v>
          </cell>
          <cell r="F174">
            <v>0</v>
          </cell>
          <cell r="G174">
            <v>1031</v>
          </cell>
          <cell r="J174">
            <v>0</v>
          </cell>
          <cell r="N174" t="e">
            <v>#N/A</v>
          </cell>
          <cell r="R174" t="e">
            <v>#N/A</v>
          </cell>
        </row>
        <row r="175">
          <cell r="A175">
            <v>290002</v>
          </cell>
          <cell r="B175" t="str">
            <v>Equipos e Instalaciones Ajuste por Inflación</v>
          </cell>
          <cell r="C175">
            <v>25148514623</v>
          </cell>
          <cell r="F175">
            <v>0</v>
          </cell>
          <cell r="G175">
            <v>1031</v>
          </cell>
          <cell r="J175">
            <v>0</v>
          </cell>
          <cell r="N175" t="e">
            <v>#N/A</v>
          </cell>
          <cell r="R175" t="e">
            <v>#N/A</v>
          </cell>
        </row>
        <row r="176">
          <cell r="A176">
            <v>290003</v>
          </cell>
          <cell r="B176" t="str">
            <v>Obras Civiles Ajuste por Inflación</v>
          </cell>
          <cell r="C176">
            <v>12316036392</v>
          </cell>
          <cell r="F176">
            <v>0</v>
          </cell>
          <cell r="G176">
            <v>1031</v>
          </cell>
          <cell r="J176">
            <v>0</v>
          </cell>
          <cell r="N176" t="e">
            <v>#N/A</v>
          </cell>
          <cell r="R176" t="e">
            <v>#N/A</v>
          </cell>
        </row>
        <row r="177">
          <cell r="A177">
            <v>290004</v>
          </cell>
          <cell r="B177" t="str">
            <v>Rodados Ajuste por Inflación</v>
          </cell>
          <cell r="C177">
            <v>315217111</v>
          </cell>
          <cell r="F177">
            <v>0</v>
          </cell>
          <cell r="G177">
            <v>-3803724</v>
          </cell>
          <cell r="J177">
            <v>0</v>
          </cell>
          <cell r="N177" t="e">
            <v>#N/A</v>
          </cell>
          <cell r="R177" t="e">
            <v>#N/A</v>
          </cell>
        </row>
        <row r="178">
          <cell r="A178">
            <v>290005</v>
          </cell>
          <cell r="B178" t="str">
            <v>Equipos de Computación Ajuste por Inflación</v>
          </cell>
          <cell r="C178">
            <v>3623842841</v>
          </cell>
          <cell r="F178">
            <v>0</v>
          </cell>
          <cell r="G178">
            <v>7294</v>
          </cell>
          <cell r="J178">
            <v>0</v>
          </cell>
          <cell r="N178" t="e">
            <v>#N/A</v>
          </cell>
          <cell r="R178" t="e">
            <v>#N/A</v>
          </cell>
        </row>
        <row r="179">
          <cell r="A179">
            <v>290006</v>
          </cell>
          <cell r="B179" t="str">
            <v>Muebles y Utiles de Oficina Ajuste por Inflación</v>
          </cell>
          <cell r="C179">
            <v>876184570</v>
          </cell>
          <cell r="F179">
            <v>0</v>
          </cell>
          <cell r="G179">
            <v>305992</v>
          </cell>
          <cell r="J179">
            <v>0</v>
          </cell>
          <cell r="N179" t="e">
            <v>#N/A</v>
          </cell>
          <cell r="R179" t="e">
            <v>#N/A</v>
          </cell>
        </row>
        <row r="180">
          <cell r="A180">
            <v>290008</v>
          </cell>
          <cell r="B180" t="str">
            <v>Bienes Varios Ajuste por Inflación</v>
          </cell>
          <cell r="C180">
            <v>24650081</v>
          </cell>
          <cell r="F180">
            <v>0</v>
          </cell>
          <cell r="G180">
            <v>305992</v>
          </cell>
          <cell r="J180">
            <v>0</v>
          </cell>
          <cell r="N180" t="e">
            <v>#N/A</v>
          </cell>
          <cell r="R180" t="e">
            <v>#N/A</v>
          </cell>
        </row>
        <row r="181">
          <cell r="A181">
            <v>290011</v>
          </cell>
          <cell r="B181" t="str">
            <v>Software contable adm - Revaluo</v>
          </cell>
          <cell r="C181">
            <v>33022541</v>
          </cell>
          <cell r="F181">
            <v>0</v>
          </cell>
          <cell r="G181">
            <v>5514083</v>
          </cell>
          <cell r="J181">
            <v>0</v>
          </cell>
          <cell r="N181" t="e">
            <v>#N/A</v>
          </cell>
          <cell r="R181" t="e">
            <v>#N/A</v>
          </cell>
        </row>
        <row r="182">
          <cell r="A182">
            <v>290012</v>
          </cell>
          <cell r="B182" t="str">
            <v>Aplicaciones para PC's - Revalúo</v>
          </cell>
          <cell r="C182">
            <v>533814321</v>
          </cell>
          <cell r="F182">
            <v>0</v>
          </cell>
          <cell r="G182">
            <v>80912</v>
          </cell>
          <cell r="J182">
            <v>0</v>
          </cell>
          <cell r="N182" t="e">
            <v>#N/A</v>
          </cell>
          <cell r="R182" t="e">
            <v>#N/A</v>
          </cell>
        </row>
        <row r="183">
          <cell r="A183">
            <v>290013</v>
          </cell>
          <cell r="B183" t="str">
            <v>Otros softwares - Revalúo</v>
          </cell>
          <cell r="C183">
            <v>843671292</v>
          </cell>
          <cell r="F183">
            <v>0</v>
          </cell>
          <cell r="G183">
            <v>148670</v>
          </cell>
          <cell r="J183">
            <v>0</v>
          </cell>
          <cell r="N183" t="e">
            <v>#N/A</v>
          </cell>
          <cell r="R183" t="e">
            <v>#N/A</v>
          </cell>
        </row>
        <row r="184">
          <cell r="A184">
            <v>290014</v>
          </cell>
          <cell r="B184" t="str">
            <v>Equipos de Inform - Notebook - Rev</v>
          </cell>
          <cell r="C184">
            <v>154247784</v>
          </cell>
          <cell r="F184">
            <v>0</v>
          </cell>
          <cell r="G184">
            <v>-579</v>
          </cell>
          <cell r="J184">
            <v>0</v>
          </cell>
          <cell r="N184" t="e">
            <v>#N/A</v>
          </cell>
          <cell r="R184" t="e">
            <v>#N/A</v>
          </cell>
        </row>
        <row r="185">
          <cell r="A185">
            <v>290015</v>
          </cell>
          <cell r="B185" t="str">
            <v>Obras civiles - Revalúo</v>
          </cell>
          <cell r="C185">
            <v>13682954456</v>
          </cell>
          <cell r="F185">
            <v>0</v>
          </cell>
          <cell r="G185">
            <v>0</v>
          </cell>
          <cell r="J185">
            <v>0</v>
          </cell>
          <cell r="N185" t="e">
            <v>#N/A</v>
          </cell>
          <cell r="R185" t="e">
            <v>#N/A</v>
          </cell>
        </row>
        <row r="186">
          <cell r="A186">
            <v>290016</v>
          </cell>
          <cell r="B186" t="str">
            <v>Generadores - Revalúo</v>
          </cell>
          <cell r="C186">
            <v>3128801420</v>
          </cell>
          <cell r="F186">
            <v>0</v>
          </cell>
          <cell r="G186">
            <v>0</v>
          </cell>
          <cell r="J186">
            <v>0</v>
          </cell>
          <cell r="N186" t="e">
            <v>#N/A</v>
          </cell>
          <cell r="R186" t="e">
            <v>#N/A</v>
          </cell>
        </row>
        <row r="187">
          <cell r="A187">
            <v>290017</v>
          </cell>
          <cell r="B187" t="str">
            <v>Equipos de aire acondicionado - Revalúo</v>
          </cell>
          <cell r="C187">
            <v>236207437</v>
          </cell>
          <cell r="F187">
            <v>0</v>
          </cell>
          <cell r="G187">
            <v>107</v>
          </cell>
          <cell r="J187">
            <v>0</v>
          </cell>
          <cell r="N187" t="e">
            <v>#N/A</v>
          </cell>
          <cell r="R187" t="e">
            <v>#N/A</v>
          </cell>
        </row>
        <row r="188">
          <cell r="A188">
            <v>290018</v>
          </cell>
          <cell r="B188" t="str">
            <v>Muebles y útiles - Revalúo</v>
          </cell>
          <cell r="C188">
            <v>649491849</v>
          </cell>
          <cell r="F188">
            <v>0</v>
          </cell>
          <cell r="G188">
            <v>984185</v>
          </cell>
          <cell r="J188">
            <v>0</v>
          </cell>
          <cell r="N188" t="e">
            <v>#N/A</v>
          </cell>
          <cell r="R188" t="e">
            <v>#N/A</v>
          </cell>
        </row>
        <row r="189">
          <cell r="A189">
            <v>290019</v>
          </cell>
          <cell r="B189" t="str">
            <v>Equipos de BTS - Revalúo</v>
          </cell>
          <cell r="C189">
            <v>46598497940</v>
          </cell>
          <cell r="F189">
            <v>0</v>
          </cell>
          <cell r="G189">
            <v>984185</v>
          </cell>
          <cell r="J189">
            <v>0</v>
          </cell>
          <cell r="N189" t="e">
            <v>#N/A</v>
          </cell>
          <cell r="R189" t="e">
            <v>#N/A</v>
          </cell>
        </row>
        <row r="190">
          <cell r="A190">
            <v>290020</v>
          </cell>
          <cell r="B190" t="str">
            <v>Instalaciones eléctricas - Revalúo</v>
          </cell>
          <cell r="C190">
            <v>1681841823</v>
          </cell>
          <cell r="F190">
            <v>0</v>
          </cell>
          <cell r="G190">
            <v>984185</v>
          </cell>
          <cell r="J190">
            <v>0</v>
          </cell>
          <cell r="N190" t="e">
            <v>#N/A</v>
          </cell>
          <cell r="R190" t="e">
            <v>#N/A</v>
          </cell>
        </row>
        <row r="191">
          <cell r="A191">
            <v>290021</v>
          </cell>
          <cell r="B191" t="str">
            <v>Equipos de microondas - Revalúo</v>
          </cell>
          <cell r="C191">
            <v>12256711596</v>
          </cell>
          <cell r="F191">
            <v>0</v>
          </cell>
          <cell r="G191">
            <v>984185</v>
          </cell>
          <cell r="J191">
            <v>0</v>
          </cell>
          <cell r="N191" t="e">
            <v>#N/A</v>
          </cell>
          <cell r="R191" t="e">
            <v>#N/A</v>
          </cell>
        </row>
        <row r="192">
          <cell r="A192">
            <v>290022</v>
          </cell>
          <cell r="B192" t="str">
            <v>Herramientas - Revalúo</v>
          </cell>
          <cell r="C192">
            <v>1039107153</v>
          </cell>
          <cell r="F192">
            <v>0</v>
          </cell>
          <cell r="G192">
            <v>984185</v>
          </cell>
          <cell r="J192">
            <v>0</v>
          </cell>
          <cell r="N192" t="e">
            <v>#N/A</v>
          </cell>
          <cell r="R192" t="e">
            <v>#N/A</v>
          </cell>
        </row>
        <row r="193">
          <cell r="A193">
            <v>290023</v>
          </cell>
          <cell r="B193" t="str">
            <v>Terreno para celdas - Revalúo</v>
          </cell>
          <cell r="C193">
            <v>394630268</v>
          </cell>
          <cell r="F193">
            <v>0</v>
          </cell>
          <cell r="G193">
            <v>984185</v>
          </cell>
          <cell r="J193">
            <v>0</v>
          </cell>
          <cell r="N193" t="e">
            <v>#N/A</v>
          </cell>
          <cell r="R193" t="e">
            <v>#N/A</v>
          </cell>
        </row>
        <row r="194">
          <cell r="A194">
            <v>290024</v>
          </cell>
          <cell r="B194" t="str">
            <v>Mejoras en propiedad de terceros - Reval</v>
          </cell>
          <cell r="C194">
            <v>455976051</v>
          </cell>
          <cell r="F194">
            <v>0</v>
          </cell>
          <cell r="G194">
            <v>984185</v>
          </cell>
          <cell r="J194">
            <v>0</v>
          </cell>
          <cell r="N194" t="e">
            <v>#N/A</v>
          </cell>
          <cell r="R194" t="e">
            <v>#N/A</v>
          </cell>
        </row>
        <row r="195">
          <cell r="A195">
            <v>290102</v>
          </cell>
          <cell r="B195" t="str">
            <v>Depre. Ac. Obras Civiles Ajuste por Inflación</v>
          </cell>
          <cell r="C195">
            <v>-6850504414</v>
          </cell>
          <cell r="F195">
            <v>0</v>
          </cell>
          <cell r="G195">
            <v>984185</v>
          </cell>
          <cell r="J195">
            <v>0</v>
          </cell>
          <cell r="N195" t="e">
            <v>#N/A</v>
          </cell>
          <cell r="R195" t="e">
            <v>#N/A</v>
          </cell>
        </row>
        <row r="196">
          <cell r="A196">
            <v>290103</v>
          </cell>
          <cell r="B196" t="str">
            <v>Depre. Ac. Rodados Ajuste por Inflación</v>
          </cell>
          <cell r="C196">
            <v>-277063440</v>
          </cell>
          <cell r="F196">
            <v>0</v>
          </cell>
          <cell r="G196">
            <v>21085612</v>
          </cell>
          <cell r="J196">
            <v>0</v>
          </cell>
          <cell r="N196" t="e">
            <v>#N/A</v>
          </cell>
          <cell r="R196" t="e">
            <v>#N/A</v>
          </cell>
        </row>
        <row r="197">
          <cell r="A197">
            <v>290104</v>
          </cell>
          <cell r="B197" t="str">
            <v>Depre. Ac. Equipos de Computación Ajuste por Infla</v>
          </cell>
          <cell r="C197">
            <v>-2978420272</v>
          </cell>
          <cell r="F197">
            <v>0</v>
          </cell>
          <cell r="G197">
            <v>21085612</v>
          </cell>
          <cell r="J197">
            <v>0</v>
          </cell>
          <cell r="N197" t="e">
            <v>#N/A</v>
          </cell>
          <cell r="R197" t="e">
            <v>#N/A</v>
          </cell>
        </row>
        <row r="198">
          <cell r="A198">
            <v>290105</v>
          </cell>
          <cell r="B198" t="str">
            <v>Depre. Ac. Muebles y Utiles Oficina Ajuste por Inf</v>
          </cell>
          <cell r="C198">
            <v>-641656640</v>
          </cell>
          <cell r="F198">
            <v>0</v>
          </cell>
          <cell r="G198">
            <v>21085612</v>
          </cell>
          <cell r="J198">
            <v>0</v>
          </cell>
          <cell r="N198" t="e">
            <v>#N/A</v>
          </cell>
          <cell r="R198" t="e">
            <v>#N/A</v>
          </cell>
        </row>
        <row r="199">
          <cell r="A199">
            <v>290107</v>
          </cell>
          <cell r="B199" t="str">
            <v>Depre. Ac. Bienes Varios Ajuste por Inflación</v>
          </cell>
          <cell r="C199">
            <v>-3975444</v>
          </cell>
          <cell r="F199">
            <v>0</v>
          </cell>
          <cell r="G199">
            <v>21085612</v>
          </cell>
          <cell r="J199">
            <v>0</v>
          </cell>
          <cell r="N199" t="e">
            <v>#N/A</v>
          </cell>
          <cell r="R199" t="e">
            <v>#N/A</v>
          </cell>
        </row>
        <row r="200">
          <cell r="A200">
            <v>290111</v>
          </cell>
          <cell r="B200" t="str">
            <v>Deprec software contable adminis revaluo</v>
          </cell>
          <cell r="C200">
            <v>-1651128</v>
          </cell>
          <cell r="F200">
            <v>0</v>
          </cell>
          <cell r="G200">
            <v>21085612</v>
          </cell>
          <cell r="J200">
            <v>0</v>
          </cell>
          <cell r="N200" t="e">
            <v>#N/A</v>
          </cell>
          <cell r="R200" t="e">
            <v>#N/A</v>
          </cell>
        </row>
        <row r="201">
          <cell r="A201">
            <v>290112</v>
          </cell>
          <cell r="B201" t="str">
            <v>Depreciaciones Aplicaciones para PC's</v>
          </cell>
          <cell r="C201">
            <v>-466070564</v>
          </cell>
          <cell r="F201">
            <v>0</v>
          </cell>
          <cell r="G201">
            <v>0</v>
          </cell>
          <cell r="J201">
            <v>0</v>
          </cell>
          <cell r="N201" t="e">
            <v>#N/A</v>
          </cell>
          <cell r="R201" t="e">
            <v>#N/A</v>
          </cell>
        </row>
        <row r="202">
          <cell r="A202">
            <v>290113</v>
          </cell>
          <cell r="B202" t="str">
            <v>Depreciaciones Otros softwares revaluo</v>
          </cell>
          <cell r="C202">
            <v>-581911874</v>
          </cell>
          <cell r="F202">
            <v>0</v>
          </cell>
          <cell r="G202">
            <v>0</v>
          </cell>
          <cell r="J202">
            <v>0</v>
          </cell>
          <cell r="N202" t="e">
            <v>#N/A</v>
          </cell>
          <cell r="R202" t="e">
            <v>#N/A</v>
          </cell>
        </row>
        <row r="203">
          <cell r="A203">
            <v>290114</v>
          </cell>
          <cell r="B203" t="str">
            <v>Depre Equipos Inform - Noteb Revaluo</v>
          </cell>
          <cell r="C203">
            <v>-138316475</v>
          </cell>
          <cell r="F203">
            <v>0</v>
          </cell>
          <cell r="G203">
            <v>0</v>
          </cell>
          <cell r="J203">
            <v>0</v>
          </cell>
          <cell r="N203" t="e">
            <v>#N/A</v>
          </cell>
          <cell r="R203" t="e">
            <v>#N/A</v>
          </cell>
        </row>
        <row r="204">
          <cell r="A204">
            <v>290115</v>
          </cell>
          <cell r="B204" t="str">
            <v>Deprec obras civiles revaluo</v>
          </cell>
          <cell r="C204">
            <v>-3715292732</v>
          </cell>
          <cell r="F204">
            <v>0</v>
          </cell>
          <cell r="G204">
            <v>0</v>
          </cell>
          <cell r="J204">
            <v>0</v>
          </cell>
          <cell r="N204" t="e">
            <v>#N/A</v>
          </cell>
          <cell r="R204" t="e">
            <v>#N/A</v>
          </cell>
        </row>
        <row r="205">
          <cell r="A205">
            <v>290116</v>
          </cell>
          <cell r="B205" t="str">
            <v>Depreciaciones generadores Revaluo</v>
          </cell>
          <cell r="C205">
            <v>-1682196768</v>
          </cell>
          <cell r="F205">
            <v>0</v>
          </cell>
          <cell r="G205">
            <v>0</v>
          </cell>
          <cell r="J205">
            <v>0</v>
          </cell>
          <cell r="N205" t="e">
            <v>#N/A</v>
          </cell>
          <cell r="R205" t="e">
            <v>#N/A</v>
          </cell>
        </row>
        <row r="206">
          <cell r="A206">
            <v>290117</v>
          </cell>
          <cell r="B206" t="str">
            <v>Deprec equipos de aire acondicio</v>
          </cell>
          <cell r="C206">
            <v>-198243361</v>
          </cell>
          <cell r="F206">
            <v>0</v>
          </cell>
          <cell r="G206">
            <v>0</v>
          </cell>
          <cell r="J206">
            <v>0</v>
          </cell>
          <cell r="N206" t="e">
            <v>#N/A</v>
          </cell>
          <cell r="R206" t="e">
            <v>#N/A</v>
          </cell>
        </row>
        <row r="207">
          <cell r="A207">
            <v>290118</v>
          </cell>
          <cell r="B207" t="str">
            <v>Depreciaciones muebles y útiles revaluo</v>
          </cell>
          <cell r="C207">
            <v>-553936753</v>
          </cell>
          <cell r="F207">
            <v>0</v>
          </cell>
          <cell r="G207">
            <v>0</v>
          </cell>
          <cell r="J207">
            <v>0</v>
          </cell>
          <cell r="N207" t="e">
            <v>#N/A</v>
          </cell>
          <cell r="R207" t="e">
            <v>#N/A</v>
          </cell>
        </row>
        <row r="208">
          <cell r="A208">
            <v>290119</v>
          </cell>
          <cell r="B208" t="str">
            <v>Depreciaciones equipos de BTS Revaluo</v>
          </cell>
          <cell r="C208">
            <v>-19655320131</v>
          </cell>
          <cell r="F208">
            <v>0</v>
          </cell>
          <cell r="G208">
            <v>0</v>
          </cell>
          <cell r="J208">
            <v>0</v>
          </cell>
          <cell r="N208" t="e">
            <v>#N/A</v>
          </cell>
          <cell r="R208" t="e">
            <v>#N/A</v>
          </cell>
        </row>
        <row r="209">
          <cell r="A209">
            <v>290120</v>
          </cell>
          <cell r="B209" t="str">
            <v>Deprec instalaciones eléctricas Revaluo</v>
          </cell>
          <cell r="C209">
            <v>-947559537</v>
          </cell>
          <cell r="F209">
            <v>0</v>
          </cell>
          <cell r="G209">
            <v>0</v>
          </cell>
          <cell r="J209">
            <v>0</v>
          </cell>
          <cell r="N209" t="e">
            <v>#N/A</v>
          </cell>
          <cell r="R209" t="e">
            <v>#N/A</v>
          </cell>
        </row>
        <row r="210">
          <cell r="A210">
            <v>290121</v>
          </cell>
          <cell r="B210" t="str">
            <v>Deprec equipos de microondas revaluo</v>
          </cell>
          <cell r="C210">
            <v>-9610556519</v>
          </cell>
          <cell r="F210">
            <v>0</v>
          </cell>
          <cell r="G210">
            <v>0</v>
          </cell>
          <cell r="J210">
            <v>0</v>
          </cell>
          <cell r="N210" t="e">
            <v>#N/A</v>
          </cell>
          <cell r="R210" t="e">
            <v>#N/A</v>
          </cell>
        </row>
        <row r="211">
          <cell r="A211">
            <v>290122</v>
          </cell>
          <cell r="B211" t="str">
            <v>Eq.para Prueb. Campo &amp; Herram</v>
          </cell>
          <cell r="C211">
            <v>-964898866</v>
          </cell>
          <cell r="F211">
            <v>0</v>
          </cell>
          <cell r="G211">
            <v>0</v>
          </cell>
          <cell r="J211">
            <v>0</v>
          </cell>
          <cell r="N211" t="e">
            <v>#N/A</v>
          </cell>
          <cell r="R211" t="e">
            <v>#N/A</v>
          </cell>
        </row>
        <row r="212">
          <cell r="A212">
            <v>290124</v>
          </cell>
          <cell r="B212" t="str">
            <v>Deprec mejoras en propiedad terc  revaluo</v>
          </cell>
          <cell r="C212">
            <v>-320289893</v>
          </cell>
          <cell r="F212">
            <v>0</v>
          </cell>
          <cell r="G212">
            <v>0</v>
          </cell>
          <cell r="J212">
            <v>0</v>
          </cell>
          <cell r="N212" t="e">
            <v>#N/A</v>
          </cell>
          <cell r="R212" t="e">
            <v>#N/A</v>
          </cell>
        </row>
        <row r="213">
          <cell r="A213">
            <v>290125</v>
          </cell>
          <cell r="B213" t="str">
            <v>Deprec Eq.de Comun. Switch revaluo</v>
          </cell>
          <cell r="C213">
            <v>-5449926697</v>
          </cell>
          <cell r="F213">
            <v>0</v>
          </cell>
          <cell r="G213">
            <v>0</v>
          </cell>
          <cell r="J213">
            <v>0</v>
          </cell>
          <cell r="N213" t="e">
            <v>#N/A</v>
          </cell>
          <cell r="R213" t="e">
            <v>#N/A</v>
          </cell>
        </row>
        <row r="214">
          <cell r="A214">
            <v>290126</v>
          </cell>
          <cell r="B214" t="str">
            <v>Depreciaciones Edificio Revalúo</v>
          </cell>
          <cell r="C214">
            <v>-26099406</v>
          </cell>
          <cell r="F214">
            <v>0</v>
          </cell>
          <cell r="G214">
            <v>0</v>
          </cell>
          <cell r="J214">
            <v>0</v>
          </cell>
          <cell r="N214" t="e">
            <v>#N/A</v>
          </cell>
          <cell r="R214" t="e">
            <v>#N/A</v>
          </cell>
        </row>
        <row r="215">
          <cell r="A215">
            <v>311001</v>
          </cell>
          <cell r="B215" t="str">
            <v>Proveedores en moneda nacional</v>
          </cell>
          <cell r="C215">
            <v>-11618034152</v>
          </cell>
          <cell r="F215">
            <v>0</v>
          </cell>
          <cell r="G215">
            <v>0</v>
          </cell>
          <cell r="J215">
            <v>0</v>
          </cell>
          <cell r="N215" t="e">
            <v>#N/A</v>
          </cell>
          <cell r="R215" t="e">
            <v>#N/A</v>
          </cell>
        </row>
        <row r="216">
          <cell r="A216">
            <v>311003</v>
          </cell>
          <cell r="B216" t="str">
            <v>Empleados RG FF</v>
          </cell>
          <cell r="C216">
            <v>8544272</v>
          </cell>
          <cell r="F216">
            <v>0</v>
          </cell>
          <cell r="G216">
            <v>0</v>
          </cell>
          <cell r="J216">
            <v>0</v>
          </cell>
          <cell r="N216" t="e">
            <v>#N/A</v>
          </cell>
          <cell r="R216" t="e">
            <v>#N/A</v>
          </cell>
        </row>
        <row r="217">
          <cell r="A217">
            <v>311004</v>
          </cell>
          <cell r="B217" t="str">
            <v>Agentes</v>
          </cell>
          <cell r="C217">
            <v>-147643960</v>
          </cell>
          <cell r="F217">
            <v>0</v>
          </cell>
          <cell r="G217">
            <v>0</v>
          </cell>
          <cell r="J217">
            <v>0</v>
          </cell>
          <cell r="N217" t="e">
            <v>#N/A</v>
          </cell>
          <cell r="R217" t="e">
            <v>#N/A</v>
          </cell>
        </row>
        <row r="218">
          <cell r="A218">
            <v>311006</v>
          </cell>
          <cell r="B218" t="str">
            <v>Provision Producto</v>
          </cell>
          <cell r="C218">
            <v>290098909</v>
          </cell>
          <cell r="F218">
            <v>0</v>
          </cell>
          <cell r="G218">
            <v>0</v>
          </cell>
          <cell r="J218">
            <v>0</v>
          </cell>
          <cell r="N218" t="e">
            <v>#N/A</v>
          </cell>
          <cell r="R218" t="e">
            <v>#N/A</v>
          </cell>
        </row>
        <row r="219">
          <cell r="A219">
            <v>311009</v>
          </cell>
          <cell r="B219" t="str">
            <v>Agentes Valores en Garantía</v>
          </cell>
          <cell r="C219">
            <v>-289530580</v>
          </cell>
          <cell r="F219">
            <v>0</v>
          </cell>
          <cell r="G219">
            <v>0</v>
          </cell>
          <cell r="J219">
            <v>0</v>
          </cell>
          <cell r="N219" t="e">
            <v>#N/A</v>
          </cell>
          <cell r="R219" t="e">
            <v>#N/A</v>
          </cell>
        </row>
        <row r="220">
          <cell r="A220">
            <v>311012</v>
          </cell>
          <cell r="B220" t="str">
            <v>ITX a pagar en firme</v>
          </cell>
          <cell r="C220">
            <v>-8154797215</v>
          </cell>
          <cell r="F220">
            <v>0</v>
          </cell>
          <cell r="G220">
            <v>0</v>
          </cell>
          <cell r="J220">
            <v>0</v>
          </cell>
          <cell r="N220" t="e">
            <v>#N/A</v>
          </cell>
          <cell r="R220" t="e">
            <v>#N/A</v>
          </cell>
        </row>
        <row r="221">
          <cell r="A221">
            <v>311015</v>
          </cell>
          <cell r="B221" t="str">
            <v>Proveedores de Comunicación</v>
          </cell>
          <cell r="C221">
            <v>-3087098433</v>
          </cell>
          <cell r="F221">
            <v>0</v>
          </cell>
          <cell r="G221">
            <v>0</v>
          </cell>
          <cell r="J221">
            <v>0</v>
          </cell>
          <cell r="N221" t="e">
            <v>#N/A</v>
          </cell>
          <cell r="R221" t="e">
            <v>#N/A</v>
          </cell>
        </row>
        <row r="222">
          <cell r="A222">
            <v>311017</v>
          </cell>
          <cell r="B222" t="str">
            <v>Provision NC a recibir venta de Filiales</v>
          </cell>
          <cell r="C222">
            <v>6422025500</v>
          </cell>
          <cell r="F222">
            <v>0</v>
          </cell>
          <cell r="G222">
            <v>0</v>
          </cell>
          <cell r="J222">
            <v>0</v>
          </cell>
          <cell r="N222" t="e">
            <v>#N/A</v>
          </cell>
          <cell r="R222" t="e">
            <v>#N/A</v>
          </cell>
        </row>
        <row r="223">
          <cell r="A223">
            <v>312001</v>
          </cell>
          <cell r="B223" t="str">
            <v>Proveedores en moneda extranjera</v>
          </cell>
          <cell r="C223">
            <v>-61091346647</v>
          </cell>
          <cell r="F223">
            <v>0</v>
          </cell>
          <cell r="G223">
            <v>0</v>
          </cell>
          <cell r="J223">
            <v>0</v>
          </cell>
          <cell r="N223" t="e">
            <v>#N/A</v>
          </cell>
          <cell r="R223" t="e">
            <v>#N/A</v>
          </cell>
        </row>
        <row r="224">
          <cell r="A224">
            <v>313000</v>
          </cell>
          <cell r="B224" t="str">
            <v>Recl. Partes relacionadas activo-pasivo (SL)</v>
          </cell>
          <cell r="C224">
            <v>-111481920</v>
          </cell>
          <cell r="F224">
            <v>0</v>
          </cell>
          <cell r="G224">
            <v>0</v>
          </cell>
          <cell r="J224">
            <v>0</v>
          </cell>
          <cell r="N224" t="e">
            <v>#N/A</v>
          </cell>
          <cell r="R224" t="e">
            <v>#N/A</v>
          </cell>
        </row>
        <row r="225">
          <cell r="A225">
            <v>313001</v>
          </cell>
          <cell r="B225" t="str">
            <v>Provisión Facturas a Recibir Bienes de Capital</v>
          </cell>
          <cell r="C225">
            <v>-1064269952</v>
          </cell>
          <cell r="F225">
            <v>0</v>
          </cell>
          <cell r="G225">
            <v>0</v>
          </cell>
          <cell r="J225">
            <v>0</v>
          </cell>
          <cell r="N225" t="e">
            <v>#N/A</v>
          </cell>
          <cell r="R225" t="e">
            <v>#N/A</v>
          </cell>
        </row>
        <row r="226">
          <cell r="A226">
            <v>313003</v>
          </cell>
          <cell r="B226" t="str">
            <v>Prov Fact a Recibir Repuestos</v>
          </cell>
          <cell r="C226">
            <v>-219547082</v>
          </cell>
          <cell r="F226">
            <v>0</v>
          </cell>
          <cell r="G226">
            <v>0</v>
          </cell>
          <cell r="J226">
            <v>0</v>
          </cell>
          <cell r="N226" t="e">
            <v>#N/A</v>
          </cell>
          <cell r="R226" t="e">
            <v>#N/A</v>
          </cell>
        </row>
        <row r="227">
          <cell r="A227">
            <v>313004</v>
          </cell>
          <cell r="B227" t="str">
            <v>Provision Facturas a Recibir</v>
          </cell>
          <cell r="C227">
            <v>-1737532924</v>
          </cell>
          <cell r="F227">
            <v>0</v>
          </cell>
          <cell r="G227">
            <v>0</v>
          </cell>
          <cell r="J227">
            <v>0</v>
          </cell>
          <cell r="N227" t="e">
            <v>#N/A</v>
          </cell>
          <cell r="R227" t="e">
            <v>#N/A</v>
          </cell>
        </row>
        <row r="228">
          <cell r="A228">
            <v>313005</v>
          </cell>
          <cell r="B228" t="str">
            <v>Prov Fact a Recibir Bienes de Cambio</v>
          </cell>
          <cell r="C228">
            <v>-2134952849</v>
          </cell>
          <cell r="F228">
            <v>0</v>
          </cell>
          <cell r="G228">
            <v>0</v>
          </cell>
          <cell r="J228">
            <v>0</v>
          </cell>
          <cell r="N228" t="e">
            <v>#N/A</v>
          </cell>
          <cell r="R228" t="e">
            <v>#N/A</v>
          </cell>
        </row>
        <row r="229">
          <cell r="A229">
            <v>313007</v>
          </cell>
          <cell r="B229" t="str">
            <v>Provisión Honorarios Legales</v>
          </cell>
          <cell r="C229">
            <v>0</v>
          </cell>
          <cell r="F229">
            <v>0</v>
          </cell>
          <cell r="G229">
            <v>1001653</v>
          </cell>
          <cell r="J229">
            <v>0</v>
          </cell>
          <cell r="N229" t="e">
            <v>#N/A</v>
          </cell>
          <cell r="R229" t="e">
            <v>#N/A</v>
          </cell>
        </row>
        <row r="230">
          <cell r="A230">
            <v>313008</v>
          </cell>
          <cell r="B230" t="str">
            <v>Prov Fact a Recibir Intangibles</v>
          </cell>
          <cell r="C230">
            <v>-10352408311</v>
          </cell>
          <cell r="F230">
            <v>0</v>
          </cell>
          <cell r="G230">
            <v>1001653</v>
          </cell>
          <cell r="J230">
            <v>0</v>
          </cell>
          <cell r="N230" t="e">
            <v>#N/A</v>
          </cell>
          <cell r="R230" t="e">
            <v>#N/A</v>
          </cell>
        </row>
        <row r="231">
          <cell r="A231">
            <v>313010</v>
          </cell>
          <cell r="B231" t="str">
            <v>Prov Costos Indirectos</v>
          </cell>
          <cell r="C231">
            <v>-14195484</v>
          </cell>
          <cell r="F231">
            <v>0</v>
          </cell>
          <cell r="G231">
            <v>1001653</v>
          </cell>
          <cell r="J231">
            <v>0</v>
          </cell>
          <cell r="N231" t="e">
            <v>#N/A</v>
          </cell>
          <cell r="R231" t="e">
            <v>#N/A</v>
          </cell>
        </row>
        <row r="232">
          <cell r="A232">
            <v>313012</v>
          </cell>
          <cell r="B232" t="str">
            <v>Prov Fact a Recibir Capex Ordenes Internas</v>
          </cell>
          <cell r="C232">
            <v>0</v>
          </cell>
          <cell r="F232">
            <v>0</v>
          </cell>
          <cell r="G232">
            <v>1001653</v>
          </cell>
          <cell r="J232">
            <v>0</v>
          </cell>
          <cell r="N232" t="e">
            <v>#N/A</v>
          </cell>
          <cell r="R232" t="e">
            <v>#N/A</v>
          </cell>
        </row>
        <row r="233">
          <cell r="A233">
            <v>313099</v>
          </cell>
          <cell r="B233" t="str">
            <v>Valuacion Moneda Extranjera - Ctas Ptes</v>
          </cell>
          <cell r="C233">
            <v>-80764404</v>
          </cell>
          <cell r="F233">
            <v>0</v>
          </cell>
          <cell r="G233">
            <v>0</v>
          </cell>
          <cell r="J233">
            <v>0</v>
          </cell>
          <cell r="N233" t="e">
            <v>#N/A</v>
          </cell>
          <cell r="R233" t="e">
            <v>#N/A</v>
          </cell>
        </row>
        <row r="234">
          <cell r="A234">
            <v>314040</v>
          </cell>
          <cell r="B234" t="str">
            <v>Prov Roaming</v>
          </cell>
          <cell r="C234">
            <v>-3091907902</v>
          </cell>
          <cell r="F234">
            <v>0</v>
          </cell>
          <cell r="G234">
            <v>0</v>
          </cell>
          <cell r="J234">
            <v>0</v>
          </cell>
          <cell r="N234" t="e">
            <v>#N/A</v>
          </cell>
          <cell r="R234" t="e">
            <v>#N/A</v>
          </cell>
        </row>
        <row r="235">
          <cell r="A235">
            <v>315037</v>
          </cell>
          <cell r="B235" t="str">
            <v>Prov Toll</v>
          </cell>
          <cell r="C235">
            <v>-4038509410</v>
          </cell>
          <cell r="F235">
            <v>0</v>
          </cell>
          <cell r="G235">
            <v>0</v>
          </cell>
          <cell r="J235">
            <v>0</v>
          </cell>
          <cell r="N235" t="e">
            <v>#N/A</v>
          </cell>
          <cell r="R235" t="e">
            <v>#N/A</v>
          </cell>
        </row>
        <row r="236">
          <cell r="A236">
            <v>315099</v>
          </cell>
          <cell r="B236" t="str">
            <v>Valuacion Moneda Extranjera</v>
          </cell>
          <cell r="C236">
            <v>10512849500</v>
          </cell>
          <cell r="F236">
            <v>0</v>
          </cell>
          <cell r="G236">
            <v>0</v>
          </cell>
          <cell r="J236">
            <v>0</v>
          </cell>
          <cell r="N236" t="e">
            <v>#N/A</v>
          </cell>
          <cell r="R236" t="e">
            <v>#N/A</v>
          </cell>
        </row>
        <row r="237">
          <cell r="A237">
            <v>316001</v>
          </cell>
          <cell r="B237" t="str">
            <v>Provision Comision Agentes Ventas</v>
          </cell>
          <cell r="C237">
            <v>-6694241764</v>
          </cell>
          <cell r="F237">
            <v>0</v>
          </cell>
          <cell r="G237">
            <v>0</v>
          </cell>
          <cell r="J237">
            <v>0</v>
          </cell>
          <cell r="N237" t="e">
            <v>#N/A</v>
          </cell>
          <cell r="R237" t="e">
            <v>#N/A</v>
          </cell>
        </row>
        <row r="238">
          <cell r="A238">
            <v>316004</v>
          </cell>
          <cell r="B238" t="str">
            <v>Provisión Cargo fijo retail -POS-</v>
          </cell>
          <cell r="C238">
            <v>586728349</v>
          </cell>
          <cell r="F238">
            <v>0</v>
          </cell>
          <cell r="G238">
            <v>0</v>
          </cell>
          <cell r="J238">
            <v>0</v>
          </cell>
          <cell r="N238" t="e">
            <v>#N/A</v>
          </cell>
          <cell r="R238" t="e">
            <v>#N/A</v>
          </cell>
        </row>
        <row r="239">
          <cell r="A239">
            <v>316005</v>
          </cell>
          <cell r="B239" t="str">
            <v>Provisión Comisiones por Ventas Agentes</v>
          </cell>
          <cell r="C239">
            <v>-1095223379</v>
          </cell>
          <cell r="F239">
            <v>0</v>
          </cell>
          <cell r="G239">
            <v>0</v>
          </cell>
          <cell r="J239">
            <v>0</v>
          </cell>
          <cell r="N239" t="e">
            <v>#N/A</v>
          </cell>
          <cell r="R239" t="e">
            <v>#N/A</v>
          </cell>
        </row>
        <row r="240">
          <cell r="A240">
            <v>316007</v>
          </cell>
          <cell r="B240" t="str">
            <v>Prov.Com.Directa Cross y Telemarketing</v>
          </cell>
          <cell r="C240">
            <v>0</v>
          </cell>
          <cell r="F240">
            <v>0</v>
          </cell>
          <cell r="G240">
            <v>0</v>
          </cell>
          <cell r="J240">
            <v>0</v>
          </cell>
          <cell r="N240" t="e">
            <v>#N/A</v>
          </cell>
          <cell r="R240" t="e">
            <v>#N/A</v>
          </cell>
        </row>
        <row r="241">
          <cell r="A241">
            <v>316008</v>
          </cell>
          <cell r="B241" t="str">
            <v>Incentivos Indirecta GSM</v>
          </cell>
          <cell r="C241">
            <v>-367067273</v>
          </cell>
          <cell r="F241">
            <v>0</v>
          </cell>
          <cell r="G241">
            <v>62226</v>
          </cell>
          <cell r="J241">
            <v>0</v>
          </cell>
          <cell r="N241" t="e">
            <v>#N/A</v>
          </cell>
          <cell r="R241" t="e">
            <v>#N/A</v>
          </cell>
        </row>
        <row r="242">
          <cell r="A242">
            <v>316009</v>
          </cell>
          <cell r="B242" t="str">
            <v>Provisión Fondo promocional de Ventas Canal Retail</v>
          </cell>
          <cell r="C242">
            <v>-2431362000</v>
          </cell>
          <cell r="F242">
            <v>0</v>
          </cell>
          <cell r="G242">
            <v>62226</v>
          </cell>
          <cell r="J242">
            <v>0</v>
          </cell>
          <cell r="N242" t="e">
            <v>#N/A</v>
          </cell>
          <cell r="R242" t="e">
            <v>#N/A</v>
          </cell>
        </row>
        <row r="243">
          <cell r="A243">
            <v>316107</v>
          </cell>
          <cell r="B243" t="str">
            <v>Provision Comisiones Venta Tarjeta Prepaga</v>
          </cell>
          <cell r="C243">
            <v>-39000000</v>
          </cell>
          <cell r="F243">
            <v>0</v>
          </cell>
          <cell r="G243">
            <v>62226</v>
          </cell>
          <cell r="J243">
            <v>0</v>
          </cell>
          <cell r="N243" t="e">
            <v>#N/A</v>
          </cell>
          <cell r="R243" t="e">
            <v>#N/A</v>
          </cell>
        </row>
        <row r="244">
          <cell r="A244">
            <v>316104</v>
          </cell>
          <cell r="B244" t="str">
            <v>Provisión Comisiones Grupo IDEAS</v>
          </cell>
          <cell r="C244">
            <v>-10731462</v>
          </cell>
          <cell r="F244">
            <v>0</v>
          </cell>
          <cell r="G244">
            <v>62226</v>
          </cell>
          <cell r="J244">
            <v>0</v>
          </cell>
          <cell r="N244" t="e">
            <v>#N/A</v>
          </cell>
          <cell r="R244" t="e">
            <v>#N/A</v>
          </cell>
        </row>
        <row r="245">
          <cell r="A245">
            <v>320001</v>
          </cell>
          <cell r="B245" t="str">
            <v>Sueldos</v>
          </cell>
          <cell r="C245">
            <v>-1341797</v>
          </cell>
          <cell r="F245">
            <v>0</v>
          </cell>
          <cell r="G245">
            <v>17192</v>
          </cell>
          <cell r="J245">
            <v>0</v>
          </cell>
          <cell r="N245" t="e">
            <v>#N/A</v>
          </cell>
          <cell r="R245" t="e">
            <v>#N/A</v>
          </cell>
        </row>
        <row r="246">
          <cell r="A246">
            <v>320002</v>
          </cell>
          <cell r="B246" t="str">
            <v>Provision Aguinaldo</v>
          </cell>
          <cell r="C246">
            <v>-420411752</v>
          </cell>
          <cell r="F246">
            <v>0</v>
          </cell>
          <cell r="G246">
            <v>41472</v>
          </cell>
          <cell r="J246">
            <v>0</v>
          </cell>
          <cell r="N246" t="e">
            <v>#N/A</v>
          </cell>
          <cell r="R246" t="e">
            <v>#N/A</v>
          </cell>
        </row>
        <row r="247">
          <cell r="A247">
            <v>320004</v>
          </cell>
          <cell r="B247" t="str">
            <v>Provision Bonos</v>
          </cell>
          <cell r="C247">
            <v>-637747601</v>
          </cell>
          <cell r="F247">
            <v>0</v>
          </cell>
          <cell r="G247">
            <v>295681</v>
          </cell>
          <cell r="J247">
            <v>0</v>
          </cell>
          <cell r="N247" t="e">
            <v>#N/A</v>
          </cell>
          <cell r="R247" t="e">
            <v>#N/A</v>
          </cell>
        </row>
        <row r="248">
          <cell r="A248">
            <v>320005</v>
          </cell>
          <cell r="B248" t="str">
            <v>Provision Vacaciones</v>
          </cell>
          <cell r="C248">
            <v>-138326669</v>
          </cell>
          <cell r="F248">
            <v>0</v>
          </cell>
          <cell r="G248">
            <v>295681</v>
          </cell>
          <cell r="J248">
            <v>0</v>
          </cell>
          <cell r="N248" t="e">
            <v>#N/A</v>
          </cell>
          <cell r="R248" t="e">
            <v>#N/A</v>
          </cell>
        </row>
        <row r="249">
          <cell r="A249">
            <v>320010</v>
          </cell>
          <cell r="B249" t="str">
            <v>Previsiones p/ indemnización y desp</v>
          </cell>
          <cell r="C249">
            <v>-850121212</v>
          </cell>
          <cell r="F249">
            <v>0</v>
          </cell>
          <cell r="G249">
            <v>52040</v>
          </cell>
          <cell r="J249">
            <v>0</v>
          </cell>
          <cell r="N249" t="e">
            <v>#N/A</v>
          </cell>
          <cell r="R249" t="e">
            <v>#N/A</v>
          </cell>
        </row>
        <row r="250">
          <cell r="A250">
            <v>321001</v>
          </cell>
          <cell r="B250" t="str">
            <v>Provision Tickets</v>
          </cell>
          <cell r="C250">
            <v>64320000</v>
          </cell>
          <cell r="F250">
            <v>0</v>
          </cell>
          <cell r="G250">
            <v>42483</v>
          </cell>
          <cell r="J250">
            <v>0</v>
          </cell>
          <cell r="N250" t="e">
            <v>#N/A</v>
          </cell>
          <cell r="R250" t="e">
            <v>#N/A</v>
          </cell>
        </row>
        <row r="251">
          <cell r="A251">
            <v>322001</v>
          </cell>
          <cell r="B251" t="str">
            <v>IPS a pagar</v>
          </cell>
          <cell r="C251">
            <v>-163185630</v>
          </cell>
          <cell r="F251">
            <v>0</v>
          </cell>
          <cell r="G251">
            <v>42483</v>
          </cell>
          <cell r="J251">
            <v>0</v>
          </cell>
          <cell r="N251" t="e">
            <v>#N/A</v>
          </cell>
          <cell r="R251" t="e">
            <v>#N/A</v>
          </cell>
        </row>
        <row r="252">
          <cell r="A252">
            <v>322010</v>
          </cell>
          <cell r="B252" t="str">
            <v>Embargos Judiciales</v>
          </cell>
          <cell r="C252">
            <v>0</v>
          </cell>
          <cell r="F252">
            <v>0</v>
          </cell>
          <cell r="G252">
            <v>42483</v>
          </cell>
          <cell r="J252">
            <v>0</v>
          </cell>
          <cell r="N252" t="e">
            <v>#N/A</v>
          </cell>
          <cell r="R252" t="e">
            <v>#N/A</v>
          </cell>
        </row>
        <row r="253">
          <cell r="A253">
            <v>322101</v>
          </cell>
          <cell r="B253" t="str">
            <v>Provision Comisiones Empleados Directa</v>
          </cell>
          <cell r="C253">
            <v>-187565370</v>
          </cell>
          <cell r="F253">
            <v>0</v>
          </cell>
          <cell r="G253">
            <v>42483</v>
          </cell>
          <cell r="J253">
            <v>0</v>
          </cell>
          <cell r="N253" t="e">
            <v>#N/A</v>
          </cell>
          <cell r="R253" t="e">
            <v>#N/A</v>
          </cell>
        </row>
        <row r="254">
          <cell r="A254">
            <v>323183</v>
          </cell>
          <cell r="B254" t="str">
            <v>Garantía CTI a pagar</v>
          </cell>
          <cell r="C254">
            <v>-499740110</v>
          </cell>
          <cell r="F254">
            <v>0</v>
          </cell>
          <cell r="G254">
            <v>42483</v>
          </cell>
          <cell r="J254">
            <v>0</v>
          </cell>
          <cell r="N254" t="e">
            <v>#N/A</v>
          </cell>
          <cell r="R254" t="e">
            <v>#N/A</v>
          </cell>
        </row>
        <row r="255">
          <cell r="A255">
            <v>330014</v>
          </cell>
          <cell r="B255" t="str">
            <v>I.V.A. 10% Paraguay</v>
          </cell>
          <cell r="C255">
            <v>-11198136579</v>
          </cell>
          <cell r="F255">
            <v>0</v>
          </cell>
          <cell r="G255">
            <v>42483</v>
          </cell>
          <cell r="J255">
            <v>0</v>
          </cell>
          <cell r="N255" t="e">
            <v>#N/A</v>
          </cell>
          <cell r="R255" t="e">
            <v>#N/A</v>
          </cell>
        </row>
        <row r="256">
          <cell r="A256">
            <v>330015</v>
          </cell>
          <cell r="B256" t="str">
            <v>I.V.A. 5% Paraguay</v>
          </cell>
          <cell r="C256">
            <v>-1945376</v>
          </cell>
          <cell r="F256">
            <v>0</v>
          </cell>
          <cell r="G256">
            <v>42483</v>
          </cell>
          <cell r="J256">
            <v>0</v>
          </cell>
          <cell r="N256" t="e">
            <v>#N/A</v>
          </cell>
          <cell r="R256" t="e">
            <v>#N/A</v>
          </cell>
        </row>
        <row r="257">
          <cell r="A257">
            <v>330102</v>
          </cell>
          <cell r="B257" t="str">
            <v>Retención IVA Renta a pagar</v>
          </cell>
          <cell r="C257">
            <v>-5714207</v>
          </cell>
          <cell r="F257">
            <v>0</v>
          </cell>
          <cell r="G257">
            <v>42483</v>
          </cell>
          <cell r="J257">
            <v>0</v>
          </cell>
          <cell r="N257" t="e">
            <v>#N/A</v>
          </cell>
          <cell r="R257" t="e">
            <v>#N/A</v>
          </cell>
        </row>
        <row r="258">
          <cell r="A258">
            <v>339003</v>
          </cell>
          <cell r="B258" t="str">
            <v>Impuesto Inmobiliario Municipal</v>
          </cell>
          <cell r="C258">
            <v>11513100</v>
          </cell>
          <cell r="F258">
            <v>0</v>
          </cell>
          <cell r="G258">
            <v>42483</v>
          </cell>
          <cell r="J258">
            <v>0</v>
          </cell>
          <cell r="N258" t="e">
            <v>#N/A</v>
          </cell>
          <cell r="R258" t="e">
            <v>#N/A</v>
          </cell>
        </row>
        <row r="259">
          <cell r="A259">
            <v>340000</v>
          </cell>
          <cell r="B259" t="str">
            <v>Depósito en Garantía</v>
          </cell>
          <cell r="C259">
            <v>258578163</v>
          </cell>
          <cell r="F259">
            <v>0</v>
          </cell>
          <cell r="G259">
            <v>42483</v>
          </cell>
          <cell r="J259">
            <v>0</v>
          </cell>
          <cell r="N259" t="e">
            <v>#N/A</v>
          </cell>
          <cell r="R259" t="e">
            <v>#N/A</v>
          </cell>
        </row>
        <row r="260">
          <cell r="A260">
            <v>340007</v>
          </cell>
          <cell r="B260" t="str">
            <v>Ingreso Diferido Tarjeta Prepaga</v>
          </cell>
          <cell r="C260">
            <v>-557995022</v>
          </cell>
          <cell r="F260">
            <v>0</v>
          </cell>
          <cell r="G260">
            <v>42483</v>
          </cell>
          <cell r="J260">
            <v>0</v>
          </cell>
          <cell r="N260" t="e">
            <v>#N/A</v>
          </cell>
          <cell r="R260" t="e">
            <v>#N/A</v>
          </cell>
        </row>
        <row r="261">
          <cell r="A261">
            <v>340008</v>
          </cell>
          <cell r="B261" t="str">
            <v>Ingresos Diferidos Transf.Saldo Tarj. Prep. a Reg</v>
          </cell>
          <cell r="C261">
            <v>0</v>
          </cell>
          <cell r="F261">
            <v>0</v>
          </cell>
          <cell r="G261">
            <v>42483</v>
          </cell>
          <cell r="J261">
            <v>0</v>
          </cell>
          <cell r="N261" t="e">
            <v>#N/A</v>
          </cell>
          <cell r="R261" t="e">
            <v>#N/A</v>
          </cell>
        </row>
        <row r="262">
          <cell r="A262">
            <v>340010</v>
          </cell>
          <cell r="B262" t="str">
            <v>Ingreso Diferido Cuenta Segura</v>
          </cell>
          <cell r="C262">
            <v>-8093399560</v>
          </cell>
          <cell r="F262">
            <v>0</v>
          </cell>
          <cell r="G262">
            <v>42483</v>
          </cell>
          <cell r="J262">
            <v>0</v>
          </cell>
          <cell r="N262" t="e">
            <v>#N/A</v>
          </cell>
          <cell r="R262" t="e">
            <v>#N/A</v>
          </cell>
        </row>
        <row r="263">
          <cell r="A263">
            <v>340011</v>
          </cell>
          <cell r="B263" t="str">
            <v>Acreditacion de Regalos Cta. Orden</v>
          </cell>
          <cell r="C263">
            <v>-1219500970</v>
          </cell>
          <cell r="F263">
            <v>0</v>
          </cell>
          <cell r="G263">
            <v>42483</v>
          </cell>
          <cell r="J263">
            <v>0</v>
          </cell>
          <cell r="N263" t="e">
            <v>#N/A</v>
          </cell>
          <cell r="R263" t="e">
            <v>#N/A</v>
          </cell>
        </row>
        <row r="264">
          <cell r="A264">
            <v>340012</v>
          </cell>
          <cell r="B264" t="str">
            <v>Consumo de Regalos Cta. Orden</v>
          </cell>
          <cell r="C264">
            <v>1219500970</v>
          </cell>
          <cell r="F264">
            <v>0</v>
          </cell>
          <cell r="G264">
            <v>42483</v>
          </cell>
          <cell r="J264">
            <v>0</v>
          </cell>
          <cell r="N264" t="e">
            <v>#N/A</v>
          </cell>
          <cell r="R264" t="e">
            <v>#N/A</v>
          </cell>
        </row>
        <row r="265">
          <cell r="A265">
            <v>341001</v>
          </cell>
          <cell r="B265" t="str">
            <v>Provision Mantenimiento de la Red</v>
          </cell>
          <cell r="C265">
            <v>-329549771</v>
          </cell>
          <cell r="F265">
            <v>0</v>
          </cell>
          <cell r="G265">
            <v>42483</v>
          </cell>
          <cell r="J265">
            <v>0</v>
          </cell>
          <cell r="N265" t="e">
            <v>#N/A</v>
          </cell>
          <cell r="R265" t="e">
            <v>#N/A</v>
          </cell>
        </row>
        <row r="266">
          <cell r="A266">
            <v>341003</v>
          </cell>
          <cell r="B266" t="str">
            <v>Prevision Contingencias</v>
          </cell>
          <cell r="C266">
            <v>-958050540</v>
          </cell>
          <cell r="F266">
            <v>0</v>
          </cell>
          <cell r="G266">
            <v>42483</v>
          </cell>
          <cell r="J266">
            <v>0</v>
          </cell>
          <cell r="N266" t="e">
            <v>#N/A</v>
          </cell>
          <cell r="R266" t="e">
            <v>#N/A</v>
          </cell>
        </row>
        <row r="267">
          <cell r="A267">
            <v>342001</v>
          </cell>
          <cell r="B267" t="str">
            <v>Alquileres de Sitios Vencidos No Pagados</v>
          </cell>
          <cell r="C267">
            <v>-4482643647</v>
          </cell>
          <cell r="F267">
            <v>0</v>
          </cell>
          <cell r="G267">
            <v>42483</v>
          </cell>
          <cell r="J267">
            <v>0</v>
          </cell>
          <cell r="N267" t="e">
            <v>#N/A</v>
          </cell>
          <cell r="R267" t="e">
            <v>#N/A</v>
          </cell>
        </row>
        <row r="268">
          <cell r="A268">
            <v>342007</v>
          </cell>
          <cell r="B268" t="str">
            <v>Honorarios compañías Relacionadas</v>
          </cell>
          <cell r="C268">
            <v>-1</v>
          </cell>
          <cell r="F268">
            <v>0</v>
          </cell>
          <cell r="G268">
            <v>42483</v>
          </cell>
          <cell r="J268">
            <v>0</v>
          </cell>
          <cell r="N268" t="e">
            <v>#N/A</v>
          </cell>
          <cell r="R268" t="e">
            <v>#N/A</v>
          </cell>
        </row>
        <row r="269">
          <cell r="A269">
            <v>342009</v>
          </cell>
          <cell r="B269" t="str">
            <v>Provisiones Varias</v>
          </cell>
          <cell r="C269">
            <v>-27362035402</v>
          </cell>
          <cell r="F269">
            <v>0</v>
          </cell>
          <cell r="G269">
            <v>42483</v>
          </cell>
          <cell r="J269">
            <v>0</v>
          </cell>
          <cell r="N269" t="e">
            <v>#N/A</v>
          </cell>
          <cell r="R269" t="e">
            <v>#N/A</v>
          </cell>
        </row>
        <row r="270">
          <cell r="A270">
            <v>343005</v>
          </cell>
          <cell r="B270" t="str">
            <v>Provision Publicidad</v>
          </cell>
          <cell r="C270">
            <v>-910542704</v>
          </cell>
          <cell r="F270">
            <v>0</v>
          </cell>
          <cell r="G270">
            <v>42483</v>
          </cell>
          <cell r="J270">
            <v>0</v>
          </cell>
          <cell r="N270" t="e">
            <v>#N/A</v>
          </cell>
          <cell r="R270" t="e">
            <v>#N/A</v>
          </cell>
        </row>
        <row r="271">
          <cell r="A271">
            <v>343008</v>
          </cell>
          <cell r="B271" t="str">
            <v>Provisión Sistemas</v>
          </cell>
          <cell r="C271">
            <v>0</v>
          </cell>
          <cell r="F271">
            <v>0</v>
          </cell>
          <cell r="G271">
            <v>42483</v>
          </cell>
          <cell r="J271">
            <v>0</v>
          </cell>
          <cell r="N271" t="e">
            <v>#N/A</v>
          </cell>
          <cell r="R271" t="e">
            <v>#N/A</v>
          </cell>
        </row>
        <row r="272">
          <cell r="A272">
            <v>350001</v>
          </cell>
          <cell r="B272" t="str">
            <v>Depositos Suscriptores</v>
          </cell>
          <cell r="C272">
            <v>-388985154</v>
          </cell>
          <cell r="F272">
            <v>0</v>
          </cell>
          <cell r="G272">
            <v>42483</v>
          </cell>
          <cell r="J272">
            <v>0</v>
          </cell>
          <cell r="N272" t="e">
            <v>#N/A</v>
          </cell>
          <cell r="R272" t="e">
            <v>#N/A</v>
          </cell>
        </row>
        <row r="273">
          <cell r="A273">
            <v>380002</v>
          </cell>
          <cell r="B273" t="str">
            <v>Proveedores Equipos y Plantas (SL)</v>
          </cell>
          <cell r="C273">
            <v>62310408</v>
          </cell>
          <cell r="F273">
            <v>0</v>
          </cell>
          <cell r="G273">
            <v>42483</v>
          </cell>
          <cell r="J273">
            <v>0</v>
          </cell>
          <cell r="N273" t="e">
            <v>#N/A</v>
          </cell>
          <cell r="R273" t="e">
            <v>#N/A</v>
          </cell>
        </row>
        <row r="274">
          <cell r="A274">
            <v>400002</v>
          </cell>
          <cell r="B274" t="str">
            <v>Pmos.Capital Corto Plazo</v>
          </cell>
          <cell r="C274">
            <v>-94350000000</v>
          </cell>
          <cell r="F274">
            <v>0</v>
          </cell>
          <cell r="G274">
            <v>-54411</v>
          </cell>
          <cell r="J274">
            <v>0</v>
          </cell>
          <cell r="N274" t="e">
            <v>#N/A</v>
          </cell>
          <cell r="R274" t="e">
            <v>#N/A</v>
          </cell>
        </row>
        <row r="275">
          <cell r="A275">
            <v>400003</v>
          </cell>
          <cell r="B275" t="str">
            <v>Honorarios a Pagar - Consultoria Externa</v>
          </cell>
          <cell r="C275">
            <v>0</v>
          </cell>
          <cell r="F275">
            <v>0</v>
          </cell>
          <cell r="G275">
            <v>-54411</v>
          </cell>
          <cell r="J275">
            <v>0</v>
          </cell>
          <cell r="N275" t="e">
            <v>#N/A</v>
          </cell>
          <cell r="R275" t="e">
            <v>#N/A</v>
          </cell>
        </row>
        <row r="276">
          <cell r="A276">
            <v>400018</v>
          </cell>
          <cell r="B276" t="str">
            <v>Pmos.Intereses a Pagar Corto Plazo</v>
          </cell>
          <cell r="C276">
            <v>-1226410273</v>
          </cell>
          <cell r="F276">
            <v>0</v>
          </cell>
          <cell r="G276">
            <v>-54411</v>
          </cell>
          <cell r="J276">
            <v>0</v>
          </cell>
          <cell r="N276" t="e">
            <v>#N/A</v>
          </cell>
          <cell r="R276" t="e">
            <v>#N/A</v>
          </cell>
        </row>
        <row r="277">
          <cell r="A277">
            <v>430004</v>
          </cell>
          <cell r="B277" t="str">
            <v>Restitucion de Activos - No Cte.</v>
          </cell>
          <cell r="C277">
            <v>0</v>
          </cell>
          <cell r="F277">
            <v>0</v>
          </cell>
          <cell r="G277">
            <v>-54411</v>
          </cell>
          <cell r="J277">
            <v>0</v>
          </cell>
          <cell r="N277" t="e">
            <v>#N/A</v>
          </cell>
          <cell r="R277" t="e">
            <v>#N/A</v>
          </cell>
        </row>
        <row r="278">
          <cell r="A278">
            <v>511001</v>
          </cell>
          <cell r="B278" t="str">
            <v>Capital Suscripto</v>
          </cell>
          <cell r="C278">
            <v>-869000000004</v>
          </cell>
          <cell r="F278">
            <v>0</v>
          </cell>
          <cell r="G278">
            <v>-54411</v>
          </cell>
          <cell r="J278">
            <v>0</v>
          </cell>
          <cell r="N278" t="e">
            <v>#N/A</v>
          </cell>
          <cell r="R278" t="e">
            <v>#N/A</v>
          </cell>
        </row>
        <row r="279">
          <cell r="A279">
            <v>514001</v>
          </cell>
          <cell r="B279" t="str">
            <v>Aportes Irrevocables</v>
          </cell>
          <cell r="C279">
            <v>-16665500001</v>
          </cell>
          <cell r="F279">
            <v>0</v>
          </cell>
          <cell r="G279">
            <v>-54411</v>
          </cell>
          <cell r="J279">
            <v>0</v>
          </cell>
          <cell r="N279" t="e">
            <v>#N/A</v>
          </cell>
          <cell r="R279" t="e">
            <v>#N/A</v>
          </cell>
        </row>
        <row r="280">
          <cell r="A280">
            <v>515002</v>
          </cell>
          <cell r="B280" t="str">
            <v>Reserva de revalúo</v>
          </cell>
          <cell r="C280">
            <v>-117357542404</v>
          </cell>
          <cell r="F280">
            <v>0</v>
          </cell>
          <cell r="G280">
            <v>11798</v>
          </cell>
          <cell r="J280">
            <v>0</v>
          </cell>
          <cell r="N280" t="e">
            <v>#N/A</v>
          </cell>
          <cell r="R280" t="e">
            <v>#N/A</v>
          </cell>
        </row>
        <row r="281">
          <cell r="A281">
            <v>516001</v>
          </cell>
          <cell r="B281" t="str">
            <v>Accionistas</v>
          </cell>
          <cell r="C281">
            <v>455000001</v>
          </cell>
          <cell r="F281">
            <v>0</v>
          </cell>
          <cell r="G281">
            <v>0</v>
          </cell>
          <cell r="J281">
            <v>0</v>
          </cell>
          <cell r="N281" t="e">
            <v>#N/A</v>
          </cell>
          <cell r="R281" t="e">
            <v>#N/A</v>
          </cell>
        </row>
        <row r="282">
          <cell r="A282">
            <v>520000</v>
          </cell>
          <cell r="B282" t="str">
            <v>Resultado del ejercicio</v>
          </cell>
          <cell r="C282">
            <v>193160526116</v>
          </cell>
          <cell r="F282">
            <v>0</v>
          </cell>
          <cell r="G282">
            <v>0</v>
          </cell>
          <cell r="J282">
            <v>0</v>
          </cell>
          <cell r="N282" t="e">
            <v>#N/A</v>
          </cell>
          <cell r="R282" t="e">
            <v>#N/A</v>
          </cell>
        </row>
        <row r="283">
          <cell r="A283">
            <v>520001</v>
          </cell>
          <cell r="B283" t="str">
            <v>Resultado Acumulado</v>
          </cell>
          <cell r="C283">
            <v>250061612949</v>
          </cell>
          <cell r="F283">
            <v>0</v>
          </cell>
          <cell r="G283">
            <v>0</v>
          </cell>
          <cell r="J283">
            <v>0</v>
          </cell>
          <cell r="N283" t="e">
            <v>#N/A</v>
          </cell>
          <cell r="R283" t="e">
            <v>#N/A</v>
          </cell>
        </row>
        <row r="284">
          <cell r="A284">
            <v>611001</v>
          </cell>
          <cell r="B284" t="str">
            <v>Acceso Ganado</v>
          </cell>
          <cell r="C284">
            <v>-27645191563</v>
          </cell>
          <cell r="F284">
            <v>0</v>
          </cell>
          <cell r="G284">
            <v>15</v>
          </cell>
          <cell r="N284" t="e">
            <v>#N/A</v>
          </cell>
          <cell r="R284" t="e">
            <v>#N/A</v>
          </cell>
        </row>
        <row r="285">
          <cell r="A285">
            <v>611002</v>
          </cell>
          <cell r="B285" t="str">
            <v>Acceso No Ganado</v>
          </cell>
          <cell r="C285">
            <v>130452914</v>
          </cell>
          <cell r="F285">
            <v>0</v>
          </cell>
          <cell r="G285">
            <v>15</v>
          </cell>
          <cell r="N285" t="e">
            <v>#N/A</v>
          </cell>
          <cell r="R285" t="e">
            <v>#N/A</v>
          </cell>
        </row>
        <row r="286">
          <cell r="A286">
            <v>611003</v>
          </cell>
          <cell r="B286" t="str">
            <v>Concesiones Y Promociones</v>
          </cell>
          <cell r="C286">
            <v>11349966</v>
          </cell>
          <cell r="F286">
            <v>0</v>
          </cell>
          <cell r="G286">
            <v>15</v>
          </cell>
          <cell r="N286" t="e">
            <v>#N/A</v>
          </cell>
          <cell r="R286" t="e">
            <v>#N/A</v>
          </cell>
        </row>
        <row r="287">
          <cell r="A287">
            <v>611004</v>
          </cell>
          <cell r="B287" t="str">
            <v>Concesiones Y Promociones No Facturadas</v>
          </cell>
          <cell r="C287">
            <v>418690</v>
          </cell>
          <cell r="F287">
            <v>0</v>
          </cell>
          <cell r="G287">
            <v>15</v>
          </cell>
          <cell r="N287" t="e">
            <v>#N/A</v>
          </cell>
          <cell r="R287" t="e">
            <v>#N/A</v>
          </cell>
        </row>
        <row r="288">
          <cell r="A288">
            <v>611006</v>
          </cell>
          <cell r="B288" t="str">
            <v>Acceso prorrateado CMIS</v>
          </cell>
          <cell r="C288">
            <v>-911888959</v>
          </cell>
          <cell r="F288">
            <v>0</v>
          </cell>
          <cell r="G288">
            <v>0</v>
          </cell>
          <cell r="N288" t="e">
            <v>#N/A</v>
          </cell>
          <cell r="R288" t="e">
            <v>#N/A</v>
          </cell>
        </row>
        <row r="289">
          <cell r="A289">
            <v>611007</v>
          </cell>
          <cell r="B289" t="str">
            <v>Acceso prorrateado no facturado</v>
          </cell>
          <cell r="C289">
            <v>11224387</v>
          </cell>
          <cell r="F289">
            <v>0</v>
          </cell>
          <cell r="G289">
            <v>0</v>
          </cell>
          <cell r="N289" t="e">
            <v>#N/A</v>
          </cell>
          <cell r="R289" t="e">
            <v>#N/A</v>
          </cell>
        </row>
        <row r="290">
          <cell r="A290">
            <v>611009</v>
          </cell>
          <cell r="B290" t="str">
            <v>Abono Cuenta Segura</v>
          </cell>
          <cell r="C290">
            <v>24431752113</v>
          </cell>
          <cell r="F290">
            <v>0</v>
          </cell>
          <cell r="G290">
            <v>112</v>
          </cell>
          <cell r="N290" t="e">
            <v>#N/A</v>
          </cell>
          <cell r="R290" t="e">
            <v>#N/A</v>
          </cell>
        </row>
        <row r="291">
          <cell r="A291">
            <v>612001</v>
          </cell>
          <cell r="B291" t="str">
            <v>Minutos Aire</v>
          </cell>
          <cell r="C291">
            <v>-936309891</v>
          </cell>
          <cell r="F291">
            <v>0</v>
          </cell>
          <cell r="G291">
            <v>0</v>
          </cell>
          <cell r="N291" t="e">
            <v>#N/A</v>
          </cell>
          <cell r="R291" t="e">
            <v>#N/A</v>
          </cell>
        </row>
        <row r="292">
          <cell r="A292">
            <v>612003</v>
          </cell>
          <cell r="B292" t="str">
            <v>Minutos Aire No Facturados</v>
          </cell>
          <cell r="C292">
            <v>17560132</v>
          </cell>
          <cell r="F292">
            <v>0</v>
          </cell>
          <cell r="G292">
            <v>1031</v>
          </cell>
          <cell r="N292" t="e">
            <v>#N/A</v>
          </cell>
          <cell r="R292" t="e">
            <v>#N/A</v>
          </cell>
        </row>
        <row r="293">
          <cell r="A293">
            <v>612004</v>
          </cell>
          <cell r="B293" t="str">
            <v>Minutos Aire Concesiones Y Promociones</v>
          </cell>
          <cell r="C293">
            <v>26559657</v>
          </cell>
          <cell r="F293">
            <v>0</v>
          </cell>
          <cell r="G293">
            <v>1031</v>
          </cell>
          <cell r="N293" t="e">
            <v>#N/A</v>
          </cell>
          <cell r="R293" t="e">
            <v>#N/A</v>
          </cell>
        </row>
        <row r="294">
          <cell r="A294">
            <v>612005</v>
          </cell>
          <cell r="B294" t="str">
            <v>Consumo Abono Cuenta Segura</v>
          </cell>
          <cell r="C294">
            <v>-21912000383</v>
          </cell>
          <cell r="F294">
            <v>0</v>
          </cell>
          <cell r="G294">
            <v>-3803724</v>
          </cell>
          <cell r="N294" t="e">
            <v>#N/A</v>
          </cell>
          <cell r="R294" t="e">
            <v>#N/A</v>
          </cell>
        </row>
        <row r="295">
          <cell r="A295">
            <v>612008</v>
          </cell>
          <cell r="B295" t="str">
            <v>Consumo Prepaga Aire</v>
          </cell>
          <cell r="C295">
            <v>-24056390449</v>
          </cell>
          <cell r="F295">
            <v>0</v>
          </cell>
          <cell r="G295">
            <v>-3803724</v>
          </cell>
          <cell r="N295" t="e">
            <v>#N/A</v>
          </cell>
          <cell r="R295" t="e">
            <v>#N/A</v>
          </cell>
        </row>
        <row r="296">
          <cell r="A296">
            <v>612010</v>
          </cell>
          <cell r="B296" t="str">
            <v>Reverso Venta Tarjeta Prepaga</v>
          </cell>
          <cell r="C296">
            <v>29787410520</v>
          </cell>
          <cell r="F296">
            <v>0</v>
          </cell>
          <cell r="G296">
            <v>7294</v>
          </cell>
          <cell r="N296" t="e">
            <v>#N/A</v>
          </cell>
          <cell r="R296" t="e">
            <v>#N/A</v>
          </cell>
        </row>
        <row r="297">
          <cell r="A297">
            <v>612011</v>
          </cell>
          <cell r="B297" t="str">
            <v>Revenue Prepaga Caducidad</v>
          </cell>
          <cell r="C297">
            <v>-3999511704</v>
          </cell>
          <cell r="F297">
            <v>0</v>
          </cell>
          <cell r="G297">
            <v>7294</v>
          </cell>
          <cell r="N297" t="e">
            <v>#N/A</v>
          </cell>
          <cell r="R297" t="e">
            <v>#N/A</v>
          </cell>
        </row>
        <row r="298">
          <cell r="A298">
            <v>612012</v>
          </cell>
          <cell r="B298" t="str">
            <v>Consumo Cuenta Segura</v>
          </cell>
          <cell r="C298">
            <v>-8852819613</v>
          </cell>
          <cell r="F298">
            <v>0</v>
          </cell>
          <cell r="G298">
            <v>305992</v>
          </cell>
          <cell r="N298" t="e">
            <v>#N/A</v>
          </cell>
          <cell r="R298" t="e">
            <v>#N/A</v>
          </cell>
        </row>
        <row r="299">
          <cell r="A299">
            <v>612014</v>
          </cell>
          <cell r="B299" t="str">
            <v>Revenue SMS Pre-Pago</v>
          </cell>
          <cell r="C299">
            <v>-5450234436</v>
          </cell>
          <cell r="F299">
            <v>0</v>
          </cell>
          <cell r="G299">
            <v>5514083</v>
          </cell>
          <cell r="N299" t="e">
            <v>#N/A</v>
          </cell>
          <cell r="R299" t="e">
            <v>#N/A</v>
          </cell>
        </row>
        <row r="300">
          <cell r="A300">
            <v>612017</v>
          </cell>
          <cell r="B300" t="str">
            <v>Regalo Carga Inicial Cuenta Segura</v>
          </cell>
          <cell r="C300">
            <v>4014697237</v>
          </cell>
          <cell r="F300">
            <v>0</v>
          </cell>
          <cell r="G300">
            <v>80912</v>
          </cell>
          <cell r="N300" t="e">
            <v>#N/A</v>
          </cell>
          <cell r="R300" t="e">
            <v>#N/A</v>
          </cell>
        </row>
        <row r="301">
          <cell r="A301">
            <v>612018</v>
          </cell>
          <cell r="B301" t="str">
            <v>Revenue SMS Cta - Segura</v>
          </cell>
          <cell r="C301">
            <v>-730915423</v>
          </cell>
          <cell r="F301">
            <v>0</v>
          </cell>
          <cell r="G301">
            <v>148670</v>
          </cell>
          <cell r="N301" t="e">
            <v>#N/A</v>
          </cell>
          <cell r="R301" t="e">
            <v>#N/A</v>
          </cell>
        </row>
        <row r="302">
          <cell r="A302">
            <v>612019</v>
          </cell>
          <cell r="B302" t="str">
            <v>Revenue Datos Pre - Pago</v>
          </cell>
          <cell r="C302">
            <v>-289180390</v>
          </cell>
          <cell r="F302">
            <v>0</v>
          </cell>
          <cell r="G302">
            <v>-579</v>
          </cell>
          <cell r="N302" t="e">
            <v>#N/A</v>
          </cell>
          <cell r="R302" t="e">
            <v>#N/A</v>
          </cell>
        </row>
        <row r="303">
          <cell r="A303">
            <v>612021</v>
          </cell>
          <cell r="B303" t="str">
            <v>Revenue Datos Cta - Segura</v>
          </cell>
          <cell r="C303">
            <v>-364801378</v>
          </cell>
          <cell r="F303">
            <v>0</v>
          </cell>
          <cell r="G303">
            <v>0</v>
          </cell>
          <cell r="N303" t="e">
            <v>#N/A</v>
          </cell>
          <cell r="R303" t="e">
            <v>#N/A</v>
          </cell>
        </row>
        <row r="304">
          <cell r="A304">
            <v>612023</v>
          </cell>
          <cell r="B304" t="str">
            <v>Regalo Promo Plus Cta.Segura</v>
          </cell>
          <cell r="C304">
            <v>1329383500</v>
          </cell>
          <cell r="F304">
            <v>0</v>
          </cell>
          <cell r="G304">
            <v>0</v>
          </cell>
          <cell r="N304" t="e">
            <v>#N/A</v>
          </cell>
          <cell r="R304" t="e">
            <v>#N/A</v>
          </cell>
        </row>
        <row r="305">
          <cell r="A305">
            <v>612024</v>
          </cell>
          <cell r="B305" t="str">
            <v>Regalo Customer Cta. Segura</v>
          </cell>
          <cell r="C305">
            <v>480671441</v>
          </cell>
          <cell r="F305">
            <v>0</v>
          </cell>
          <cell r="G305">
            <v>0</v>
          </cell>
          <cell r="N305" t="e">
            <v>#N/A</v>
          </cell>
          <cell r="R305" t="e">
            <v>#N/A</v>
          </cell>
        </row>
        <row r="306">
          <cell r="A306">
            <v>612025</v>
          </cell>
          <cell r="B306" t="str">
            <v>Regalo Carga Inicial PP</v>
          </cell>
          <cell r="C306">
            <v>6779177441</v>
          </cell>
          <cell r="F306">
            <v>0</v>
          </cell>
          <cell r="G306">
            <v>0</v>
          </cell>
          <cell r="N306" t="e">
            <v>#N/A</v>
          </cell>
          <cell r="R306" t="e">
            <v>#N/A</v>
          </cell>
        </row>
        <row r="307">
          <cell r="A307">
            <v>612026</v>
          </cell>
          <cell r="B307" t="str">
            <v>Regalo Promo Plus PP</v>
          </cell>
          <cell r="C307">
            <v>3193883660</v>
          </cell>
          <cell r="F307">
            <v>0</v>
          </cell>
          <cell r="G307">
            <v>107</v>
          </cell>
          <cell r="N307" t="e">
            <v>#N/A</v>
          </cell>
          <cell r="R307" t="e">
            <v>#N/A</v>
          </cell>
        </row>
        <row r="308">
          <cell r="A308">
            <v>612027</v>
          </cell>
          <cell r="B308" t="str">
            <v>Regalo Customer PP</v>
          </cell>
          <cell r="C308">
            <v>172318614</v>
          </cell>
          <cell r="F308">
            <v>0</v>
          </cell>
          <cell r="G308">
            <v>107</v>
          </cell>
          <cell r="N308" t="e">
            <v>#N/A</v>
          </cell>
          <cell r="R308" t="e">
            <v>#N/A</v>
          </cell>
        </row>
        <row r="309">
          <cell r="A309">
            <v>612102</v>
          </cell>
          <cell r="B309" t="str">
            <v>Provisión Airtime CPP</v>
          </cell>
          <cell r="C309">
            <v>310004643</v>
          </cell>
          <cell r="F309">
            <v>0</v>
          </cell>
          <cell r="G309">
            <v>984185</v>
          </cell>
          <cell r="N309" t="e">
            <v>#N/A</v>
          </cell>
          <cell r="R309" t="e">
            <v>#N/A</v>
          </cell>
        </row>
        <row r="310">
          <cell r="A310">
            <v>612103</v>
          </cell>
          <cell r="B310" t="str">
            <v>Airtime CPP</v>
          </cell>
          <cell r="C310">
            <v>-2123346537</v>
          </cell>
          <cell r="F310">
            <v>0</v>
          </cell>
          <cell r="G310">
            <v>984185</v>
          </cell>
          <cell r="N310" t="e">
            <v>#N/A</v>
          </cell>
          <cell r="R310" t="e">
            <v>#N/A</v>
          </cell>
        </row>
        <row r="311">
          <cell r="A311">
            <v>612133</v>
          </cell>
          <cell r="B311" t="str">
            <v>Ingresos por acceso de otras operadoras</v>
          </cell>
          <cell r="C311">
            <v>-5884536305</v>
          </cell>
          <cell r="F311">
            <v>0</v>
          </cell>
          <cell r="G311">
            <v>984185</v>
          </cell>
          <cell r="N311" t="e">
            <v>#N/A</v>
          </cell>
          <cell r="R311" t="e">
            <v>#N/A</v>
          </cell>
        </row>
        <row r="312">
          <cell r="A312">
            <v>613103</v>
          </cell>
          <cell r="B312" t="str">
            <v>Llamadas locales</v>
          </cell>
          <cell r="C312">
            <v>-1839300885</v>
          </cell>
          <cell r="F312">
            <v>0</v>
          </cell>
          <cell r="G312">
            <v>1472</v>
          </cell>
          <cell r="N312" t="e">
            <v>#N/A</v>
          </cell>
          <cell r="R312" t="e">
            <v>#N/A</v>
          </cell>
        </row>
        <row r="313">
          <cell r="A313">
            <v>613201</v>
          </cell>
          <cell r="B313" t="str">
            <v>LLamadas L.Dist.Int.Facturadas</v>
          </cell>
          <cell r="C313">
            <v>-615966541</v>
          </cell>
          <cell r="F313">
            <v>0</v>
          </cell>
          <cell r="G313">
            <v>1472</v>
          </cell>
          <cell r="N313" t="e">
            <v>#N/A</v>
          </cell>
          <cell r="R313" t="e">
            <v>#N/A</v>
          </cell>
        </row>
        <row r="314">
          <cell r="A314">
            <v>614001</v>
          </cell>
          <cell r="B314" t="str">
            <v>Activacion Facturada</v>
          </cell>
          <cell r="C314">
            <v>-268687900000</v>
          </cell>
          <cell r="F314">
            <v>0</v>
          </cell>
          <cell r="G314">
            <v>-142</v>
          </cell>
          <cell r="N314" t="e">
            <v>#N/A</v>
          </cell>
          <cell r="R314" t="e">
            <v>#N/A</v>
          </cell>
        </row>
        <row r="315">
          <cell r="A315">
            <v>614002</v>
          </cell>
          <cell r="B315" t="str">
            <v>Activacion No Facturada</v>
          </cell>
          <cell r="C315">
            <v>-3326415</v>
          </cell>
          <cell r="F315">
            <v>0</v>
          </cell>
          <cell r="G315">
            <v>15968</v>
          </cell>
          <cell r="N315" t="e">
            <v>#N/A</v>
          </cell>
          <cell r="R315" t="e">
            <v>#N/A</v>
          </cell>
        </row>
        <row r="316">
          <cell r="A316">
            <v>614004</v>
          </cell>
          <cell r="B316" t="str">
            <v>Activacion Cambio de Servicio</v>
          </cell>
          <cell r="C316">
            <v>-7232708</v>
          </cell>
          <cell r="F316">
            <v>0</v>
          </cell>
          <cell r="G316">
            <v>15968</v>
          </cell>
          <cell r="N316" t="e">
            <v>#N/A</v>
          </cell>
          <cell r="R316" t="e">
            <v>#N/A</v>
          </cell>
        </row>
        <row r="317">
          <cell r="A317">
            <v>614005</v>
          </cell>
          <cell r="B317" t="str">
            <v>Activacion Concesiones y Promociones</v>
          </cell>
          <cell r="C317">
            <v>268584100000</v>
          </cell>
          <cell r="F317">
            <v>0</v>
          </cell>
          <cell r="G317">
            <v>1170</v>
          </cell>
          <cell r="N317" t="e">
            <v>#N/A</v>
          </cell>
          <cell r="R317" t="e">
            <v>#N/A</v>
          </cell>
        </row>
        <row r="318">
          <cell r="A318">
            <v>615002</v>
          </cell>
          <cell r="B318" t="str">
            <v>LLamada en Espera No Facturada</v>
          </cell>
          <cell r="C318">
            <v>124250643</v>
          </cell>
          <cell r="F318">
            <v>0</v>
          </cell>
          <cell r="G318">
            <v>1231183</v>
          </cell>
          <cell r="N318" t="e">
            <v>#N/A</v>
          </cell>
          <cell r="R318" t="e">
            <v>#N/A</v>
          </cell>
        </row>
        <row r="319">
          <cell r="A319">
            <v>615005</v>
          </cell>
          <cell r="B319" t="str">
            <v>Serv.Opcionales Conceciones y Promociones</v>
          </cell>
          <cell r="C319">
            <v>-2207367581</v>
          </cell>
          <cell r="F319">
            <v>0</v>
          </cell>
          <cell r="G319">
            <v>11358</v>
          </cell>
          <cell r="N319" t="e">
            <v>#N/A</v>
          </cell>
          <cell r="R319" t="e">
            <v>#N/A</v>
          </cell>
        </row>
        <row r="320">
          <cell r="A320">
            <v>615006</v>
          </cell>
          <cell r="B320" t="str">
            <v>Facturaciones Detallada</v>
          </cell>
          <cell r="C320">
            <v>-31271703</v>
          </cell>
          <cell r="F320">
            <v>0</v>
          </cell>
          <cell r="G320">
            <v>12321</v>
          </cell>
          <cell r="N320" t="e">
            <v>#N/A</v>
          </cell>
          <cell r="R320" t="e">
            <v>#N/A</v>
          </cell>
        </row>
        <row r="321">
          <cell r="A321">
            <v>615007</v>
          </cell>
          <cell r="B321" t="str">
            <v>Facturacion Detallada No Facturada</v>
          </cell>
          <cell r="C321">
            <v>-9773112</v>
          </cell>
          <cell r="F321">
            <v>0</v>
          </cell>
          <cell r="G321">
            <v>0</v>
          </cell>
          <cell r="N321" t="e">
            <v>#N/A</v>
          </cell>
          <cell r="R321" t="e">
            <v>#N/A</v>
          </cell>
        </row>
        <row r="322">
          <cell r="A322">
            <v>615009</v>
          </cell>
          <cell r="B322" t="str">
            <v>SMS (mensajes de Texto)</v>
          </cell>
          <cell r="C322">
            <v>-124469851</v>
          </cell>
          <cell r="F322">
            <v>0</v>
          </cell>
          <cell r="G322">
            <v>0</v>
          </cell>
          <cell r="N322" t="e">
            <v>#N/A</v>
          </cell>
          <cell r="R322" t="e">
            <v>#N/A</v>
          </cell>
        </row>
        <row r="323">
          <cell r="A323">
            <v>615011</v>
          </cell>
          <cell r="B323" t="str">
            <v>Servicio Mensajero CTI</v>
          </cell>
          <cell r="C323">
            <v>266511468</v>
          </cell>
          <cell r="F323">
            <v>0</v>
          </cell>
          <cell r="G323">
            <v>-285170</v>
          </cell>
          <cell r="N323" t="e">
            <v>#N/A</v>
          </cell>
          <cell r="R323" t="e">
            <v>#N/A</v>
          </cell>
        </row>
        <row r="324">
          <cell r="A324">
            <v>615012</v>
          </cell>
          <cell r="B324" t="str">
            <v>Tráfico de datos</v>
          </cell>
          <cell r="C324">
            <v>-437935441</v>
          </cell>
          <cell r="F324">
            <v>0</v>
          </cell>
          <cell r="G324">
            <v>-285170</v>
          </cell>
          <cell r="N324" t="e">
            <v>#N/A</v>
          </cell>
          <cell r="R324" t="e">
            <v>#N/A</v>
          </cell>
        </row>
        <row r="325">
          <cell r="A325">
            <v>615017</v>
          </cell>
          <cell r="B325" t="str">
            <v>Ingresos por acceso de Copaco - CPP-Pre Pago</v>
          </cell>
          <cell r="C325">
            <v>-4111458170</v>
          </cell>
          <cell r="F325">
            <v>0</v>
          </cell>
          <cell r="G325">
            <v>-285170</v>
          </cell>
          <cell r="N325" t="e">
            <v>#N/A</v>
          </cell>
          <cell r="R325" t="e">
            <v>#N/A</v>
          </cell>
        </row>
        <row r="326">
          <cell r="A326">
            <v>615018</v>
          </cell>
          <cell r="B326" t="str">
            <v>Ingresos por acceso de otras operadoras-Pre pago</v>
          </cell>
          <cell r="C326">
            <v>-5311819315</v>
          </cell>
          <cell r="F326">
            <v>0</v>
          </cell>
          <cell r="G326">
            <v>-285170</v>
          </cell>
          <cell r="N326" t="e">
            <v>#N/A</v>
          </cell>
          <cell r="R326" t="e">
            <v>#N/A</v>
          </cell>
        </row>
        <row r="327">
          <cell r="A327">
            <v>616101</v>
          </cell>
          <cell r="B327" t="str">
            <v>Roaming Cargo Diario</v>
          </cell>
          <cell r="C327">
            <v>1541015</v>
          </cell>
          <cell r="F327">
            <v>0</v>
          </cell>
          <cell r="G327">
            <v>-285170</v>
          </cell>
          <cell r="N327" t="e">
            <v>#N/A</v>
          </cell>
          <cell r="R327" t="e">
            <v>#N/A</v>
          </cell>
        </row>
        <row r="328">
          <cell r="A328">
            <v>616102</v>
          </cell>
          <cell r="B328" t="str">
            <v>Roaming Minutos en el Aire</v>
          </cell>
          <cell r="C328">
            <v>-914181418</v>
          </cell>
          <cell r="F328">
            <v>0</v>
          </cell>
          <cell r="G328">
            <v>-285170</v>
          </cell>
          <cell r="N328" t="e">
            <v>#N/A</v>
          </cell>
          <cell r="R328" t="e">
            <v>#N/A</v>
          </cell>
        </row>
        <row r="329">
          <cell r="A329">
            <v>616105</v>
          </cell>
          <cell r="B329" t="str">
            <v>Roaming Larga Distancia Nacional</v>
          </cell>
          <cell r="C329">
            <v>-389690975</v>
          </cell>
          <cell r="F329">
            <v>0</v>
          </cell>
          <cell r="G329">
            <v>-285170</v>
          </cell>
          <cell r="N329" t="e">
            <v>#N/A</v>
          </cell>
          <cell r="R329" t="e">
            <v>#N/A</v>
          </cell>
        </row>
        <row r="330">
          <cell r="A330">
            <v>616111</v>
          </cell>
          <cell r="B330" t="str">
            <v>Roaming Aire - Prepaga PY</v>
          </cell>
          <cell r="C330">
            <v>-237571081</v>
          </cell>
          <cell r="F330">
            <v>0</v>
          </cell>
          <cell r="G330">
            <v>-285170</v>
          </cell>
          <cell r="N330" t="e">
            <v>#N/A</v>
          </cell>
          <cell r="R330" t="e">
            <v>#N/A</v>
          </cell>
        </row>
        <row r="331">
          <cell r="A331">
            <v>616123</v>
          </cell>
          <cell r="B331" t="str">
            <v>Serv.Roaming a Terceros</v>
          </cell>
          <cell r="C331">
            <v>-1177119055</v>
          </cell>
          <cell r="F331">
            <v>0</v>
          </cell>
          <cell r="G331">
            <v>-285170</v>
          </cell>
          <cell r="N331" t="e">
            <v>#N/A</v>
          </cell>
          <cell r="R331" t="e">
            <v>#N/A</v>
          </cell>
        </row>
        <row r="332">
          <cell r="A332">
            <v>616133</v>
          </cell>
          <cell r="B332" t="str">
            <v>Saldos No Consumidos Cr</v>
          </cell>
          <cell r="C332">
            <v>-2985029003</v>
          </cell>
          <cell r="F332">
            <v>0</v>
          </cell>
          <cell r="G332">
            <v>0</v>
          </cell>
          <cell r="N332" t="e">
            <v>#N/A</v>
          </cell>
          <cell r="R332" t="e">
            <v>#N/A</v>
          </cell>
        </row>
        <row r="333">
          <cell r="A333">
            <v>616164</v>
          </cell>
          <cell r="B333" t="str">
            <v>Servicio Roaming Aire GSM</v>
          </cell>
          <cell r="C333">
            <v>-2663288673</v>
          </cell>
          <cell r="F333">
            <v>0</v>
          </cell>
          <cell r="G333">
            <v>0</v>
          </cell>
          <cell r="N333" t="e">
            <v>#N/A</v>
          </cell>
          <cell r="R333" t="e">
            <v>#N/A</v>
          </cell>
        </row>
        <row r="334">
          <cell r="A334">
            <v>619009</v>
          </cell>
          <cell r="B334" t="str">
            <v>Ley 2051/03-Retención GD</v>
          </cell>
          <cell r="C334">
            <v>3115491</v>
          </cell>
          <cell r="F334">
            <v>0</v>
          </cell>
          <cell r="G334">
            <v>0</v>
          </cell>
          <cell r="N334" t="e">
            <v>#N/A</v>
          </cell>
          <cell r="R334" t="e">
            <v>#N/A</v>
          </cell>
        </row>
        <row r="335">
          <cell r="A335">
            <v>621000</v>
          </cell>
          <cell r="B335" t="str">
            <v>Ingreso por Telefonos Celular y accesorios</v>
          </cell>
          <cell r="C335">
            <v>-46721174</v>
          </cell>
          <cell r="F335">
            <v>0</v>
          </cell>
          <cell r="G335">
            <v>-139386</v>
          </cell>
          <cell r="N335" t="e">
            <v>#N/A</v>
          </cell>
          <cell r="R335" t="e">
            <v>#N/A</v>
          </cell>
        </row>
        <row r="336">
          <cell r="A336">
            <v>621001</v>
          </cell>
          <cell r="B336" t="str">
            <v>Venta Devengada Telefonos Celulares y Acces</v>
          </cell>
          <cell r="C336">
            <v>0</v>
          </cell>
          <cell r="F336">
            <v>0</v>
          </cell>
          <cell r="G336">
            <v>-139386</v>
          </cell>
          <cell r="N336" t="e">
            <v>#N/A</v>
          </cell>
          <cell r="R336" t="e">
            <v>#N/A</v>
          </cell>
        </row>
        <row r="337">
          <cell r="A337">
            <v>621002</v>
          </cell>
          <cell r="B337" t="str">
            <v>Instalacion y Servicio</v>
          </cell>
          <cell r="C337">
            <v>-679000</v>
          </cell>
          <cell r="F337">
            <v>0</v>
          </cell>
          <cell r="G337">
            <v>-139386</v>
          </cell>
          <cell r="N337" t="e">
            <v>#N/A</v>
          </cell>
          <cell r="R337" t="e">
            <v>#N/A</v>
          </cell>
        </row>
        <row r="338">
          <cell r="A338">
            <v>621003</v>
          </cell>
          <cell r="B338" t="str">
            <v>Ing. por Conceciones y Promociones</v>
          </cell>
          <cell r="C338">
            <v>98167178</v>
          </cell>
          <cell r="F338">
            <v>0</v>
          </cell>
          <cell r="G338">
            <v>-139386</v>
          </cell>
          <cell r="N338" t="e">
            <v>#N/A</v>
          </cell>
          <cell r="R338" t="e">
            <v>#N/A</v>
          </cell>
        </row>
        <row r="339">
          <cell r="A339">
            <v>621006</v>
          </cell>
          <cell r="B339" t="str">
            <v>Venta de Equipos CDMA</v>
          </cell>
          <cell r="C339">
            <v>-25768190914</v>
          </cell>
          <cell r="F339">
            <v>0</v>
          </cell>
          <cell r="G339">
            <v>-139386</v>
          </cell>
          <cell r="N339" t="e">
            <v>#N/A</v>
          </cell>
          <cell r="R339" t="e">
            <v>#N/A</v>
          </cell>
        </row>
        <row r="340">
          <cell r="A340">
            <v>621007</v>
          </cell>
          <cell r="B340" t="str">
            <v>Accesorios</v>
          </cell>
          <cell r="C340">
            <v>-1157963</v>
          </cell>
          <cell r="F340">
            <v>0</v>
          </cell>
          <cell r="G340">
            <v>-139386</v>
          </cell>
          <cell r="N340" t="e">
            <v>#N/A</v>
          </cell>
          <cell r="R340" t="e">
            <v>#N/A</v>
          </cell>
        </row>
        <row r="341">
          <cell r="A341">
            <v>621008</v>
          </cell>
          <cell r="B341" t="str">
            <v>Conceciones y Promociones Equipos CDMA</v>
          </cell>
          <cell r="C341">
            <v>23957393108</v>
          </cell>
          <cell r="F341">
            <v>0</v>
          </cell>
          <cell r="G341">
            <v>-139386</v>
          </cell>
          <cell r="N341" t="e">
            <v>#N/A</v>
          </cell>
          <cell r="R341" t="e">
            <v>#N/A</v>
          </cell>
        </row>
        <row r="342">
          <cell r="A342">
            <v>621009</v>
          </cell>
          <cell r="B342" t="str">
            <v>Venta Tarjeta SIM</v>
          </cell>
          <cell r="C342">
            <v>-17743399995</v>
          </cell>
          <cell r="F342">
            <v>0</v>
          </cell>
          <cell r="G342">
            <v>-139386</v>
          </cell>
          <cell r="N342" t="e">
            <v>#N/A</v>
          </cell>
          <cell r="R342" t="e">
            <v>#N/A</v>
          </cell>
        </row>
        <row r="343">
          <cell r="A343">
            <v>621011</v>
          </cell>
          <cell r="B343" t="str">
            <v>Reparación equipos</v>
          </cell>
          <cell r="C343">
            <v>-31022744</v>
          </cell>
          <cell r="F343">
            <v>0</v>
          </cell>
          <cell r="G343">
            <v>-139386</v>
          </cell>
          <cell r="N343" t="e">
            <v>#N/A</v>
          </cell>
          <cell r="R343" t="e">
            <v>#N/A</v>
          </cell>
        </row>
        <row r="344">
          <cell r="A344">
            <v>621012</v>
          </cell>
          <cell r="B344" t="str">
            <v>Concesiones y Promociones Accesorios</v>
          </cell>
          <cell r="C344">
            <v>503387490</v>
          </cell>
          <cell r="F344">
            <v>0</v>
          </cell>
          <cell r="G344">
            <v>-25605</v>
          </cell>
          <cell r="N344" t="e">
            <v>#N/A</v>
          </cell>
          <cell r="R344" t="e">
            <v>#N/A</v>
          </cell>
        </row>
        <row r="345">
          <cell r="A345">
            <v>622001</v>
          </cell>
          <cell r="B345" t="str">
            <v>TARJETA PREPAGA</v>
          </cell>
          <cell r="C345">
            <v>-29787410520</v>
          </cell>
          <cell r="F345">
            <v>0</v>
          </cell>
          <cell r="G345">
            <v>-4503</v>
          </cell>
          <cell r="N345" t="e">
            <v>#N/A</v>
          </cell>
          <cell r="R345" t="e">
            <v>#N/A</v>
          </cell>
        </row>
        <row r="346">
          <cell r="A346">
            <v>622005</v>
          </cell>
          <cell r="B346" t="str">
            <v>Equipos prepaga Agentes</v>
          </cell>
          <cell r="C346">
            <v>-762230360</v>
          </cell>
          <cell r="F346">
            <v>0</v>
          </cell>
          <cell r="G346">
            <v>-15</v>
          </cell>
          <cell r="N346" t="e">
            <v>#N/A</v>
          </cell>
          <cell r="R346" t="e">
            <v>#N/A</v>
          </cell>
        </row>
        <row r="347">
          <cell r="A347">
            <v>622008</v>
          </cell>
          <cell r="B347" t="str">
            <v>Material POP CTI/PCS</v>
          </cell>
          <cell r="C347">
            <v>-4932500</v>
          </cell>
          <cell r="F347">
            <v>0</v>
          </cell>
          <cell r="G347">
            <v>-15</v>
          </cell>
          <cell r="N347" t="e">
            <v>#N/A</v>
          </cell>
          <cell r="R347" t="e">
            <v>#N/A</v>
          </cell>
        </row>
        <row r="348">
          <cell r="A348">
            <v>631004</v>
          </cell>
          <cell r="B348" t="str">
            <v>INGRESOS INTERCONEXION OPERADORES NACIONALES</v>
          </cell>
          <cell r="C348">
            <v>-2139027700</v>
          </cell>
          <cell r="F348">
            <v>0</v>
          </cell>
          <cell r="G348">
            <v>0</v>
          </cell>
          <cell r="N348" t="e">
            <v>#N/A</v>
          </cell>
          <cell r="R348" t="e">
            <v>#N/A</v>
          </cell>
        </row>
        <row r="349">
          <cell r="A349">
            <v>660001</v>
          </cell>
          <cell r="B349" t="str">
            <v>Ajustes ingresos CMIS</v>
          </cell>
          <cell r="C349">
            <v>-4096745</v>
          </cell>
          <cell r="F349">
            <v>0</v>
          </cell>
          <cell r="G349">
            <v>0</v>
          </cell>
          <cell r="N349" t="e">
            <v>#N/A</v>
          </cell>
          <cell r="R349" t="e">
            <v>#N/A</v>
          </cell>
        </row>
        <row r="350">
          <cell r="A350">
            <v>710003</v>
          </cell>
          <cell r="B350" t="str">
            <v>Coubicacion Interconexion</v>
          </cell>
          <cell r="C350">
            <v>615582662</v>
          </cell>
          <cell r="F350">
            <v>0</v>
          </cell>
          <cell r="G350">
            <v>0</v>
          </cell>
          <cell r="N350" t="e">
            <v>#N/A</v>
          </cell>
          <cell r="R350" t="e">
            <v>#N/A</v>
          </cell>
        </row>
        <row r="351">
          <cell r="A351">
            <v>710004</v>
          </cell>
          <cell r="B351" t="str">
            <v>Arrendamiento-Interconexion</v>
          </cell>
          <cell r="C351">
            <v>1669461263</v>
          </cell>
          <cell r="F351">
            <v>0</v>
          </cell>
          <cell r="G351">
            <v>0</v>
          </cell>
          <cell r="N351" t="e">
            <v>#N/A</v>
          </cell>
          <cell r="R351" t="e">
            <v>#N/A</v>
          </cell>
        </row>
        <row r="352">
          <cell r="A352">
            <v>710011</v>
          </cell>
          <cell r="B352" t="str">
            <v>Costo de acceso a Copaco</v>
          </cell>
          <cell r="C352">
            <v>4410762567</v>
          </cell>
        </row>
        <row r="353">
          <cell r="A353">
            <v>710012</v>
          </cell>
          <cell r="B353" t="str">
            <v>Costo de acceso a Telecel/Pers/VX</v>
          </cell>
          <cell r="C353">
            <v>12372526641</v>
          </cell>
        </row>
        <row r="354">
          <cell r="A354">
            <v>710013</v>
          </cell>
          <cell r="B354" t="str">
            <v>Copaco - Costo de tránsito</v>
          </cell>
          <cell r="C354">
            <v>-134583192</v>
          </cell>
        </row>
        <row r="355">
          <cell r="A355">
            <v>710105</v>
          </cell>
          <cell r="B355" t="str">
            <v>Provisión Costo-Roaming</v>
          </cell>
          <cell r="C355">
            <v>870249660</v>
          </cell>
        </row>
        <row r="356">
          <cell r="A356">
            <v>710115</v>
          </cell>
          <cell r="B356" t="str">
            <v>Costo de acceso a Copaco PREPAGO</v>
          </cell>
          <cell r="C356">
            <v>3713551150</v>
          </cell>
        </row>
        <row r="357">
          <cell r="A357">
            <v>710116</v>
          </cell>
          <cell r="B357" t="str">
            <v>Costo de acceso a Telecel/Pers/Vx PREPAGO</v>
          </cell>
          <cell r="C357">
            <v>6457471496</v>
          </cell>
        </row>
        <row r="358">
          <cell r="A358">
            <v>710126</v>
          </cell>
          <cell r="B358" t="str">
            <v>Costo Roaming de GSM</v>
          </cell>
          <cell r="C358">
            <v>1373032734</v>
          </cell>
        </row>
        <row r="359">
          <cell r="A359">
            <v>710301</v>
          </cell>
          <cell r="B359" t="str">
            <v>Comisiones Servicios Información (SMS-Voz-WAP)</v>
          </cell>
          <cell r="C359">
            <v>49731462</v>
          </cell>
        </row>
        <row r="360">
          <cell r="A360">
            <v>710302</v>
          </cell>
          <cell r="B360" t="str">
            <v>Comision tarjetas prepagas</v>
          </cell>
          <cell r="C360">
            <v>1628127917</v>
          </cell>
        </row>
        <row r="361">
          <cell r="A361">
            <v>711001</v>
          </cell>
          <cell r="B361" t="str">
            <v>Gastos de Repuestos</v>
          </cell>
          <cell r="C361">
            <v>15545007</v>
          </cell>
        </row>
        <row r="362">
          <cell r="A362">
            <v>711002</v>
          </cell>
          <cell r="B362" t="str">
            <v>Gtos.Reparaciones de repuestos</v>
          </cell>
          <cell r="C362">
            <v>-24152843</v>
          </cell>
        </row>
        <row r="363">
          <cell r="A363">
            <v>711003</v>
          </cell>
          <cell r="B363" t="str">
            <v>Mantenimiento Civil Preventivo</v>
          </cell>
          <cell r="C363">
            <v>2584204837</v>
          </cell>
        </row>
        <row r="364">
          <cell r="A364">
            <v>711010</v>
          </cell>
          <cell r="B364" t="str">
            <v>Mantenimiento Civil Correctivo</v>
          </cell>
          <cell r="C364">
            <v>21762228</v>
          </cell>
        </row>
        <row r="365">
          <cell r="A365">
            <v>711011</v>
          </cell>
          <cell r="B365" t="str">
            <v>Ctos Indirectos para compras de repuesto</v>
          </cell>
          <cell r="C365">
            <v>0</v>
          </cell>
        </row>
        <row r="366">
          <cell r="A366">
            <v>711016</v>
          </cell>
          <cell r="B366" t="str">
            <v>Insumos de Mantenimiento</v>
          </cell>
          <cell r="C366">
            <v>22374788</v>
          </cell>
        </row>
        <row r="367">
          <cell r="A367">
            <v>711019</v>
          </cell>
          <cell r="B367" t="str">
            <v>Mantenimiento Aire Acondicionado/Generadores</v>
          </cell>
          <cell r="C367">
            <v>257280477</v>
          </cell>
        </row>
        <row r="368">
          <cell r="A368">
            <v>711020</v>
          </cell>
          <cell r="B368" t="str">
            <v>Mantenimiento Torres</v>
          </cell>
          <cell r="C368">
            <v>150762752</v>
          </cell>
        </row>
        <row r="369">
          <cell r="A369">
            <v>712001</v>
          </cell>
          <cell r="B369" t="str">
            <v>Costos de VAS Clientes</v>
          </cell>
          <cell r="C369">
            <v>-22654925</v>
          </cell>
        </row>
        <row r="370">
          <cell r="A370">
            <v>713001</v>
          </cell>
          <cell r="B370" t="str">
            <v>Costo de arancel CONATEL</v>
          </cell>
          <cell r="C370">
            <v>1018319184</v>
          </cell>
        </row>
        <row r="371">
          <cell r="A371">
            <v>714001</v>
          </cell>
          <cell r="B371" t="str">
            <v>Costo de explotación comercial CONATEL</v>
          </cell>
          <cell r="C371">
            <v>892577787</v>
          </cell>
        </row>
        <row r="372">
          <cell r="A372">
            <v>714002</v>
          </cell>
          <cell r="B372" t="str">
            <v>Costo utilización frecuencias microondas</v>
          </cell>
          <cell r="C372">
            <v>19166227129</v>
          </cell>
        </row>
        <row r="373">
          <cell r="A373">
            <v>720002</v>
          </cell>
          <cell r="B373" t="str">
            <v>Prov. Mantenimiento por Electricidad-Gtos.Varios</v>
          </cell>
          <cell r="C373">
            <v>5124599</v>
          </cell>
        </row>
        <row r="374">
          <cell r="A374">
            <v>720003</v>
          </cell>
          <cell r="B374" t="str">
            <v>Electricidad de Sitios</v>
          </cell>
          <cell r="C374">
            <v>1783200113</v>
          </cell>
        </row>
        <row r="375">
          <cell r="A375">
            <v>720005</v>
          </cell>
          <cell r="B375" t="str">
            <v>Otros Gs. de Operaciones de Red</v>
          </cell>
          <cell r="C375">
            <v>658975134</v>
          </cell>
        </row>
        <row r="376">
          <cell r="A376">
            <v>720007</v>
          </cell>
          <cell r="B376" t="str">
            <v>Electricidad Obras</v>
          </cell>
          <cell r="C376">
            <v>10076815</v>
          </cell>
        </row>
        <row r="377">
          <cell r="A377">
            <v>720101</v>
          </cell>
          <cell r="B377" t="str">
            <v>Alquiler de Sitios</v>
          </cell>
          <cell r="C377">
            <v>6684474859</v>
          </cell>
        </row>
        <row r="378">
          <cell r="A378">
            <v>720103</v>
          </cell>
          <cell r="B378" t="str">
            <v>Alquileres de Gruas y Otros Servicios</v>
          </cell>
          <cell r="C378">
            <v>0</v>
          </cell>
        </row>
        <row r="379">
          <cell r="A379">
            <v>720401</v>
          </cell>
          <cell r="B379" t="str">
            <v>Impuestos Provinciales y Municipales Sitios</v>
          </cell>
          <cell r="C379">
            <v>563525122</v>
          </cell>
        </row>
        <row r="380">
          <cell r="A380">
            <v>730008</v>
          </cell>
          <cell r="B380" t="str">
            <v>Venta Equipos Prepaga (para activaciones Nuevas, g</v>
          </cell>
          <cell r="C380">
            <v>24764284</v>
          </cell>
        </row>
        <row r="381">
          <cell r="A381">
            <v>730010</v>
          </cell>
          <cell r="B381" t="str">
            <v>Venta Equipos Regular (para activaciones Nuevas, g</v>
          </cell>
          <cell r="C381">
            <v>8278661915</v>
          </cell>
        </row>
        <row r="382">
          <cell r="A382">
            <v>730011</v>
          </cell>
          <cell r="B382" t="str">
            <v>Costo Comodatos Distribuidos</v>
          </cell>
          <cell r="C382">
            <v>713062889</v>
          </cell>
        </row>
        <row r="383">
          <cell r="A383">
            <v>730012</v>
          </cell>
          <cell r="B383" t="str">
            <v>CBNSE por Fallas Regular</v>
          </cell>
          <cell r="C383">
            <v>94029595</v>
          </cell>
        </row>
        <row r="384">
          <cell r="A384">
            <v>730013</v>
          </cell>
          <cell r="B384" t="str">
            <v>Lineas Funcis</v>
          </cell>
          <cell r="C384">
            <v>-1100000</v>
          </cell>
        </row>
        <row r="385">
          <cell r="A385">
            <v>730014</v>
          </cell>
          <cell r="B385" t="str">
            <v>Reingreso por Falla</v>
          </cell>
          <cell r="C385">
            <v>-78210490</v>
          </cell>
        </row>
        <row r="386">
          <cell r="A386">
            <v>730015</v>
          </cell>
          <cell r="B386" t="str">
            <v>Reposición garantía CTI</v>
          </cell>
          <cell r="C386">
            <v>-13198096</v>
          </cell>
        </row>
        <row r="387">
          <cell r="A387">
            <v>730017</v>
          </cell>
          <cell r="B387" t="str">
            <v>Revaluación Bienes de Cambio</v>
          </cell>
          <cell r="C387">
            <v>275117360</v>
          </cell>
        </row>
        <row r="388">
          <cell r="A388">
            <v>730018</v>
          </cell>
          <cell r="B388" t="str">
            <v>Fletes por distribución</v>
          </cell>
          <cell r="C388">
            <v>37076672</v>
          </cell>
        </row>
        <row r="389">
          <cell r="A389">
            <v>730019</v>
          </cell>
          <cell r="B389" t="str">
            <v>Reparaciones de telefonos de clientes</v>
          </cell>
          <cell r="C389">
            <v>73197930</v>
          </cell>
        </row>
        <row r="390">
          <cell r="A390">
            <v>730021</v>
          </cell>
          <cell r="B390" t="str">
            <v>Dif. Inv. CDB-CAC's .Empl.dados de baja</v>
          </cell>
          <cell r="C390">
            <v>16205573</v>
          </cell>
        </row>
        <row r="391">
          <cell r="A391">
            <v>730028</v>
          </cell>
          <cell r="B391" t="str">
            <v>Costo telef. emblistados nuevos</v>
          </cell>
          <cell r="C391">
            <v>45240000</v>
          </cell>
        </row>
        <row r="392">
          <cell r="A392">
            <v>730029</v>
          </cell>
          <cell r="B392" t="str">
            <v>Costo Telefonos emblistados reacondicionados</v>
          </cell>
          <cell r="C392">
            <v>0</v>
          </cell>
        </row>
        <row r="393">
          <cell r="A393">
            <v>730030</v>
          </cell>
          <cell r="B393" t="str">
            <v>Imputacion costo Tarj. Prepaga</v>
          </cell>
          <cell r="C393">
            <v>214768842</v>
          </cell>
        </row>
        <row r="394">
          <cell r="A394">
            <v>730031</v>
          </cell>
          <cell r="B394" t="str">
            <v>Servicios Externos emblistados</v>
          </cell>
          <cell r="C394">
            <v>1218852968</v>
          </cell>
        </row>
        <row r="395">
          <cell r="A395">
            <v>730032</v>
          </cell>
          <cell r="B395" t="str">
            <v>CBNSE por Garantía (Regular)</v>
          </cell>
          <cell r="C395">
            <v>391124429</v>
          </cell>
        </row>
        <row r="396">
          <cell r="A396">
            <v>730033</v>
          </cell>
          <cell r="B396" t="str">
            <v>CBNSE (Regular)</v>
          </cell>
          <cell r="C396">
            <v>4374727890</v>
          </cell>
        </row>
        <row r="397">
          <cell r="A397">
            <v>730035</v>
          </cell>
          <cell r="B397" t="str">
            <v>Costo venta a retails y agentes (Prepago)</v>
          </cell>
          <cell r="C397">
            <v>51892210</v>
          </cell>
        </row>
        <row r="398">
          <cell r="A398">
            <v>730036</v>
          </cell>
          <cell r="B398" t="str">
            <v>Costo venta a retails y agentes (Regular)</v>
          </cell>
          <cell r="C398">
            <v>4804489903</v>
          </cell>
        </row>
        <row r="399">
          <cell r="A399">
            <v>730037</v>
          </cell>
          <cell r="B399" t="str">
            <v>Otras bajas</v>
          </cell>
          <cell r="C399">
            <v>698728147</v>
          </cell>
        </row>
        <row r="400">
          <cell r="A400">
            <v>730038</v>
          </cell>
          <cell r="B400" t="str">
            <v>Tarjetas sim</v>
          </cell>
          <cell r="C400">
            <v>3364263703</v>
          </cell>
        </row>
        <row r="401">
          <cell r="A401">
            <v>730041</v>
          </cell>
          <cell r="B401" t="str">
            <v>Obsequio de Mercadería</v>
          </cell>
          <cell r="C401">
            <v>50887235</v>
          </cell>
        </row>
        <row r="402">
          <cell r="A402">
            <v>740001</v>
          </cell>
          <cell r="B402" t="str">
            <v>Prevision suscriptores incobrables</v>
          </cell>
          <cell r="C402">
            <v>2054734538</v>
          </cell>
        </row>
        <row r="403">
          <cell r="A403">
            <v>740102</v>
          </cell>
          <cell r="B403" t="str">
            <v>Comisiones Mora Tardía</v>
          </cell>
          <cell r="C403">
            <v>69922</v>
          </cell>
        </row>
        <row r="404">
          <cell r="A404">
            <v>750006</v>
          </cell>
          <cell r="B404" t="str">
            <v>Institucional Comision de Agencia</v>
          </cell>
          <cell r="C404">
            <v>214001201</v>
          </cell>
        </row>
        <row r="405">
          <cell r="A405">
            <v>751001</v>
          </cell>
          <cell r="B405" t="str">
            <v>Producto Medios TV</v>
          </cell>
          <cell r="C405">
            <v>1237633030</v>
          </cell>
        </row>
        <row r="406">
          <cell r="A406">
            <v>751002</v>
          </cell>
          <cell r="B406" t="str">
            <v>Producto Medios Diarios</v>
          </cell>
          <cell r="C406">
            <v>381365440</v>
          </cell>
        </row>
        <row r="407">
          <cell r="A407">
            <v>751003</v>
          </cell>
          <cell r="B407" t="str">
            <v>Producto Medios Radio</v>
          </cell>
          <cell r="C407">
            <v>329426890</v>
          </cell>
        </row>
        <row r="408">
          <cell r="A408">
            <v>751004</v>
          </cell>
          <cell r="B408" t="str">
            <v>Producto Medios Revistas</v>
          </cell>
          <cell r="C408">
            <v>-231382277</v>
          </cell>
        </row>
        <row r="409">
          <cell r="A409">
            <v>751005</v>
          </cell>
          <cell r="B409" t="str">
            <v>Producto Medios Via Publica</v>
          </cell>
          <cell r="C409">
            <v>561916083</v>
          </cell>
        </row>
        <row r="410">
          <cell r="A410">
            <v>751006</v>
          </cell>
          <cell r="B410" t="str">
            <v>Producto Produccion</v>
          </cell>
          <cell r="C410">
            <v>-35055126</v>
          </cell>
        </row>
        <row r="411">
          <cell r="A411">
            <v>753001</v>
          </cell>
          <cell r="B411" t="str">
            <v>Costo de Folletería</v>
          </cell>
          <cell r="C411">
            <v>76804899</v>
          </cell>
        </row>
        <row r="412">
          <cell r="A412">
            <v>753002</v>
          </cell>
          <cell r="B412" t="str">
            <v>Costos de Materiales POP</v>
          </cell>
          <cell r="C412">
            <v>117690079</v>
          </cell>
        </row>
        <row r="413">
          <cell r="A413">
            <v>753003</v>
          </cell>
          <cell r="B413" t="str">
            <v>Gastos de folletería en general</v>
          </cell>
          <cell r="C413">
            <v>14055694</v>
          </cell>
        </row>
        <row r="414">
          <cell r="A414">
            <v>753004</v>
          </cell>
          <cell r="B414" t="str">
            <v>Costo de Producto para Regalo</v>
          </cell>
          <cell r="C414">
            <v>-9546191</v>
          </cell>
        </row>
        <row r="415">
          <cell r="A415">
            <v>757003</v>
          </cell>
          <cell r="B415" t="str">
            <v>Ferias</v>
          </cell>
          <cell r="C415">
            <v>0</v>
          </cell>
        </row>
        <row r="416">
          <cell r="A416">
            <v>754005</v>
          </cell>
          <cell r="B416" t="str">
            <v>Auspicio de Eventos ( culturales, deportivo</v>
          </cell>
          <cell r="C416">
            <v>671303311</v>
          </cell>
        </row>
        <row r="417">
          <cell r="A417">
            <v>758003</v>
          </cell>
          <cell r="B417" t="str">
            <v>Medios-diarios</v>
          </cell>
          <cell r="C417">
            <v>-15000000</v>
          </cell>
        </row>
        <row r="418">
          <cell r="A418">
            <v>758008</v>
          </cell>
          <cell r="B418" t="str">
            <v>Stands y promociones</v>
          </cell>
          <cell r="C418">
            <v>464126187</v>
          </cell>
        </row>
        <row r="419">
          <cell r="A419">
            <v>759008</v>
          </cell>
          <cell r="B419" t="str">
            <v>Capacitación</v>
          </cell>
          <cell r="C419">
            <v>0</v>
          </cell>
        </row>
        <row r="420">
          <cell r="A420">
            <v>759999</v>
          </cell>
          <cell r="B420" t="str">
            <v>Provision Publicidad</v>
          </cell>
          <cell r="C420">
            <v>-542845127</v>
          </cell>
        </row>
        <row r="421">
          <cell r="A421">
            <v>760003</v>
          </cell>
          <cell r="B421" t="str">
            <v>Ipresion de Facturas de Servicio</v>
          </cell>
          <cell r="C421">
            <v>510950549</v>
          </cell>
        </row>
        <row r="422">
          <cell r="A422">
            <v>760007</v>
          </cell>
          <cell r="B422" t="str">
            <v>Costo Transporte de Cuadales</v>
          </cell>
          <cell r="C422">
            <v>155844654</v>
          </cell>
        </row>
        <row r="423">
          <cell r="A423">
            <v>760009</v>
          </cell>
          <cell r="B423" t="str">
            <v>Distribucion de Facturas</v>
          </cell>
          <cell r="C423">
            <v>167941581</v>
          </cell>
        </row>
        <row r="424">
          <cell r="A424">
            <v>760105</v>
          </cell>
          <cell r="B424" t="str">
            <v>Comisiones agencias de cobranzas</v>
          </cell>
          <cell r="C424">
            <v>1092468193</v>
          </cell>
        </row>
        <row r="425">
          <cell r="A425">
            <v>760106</v>
          </cell>
          <cell r="B425" t="str">
            <v>Comisiones tarjetas de crédito</v>
          </cell>
          <cell r="C425">
            <v>886204260</v>
          </cell>
        </row>
        <row r="426">
          <cell r="A426">
            <v>760107</v>
          </cell>
          <cell r="B426" t="str">
            <v>Pronet</v>
          </cell>
          <cell r="C426">
            <v>177230081</v>
          </cell>
        </row>
        <row r="427">
          <cell r="A427">
            <v>770001</v>
          </cell>
          <cell r="B427" t="str">
            <v>Comisiones Agentes Indirecta Regular</v>
          </cell>
          <cell r="C427">
            <v>15930666984</v>
          </cell>
        </row>
        <row r="428">
          <cell r="A428">
            <v>770010</v>
          </cell>
          <cell r="B428" t="str">
            <v>Fondo de Promoción de Ventas</v>
          </cell>
          <cell r="C428">
            <v>1047000000</v>
          </cell>
        </row>
        <row r="429">
          <cell r="A429">
            <v>770017</v>
          </cell>
          <cell r="B429" t="str">
            <v>Comisiones a Dealers Prepago</v>
          </cell>
          <cell r="C429">
            <v>-175504432</v>
          </cell>
        </row>
        <row r="430">
          <cell r="A430">
            <v>770018</v>
          </cell>
          <cell r="B430" t="str">
            <v>Bonos Dealer Prepago</v>
          </cell>
          <cell r="C430">
            <v>54938500</v>
          </cell>
        </row>
        <row r="431">
          <cell r="A431">
            <v>770101</v>
          </cell>
          <cell r="B431" t="str">
            <v>Comisiones Empleados Regular</v>
          </cell>
          <cell r="C431">
            <v>972117514</v>
          </cell>
        </row>
        <row r="432">
          <cell r="A432">
            <v>770102</v>
          </cell>
          <cell r="B432" t="str">
            <v>Comision Empl.- Pers. Temporario Regular</v>
          </cell>
          <cell r="C432">
            <v>189606343</v>
          </cell>
        </row>
        <row r="433">
          <cell r="A433">
            <v>800001</v>
          </cell>
          <cell r="B433" t="str">
            <v>Salario base</v>
          </cell>
          <cell r="C433">
            <v>4658778383</v>
          </cell>
        </row>
        <row r="434">
          <cell r="A434">
            <v>800002</v>
          </cell>
          <cell r="B434" t="str">
            <v>Horas Extras</v>
          </cell>
          <cell r="C434">
            <v>64483814</v>
          </cell>
        </row>
        <row r="435">
          <cell r="A435">
            <v>800003</v>
          </cell>
          <cell r="B435" t="str">
            <v>Aguinaldo</v>
          </cell>
          <cell r="C435">
            <v>-22761</v>
          </cell>
        </row>
        <row r="436">
          <cell r="A436">
            <v>800004</v>
          </cell>
          <cell r="B436" t="str">
            <v>Personal Temporario</v>
          </cell>
          <cell r="C436">
            <v>2560442837</v>
          </cell>
        </row>
        <row r="437">
          <cell r="A437">
            <v>800006</v>
          </cell>
          <cell r="B437" t="str">
            <v>Provisión Vacaciones</v>
          </cell>
          <cell r="C437">
            <v>223408020</v>
          </cell>
        </row>
        <row r="438">
          <cell r="A438">
            <v>800007</v>
          </cell>
          <cell r="B438" t="str">
            <v>Provisión Aguinaldo</v>
          </cell>
          <cell r="C438">
            <v>460053529</v>
          </cell>
        </row>
        <row r="439">
          <cell r="A439">
            <v>800018</v>
          </cell>
          <cell r="B439" t="str">
            <v>A.R.T. Aseguradora de Riesgos de Trabajo</v>
          </cell>
          <cell r="C439">
            <v>69764236</v>
          </cell>
        </row>
        <row r="440">
          <cell r="A440">
            <v>800023</v>
          </cell>
          <cell r="B440" t="str">
            <v>Asist. Med. al Personal</v>
          </cell>
          <cell r="C440">
            <v>331323979</v>
          </cell>
        </row>
        <row r="441">
          <cell r="A441">
            <v>800024</v>
          </cell>
          <cell r="B441" t="str">
            <v>Cupones de Almuerzo y Alimentos</v>
          </cell>
          <cell r="C441">
            <v>122553303</v>
          </cell>
        </row>
        <row r="442">
          <cell r="A442">
            <v>800027</v>
          </cell>
          <cell r="B442" t="str">
            <v>Incentivos al Personal Ejecutivo</v>
          </cell>
          <cell r="C442">
            <v>220349339</v>
          </cell>
        </row>
        <row r="443">
          <cell r="A443">
            <v>800028</v>
          </cell>
          <cell r="B443" t="str">
            <v>Incentivos - Bono Gerencial</v>
          </cell>
          <cell r="C443">
            <v>189227500</v>
          </cell>
        </row>
        <row r="444">
          <cell r="A444">
            <v>800031</v>
          </cell>
          <cell r="B444" t="str">
            <v>Otros Beneficios de Empleados</v>
          </cell>
          <cell r="C444">
            <v>0</v>
          </cell>
        </row>
        <row r="445">
          <cell r="A445">
            <v>800036</v>
          </cell>
          <cell r="B445" t="str">
            <v>Aporte patronal IPS</v>
          </cell>
          <cell r="C445">
            <v>1099424468</v>
          </cell>
        </row>
        <row r="446">
          <cell r="A446">
            <v>800037</v>
          </cell>
          <cell r="B446" t="str">
            <v>Bonificación Familiar</v>
          </cell>
          <cell r="C446">
            <v>14698590</v>
          </cell>
        </row>
        <row r="447">
          <cell r="A447">
            <v>800038</v>
          </cell>
          <cell r="B447" t="str">
            <v>Ayuda habitacional - No Deducible</v>
          </cell>
          <cell r="C447">
            <v>115310000</v>
          </cell>
        </row>
        <row r="448">
          <cell r="A448">
            <v>820001</v>
          </cell>
          <cell r="B448" t="str">
            <v>Papeleria e Imprenta</v>
          </cell>
          <cell r="C448">
            <v>217915864</v>
          </cell>
        </row>
        <row r="449">
          <cell r="A449">
            <v>820002</v>
          </cell>
          <cell r="B449" t="str">
            <v>Correo</v>
          </cell>
          <cell r="C449">
            <v>542288132</v>
          </cell>
        </row>
        <row r="450">
          <cell r="A450">
            <v>820003</v>
          </cell>
          <cell r="B450" t="str">
            <v>Fletes</v>
          </cell>
          <cell r="C450">
            <v>24608504</v>
          </cell>
        </row>
        <row r="451">
          <cell r="A451">
            <v>820004</v>
          </cell>
          <cell r="B451" t="str">
            <v>Copias y Fotocopias</v>
          </cell>
          <cell r="C451">
            <v>81363162</v>
          </cell>
        </row>
        <row r="452">
          <cell r="A452">
            <v>820006</v>
          </cell>
          <cell r="B452" t="str">
            <v>Serv. de Comp. - Programas</v>
          </cell>
          <cell r="C452">
            <v>6325000</v>
          </cell>
        </row>
        <row r="453">
          <cell r="A453">
            <v>820007</v>
          </cell>
          <cell r="B453" t="str">
            <v>Serv. de Comp. - Equipo de Comput.</v>
          </cell>
          <cell r="C453">
            <v>762723576</v>
          </cell>
        </row>
        <row r="454">
          <cell r="A454">
            <v>820009</v>
          </cell>
          <cell r="B454" t="str">
            <v>Gastos de Librería</v>
          </cell>
          <cell r="C454">
            <v>162858241</v>
          </cell>
        </row>
        <row r="455">
          <cell r="A455">
            <v>820010</v>
          </cell>
          <cell r="B455" t="str">
            <v>Peaje</v>
          </cell>
          <cell r="C455">
            <v>5743523</v>
          </cell>
        </row>
        <row r="456">
          <cell r="A456">
            <v>820011</v>
          </cell>
          <cell r="B456" t="str">
            <v>Sistemas Servicios Menores</v>
          </cell>
          <cell r="C456">
            <v>77603380</v>
          </cell>
        </row>
        <row r="457">
          <cell r="A457">
            <v>820013</v>
          </cell>
          <cell r="B457" t="str">
            <v>LAN</v>
          </cell>
          <cell r="C457">
            <v>1839310</v>
          </cell>
        </row>
        <row r="458">
          <cell r="A458">
            <v>820021</v>
          </cell>
          <cell r="B458" t="str">
            <v>Higiene y Seguridad - Politica</v>
          </cell>
          <cell r="C458">
            <v>2925000</v>
          </cell>
        </row>
        <row r="459">
          <cell r="A459">
            <v>820104</v>
          </cell>
          <cell r="B459" t="str">
            <v>Formularios Varios</v>
          </cell>
          <cell r="C459">
            <v>0</v>
          </cell>
        </row>
        <row r="460">
          <cell r="A460">
            <v>840001</v>
          </cell>
          <cell r="B460" t="str">
            <v>Taxis y Remises</v>
          </cell>
          <cell r="C460">
            <v>19814898</v>
          </cell>
        </row>
        <row r="461">
          <cell r="A461">
            <v>840004</v>
          </cell>
          <cell r="B461" t="str">
            <v>Miscelaneos</v>
          </cell>
          <cell r="C461">
            <v>62597023</v>
          </cell>
        </row>
        <row r="462">
          <cell r="A462">
            <v>840006</v>
          </cell>
          <cell r="B462" t="str">
            <v>Limpieza de Edificios</v>
          </cell>
          <cell r="C462">
            <v>347733810</v>
          </cell>
        </row>
        <row r="463">
          <cell r="A463">
            <v>840009</v>
          </cell>
          <cell r="B463" t="str">
            <v>Entretenimientos</v>
          </cell>
          <cell r="C463">
            <v>80870242</v>
          </cell>
        </row>
        <row r="464">
          <cell r="A464">
            <v>840011</v>
          </cell>
          <cell r="B464" t="str">
            <v>Otros Gs. de Negocios</v>
          </cell>
          <cell r="C464">
            <v>111041064</v>
          </cell>
        </row>
        <row r="465">
          <cell r="A465">
            <v>840013</v>
          </cell>
          <cell r="B465" t="str">
            <v>Servicio de Cafeteria</v>
          </cell>
          <cell r="C465">
            <v>18977044</v>
          </cell>
        </row>
        <row r="466">
          <cell r="A466">
            <v>840014</v>
          </cell>
          <cell r="B466" t="str">
            <v>Entrenamientos y Seminarios</v>
          </cell>
          <cell r="C466">
            <v>66836372</v>
          </cell>
        </row>
        <row r="467">
          <cell r="A467">
            <v>840017</v>
          </cell>
          <cell r="B467" t="str">
            <v>Cuotas y Suscripciones</v>
          </cell>
          <cell r="C467">
            <v>67105792</v>
          </cell>
        </row>
        <row r="468">
          <cell r="A468">
            <v>840024</v>
          </cell>
          <cell r="B468" t="str">
            <v>Uniformes / Indumentaria</v>
          </cell>
          <cell r="C468">
            <v>44450644</v>
          </cell>
        </row>
        <row r="469">
          <cell r="A469">
            <v>840026</v>
          </cell>
          <cell r="B469" t="str">
            <v>Gts. Stadarización Puntos de Venta</v>
          </cell>
          <cell r="C469">
            <v>35310021</v>
          </cell>
        </row>
        <row r="470">
          <cell r="A470">
            <v>840031</v>
          </cell>
          <cell r="B470" t="str">
            <v>Telefonía-Mantenimientos y Servicios</v>
          </cell>
          <cell r="C470">
            <v>358452025</v>
          </cell>
        </row>
        <row r="471">
          <cell r="A471">
            <v>840033</v>
          </cell>
          <cell r="B471" t="str">
            <v>Comidas</v>
          </cell>
          <cell r="C471">
            <v>58238921</v>
          </cell>
        </row>
        <row r="472">
          <cell r="A472">
            <v>840034</v>
          </cell>
          <cell r="B472" t="str">
            <v>Pasajes</v>
          </cell>
          <cell r="C472">
            <v>136235701</v>
          </cell>
        </row>
        <row r="473">
          <cell r="A473">
            <v>840035</v>
          </cell>
          <cell r="B473" t="str">
            <v>Hotelería</v>
          </cell>
          <cell r="C473">
            <v>79325942</v>
          </cell>
        </row>
        <row r="474">
          <cell r="A474">
            <v>840036</v>
          </cell>
          <cell r="B474" t="str">
            <v>Nafta</v>
          </cell>
          <cell r="C474">
            <v>318478243</v>
          </cell>
        </row>
        <row r="475">
          <cell r="A475">
            <v>850002</v>
          </cell>
          <cell r="B475" t="str">
            <v>Consumo Telefonico Distribuido</v>
          </cell>
          <cell r="C475">
            <v>303473461</v>
          </cell>
        </row>
        <row r="476">
          <cell r="A476">
            <v>850004</v>
          </cell>
          <cell r="B476" t="str">
            <v>Mantenimiento SAP</v>
          </cell>
          <cell r="C476">
            <v>222467840</v>
          </cell>
        </row>
        <row r="477">
          <cell r="A477">
            <v>860001</v>
          </cell>
          <cell r="B477" t="str">
            <v>Vehiculos</v>
          </cell>
          <cell r="C477">
            <v>165318323</v>
          </cell>
        </row>
        <row r="478">
          <cell r="A478">
            <v>860003</v>
          </cell>
          <cell r="B478" t="str">
            <v>Edificios Alquileres</v>
          </cell>
          <cell r="C478">
            <v>638797898</v>
          </cell>
        </row>
        <row r="479">
          <cell r="A479">
            <v>860004</v>
          </cell>
          <cell r="B479" t="str">
            <v>Edificios reparaciones</v>
          </cell>
          <cell r="C479">
            <v>13401102</v>
          </cell>
        </row>
        <row r="480">
          <cell r="A480">
            <v>860006</v>
          </cell>
          <cell r="B480" t="str">
            <v>Seguridad y Vigilancia</v>
          </cell>
          <cell r="C480">
            <v>667282033</v>
          </cell>
        </row>
        <row r="481">
          <cell r="A481">
            <v>860008</v>
          </cell>
          <cell r="B481" t="str">
            <v>Electricidad Store</v>
          </cell>
          <cell r="C481">
            <v>187848945</v>
          </cell>
        </row>
        <row r="482">
          <cell r="A482">
            <v>860009</v>
          </cell>
          <cell r="B482" t="str">
            <v>Electricidad Edificio</v>
          </cell>
          <cell r="C482">
            <v>147632546</v>
          </cell>
        </row>
        <row r="483">
          <cell r="A483">
            <v>860010</v>
          </cell>
          <cell r="B483" t="str">
            <v>Agua</v>
          </cell>
          <cell r="C483">
            <v>40473326</v>
          </cell>
        </row>
        <row r="484">
          <cell r="A484">
            <v>860012</v>
          </cell>
          <cell r="B484" t="str">
            <v>Edificios Mantenimiento</v>
          </cell>
          <cell r="C484">
            <v>88430280</v>
          </cell>
        </row>
        <row r="485">
          <cell r="A485">
            <v>860014</v>
          </cell>
          <cell r="B485" t="str">
            <v>Edificios Mobiliario</v>
          </cell>
          <cell r="C485">
            <v>1949992</v>
          </cell>
        </row>
        <row r="486">
          <cell r="A486">
            <v>870001</v>
          </cell>
          <cell r="B486" t="str">
            <v>Auditorias e Impuestos</v>
          </cell>
          <cell r="C486">
            <v>351017893</v>
          </cell>
        </row>
        <row r="487">
          <cell r="A487">
            <v>870003</v>
          </cell>
          <cell r="B487" t="str">
            <v>Servicios Profesionales Call Center Terciarizados</v>
          </cell>
          <cell r="C487">
            <v>3686059490</v>
          </cell>
        </row>
        <row r="488">
          <cell r="A488">
            <v>870005</v>
          </cell>
          <cell r="B488" t="str">
            <v>Servicios Profesionales Generales y Menores</v>
          </cell>
          <cell r="C488">
            <v>389050005</v>
          </cell>
        </row>
        <row r="489">
          <cell r="A489">
            <v>870008</v>
          </cell>
          <cell r="B489" t="str">
            <v>Honorarios Jurídicos Regulatorios</v>
          </cell>
          <cell r="C489">
            <v>50095336</v>
          </cell>
        </row>
        <row r="490">
          <cell r="A490">
            <v>870020</v>
          </cell>
          <cell r="B490" t="str">
            <v>GND Otros gastos no deducibles</v>
          </cell>
          <cell r="C490">
            <v>102333029</v>
          </cell>
        </row>
        <row r="491">
          <cell r="A491">
            <v>870021</v>
          </cell>
          <cell r="B491" t="str">
            <v>Ley 2051/03-Retención GD</v>
          </cell>
          <cell r="C491">
            <v>0</v>
          </cell>
        </row>
        <row r="492">
          <cell r="A492">
            <v>880001</v>
          </cell>
          <cell r="B492" t="str">
            <v>Seguros Varios</v>
          </cell>
          <cell r="C492">
            <v>194025371</v>
          </cell>
        </row>
        <row r="493">
          <cell r="A493">
            <v>880002</v>
          </cell>
          <cell r="B493" t="str">
            <v>Diferencias en caja y cupones</v>
          </cell>
          <cell r="C493">
            <v>14005932</v>
          </cell>
        </row>
        <row r="494">
          <cell r="A494">
            <v>900201</v>
          </cell>
          <cell r="B494" t="str">
            <v>Intereses Varios Ganados</v>
          </cell>
          <cell r="C494">
            <v>-103109351</v>
          </cell>
        </row>
        <row r="495">
          <cell r="A495">
            <v>920001</v>
          </cell>
          <cell r="B495" t="str">
            <v>Depreciación Bienes de Uso de la Red</v>
          </cell>
          <cell r="C495">
            <v>39078813574</v>
          </cell>
        </row>
        <row r="496">
          <cell r="A496">
            <v>920002</v>
          </cell>
          <cell r="B496" t="str">
            <v>Depreciación Bienes de Uso de la No Red</v>
          </cell>
          <cell r="C496">
            <v>1859825725</v>
          </cell>
        </row>
        <row r="497">
          <cell r="A497">
            <v>920003</v>
          </cell>
          <cell r="B497" t="str">
            <v>Depreciación Mejoras Inmuebles</v>
          </cell>
          <cell r="C497">
            <v>221572399</v>
          </cell>
        </row>
        <row r="498">
          <cell r="A498">
            <v>920006</v>
          </cell>
          <cell r="B498" t="str">
            <v>Depreciaciones Red GND</v>
          </cell>
          <cell r="C498">
            <v>0</v>
          </cell>
        </row>
        <row r="499">
          <cell r="A499">
            <v>920202</v>
          </cell>
          <cell r="B499" t="str">
            <v>Gastos Red Torres</v>
          </cell>
          <cell r="C499">
            <v>1110802545</v>
          </cell>
        </row>
        <row r="500">
          <cell r="A500">
            <v>920203</v>
          </cell>
          <cell r="B500" t="str">
            <v>Gastos Red Equipos Celular</v>
          </cell>
          <cell r="C500">
            <v>1998895150</v>
          </cell>
        </row>
        <row r="501">
          <cell r="A501">
            <v>920204</v>
          </cell>
          <cell r="B501" t="str">
            <v>Gastos Red Equipos de Transmisión</v>
          </cell>
          <cell r="C501">
            <v>14161717287</v>
          </cell>
        </row>
        <row r="502">
          <cell r="A502">
            <v>920205</v>
          </cell>
          <cell r="B502" t="str">
            <v>Gastos Red Equipos Conmutación</v>
          </cell>
          <cell r="C502">
            <v>8697947908</v>
          </cell>
        </row>
        <row r="503">
          <cell r="A503">
            <v>920207</v>
          </cell>
          <cell r="B503" t="str">
            <v>Gastos Red Equipos de Apoyo</v>
          </cell>
          <cell r="C503">
            <v>2857612252</v>
          </cell>
        </row>
        <row r="504">
          <cell r="A504">
            <v>920209</v>
          </cell>
          <cell r="B504" t="str">
            <v>Gastos Red Lineas de Transmisión</v>
          </cell>
          <cell r="C504">
            <v>1735595936</v>
          </cell>
        </row>
        <row r="505">
          <cell r="A505">
            <v>920221</v>
          </cell>
          <cell r="B505" t="str">
            <v>Gastos Servicios para Equipos Celulares</v>
          </cell>
          <cell r="C505">
            <v>420176028</v>
          </cell>
        </row>
        <row r="506">
          <cell r="A506">
            <v>920222</v>
          </cell>
          <cell r="B506" t="str">
            <v>Gastos Servicios Conmutación</v>
          </cell>
          <cell r="C506">
            <v>682488010</v>
          </cell>
        </row>
        <row r="507">
          <cell r="A507">
            <v>920223</v>
          </cell>
          <cell r="B507" t="str">
            <v>Gastos Servicios Construcción de Sitios</v>
          </cell>
          <cell r="C507">
            <v>3348000358</v>
          </cell>
        </row>
        <row r="508">
          <cell r="A508">
            <v>920224</v>
          </cell>
          <cell r="B508" t="str">
            <v>Gastos Servicios Instalación Equipos de Apoyo</v>
          </cell>
          <cell r="C508">
            <v>121861389</v>
          </cell>
        </row>
        <row r="509">
          <cell r="A509">
            <v>920225</v>
          </cell>
          <cell r="B509" t="str">
            <v>Gastos Servicio Transmisión</v>
          </cell>
          <cell r="C509">
            <v>2117053856</v>
          </cell>
        </row>
        <row r="510">
          <cell r="A510">
            <v>920236</v>
          </cell>
          <cell r="B510" t="str">
            <v>Costos Indirectos Despachantes de Aduanas</v>
          </cell>
          <cell r="C510">
            <v>3329207850</v>
          </cell>
        </row>
        <row r="511">
          <cell r="A511">
            <v>920241</v>
          </cell>
          <cell r="B511" t="str">
            <v>Gastos Activados - Proyectos Cerrados</v>
          </cell>
          <cell r="C511">
            <v>-40581358569</v>
          </cell>
        </row>
        <row r="512">
          <cell r="A512">
            <v>920263</v>
          </cell>
          <cell r="B512" t="str">
            <v>Gastos Equipos de Computación No de la Red - Orden</v>
          </cell>
          <cell r="C512">
            <v>0</v>
          </cell>
        </row>
        <row r="513">
          <cell r="A513">
            <v>920265</v>
          </cell>
          <cell r="B513" t="str">
            <v>Gastos Varios No de la Red - Ordenes Internas</v>
          </cell>
          <cell r="C513">
            <v>0</v>
          </cell>
        </row>
        <row r="514">
          <cell r="A514">
            <v>920504</v>
          </cell>
          <cell r="B514" t="str">
            <v>Amortizaciones Intangibles Licencias</v>
          </cell>
          <cell r="C514">
            <v>430799826</v>
          </cell>
        </row>
        <row r="515">
          <cell r="A515">
            <v>920506</v>
          </cell>
          <cell r="B515" t="str">
            <v>Depreciación Base de datos- Bs. de uso</v>
          </cell>
          <cell r="C515">
            <v>38550389</v>
          </cell>
        </row>
        <row r="516">
          <cell r="A516">
            <v>920509</v>
          </cell>
          <cell r="B516" t="str">
            <v>Amortizaciones Intangibles Licencias</v>
          </cell>
          <cell r="C516">
            <v>618115004</v>
          </cell>
        </row>
        <row r="517">
          <cell r="A517">
            <v>920511</v>
          </cell>
          <cell r="B517" t="str">
            <v>Amort Intang Cargos Diferidos</v>
          </cell>
          <cell r="C517">
            <v>378877722</v>
          </cell>
        </row>
        <row r="518">
          <cell r="A518">
            <v>920518</v>
          </cell>
          <cell r="B518" t="str">
            <v>Amortizacion Intang. Nueva</v>
          </cell>
          <cell r="C518">
            <v>1340576289</v>
          </cell>
        </row>
        <row r="519">
          <cell r="A519">
            <v>930001</v>
          </cell>
          <cell r="B519" t="str">
            <v>Gastos Bancarios</v>
          </cell>
          <cell r="C519">
            <v>158654705</v>
          </cell>
        </row>
        <row r="520">
          <cell r="A520">
            <v>930003</v>
          </cell>
          <cell r="B520" t="str">
            <v>Gs. Varios por prestamos</v>
          </cell>
          <cell r="C520">
            <v>107100000</v>
          </cell>
        </row>
        <row r="521">
          <cell r="A521">
            <v>930004</v>
          </cell>
          <cell r="B521" t="str">
            <v>Diferencias de Cambio generado por Pasivos</v>
          </cell>
          <cell r="C521">
            <v>2962436701</v>
          </cell>
        </row>
        <row r="522">
          <cell r="A522">
            <v>930006</v>
          </cell>
          <cell r="B522" t="str">
            <v>Diferencias de Redondeo Manual</v>
          </cell>
          <cell r="C522">
            <v>-394915</v>
          </cell>
        </row>
        <row r="523">
          <cell r="A523">
            <v>930008</v>
          </cell>
          <cell r="B523" t="str">
            <v>Diferencias de Cambio generada por activos</v>
          </cell>
          <cell r="C523">
            <v>3051688763</v>
          </cell>
        </row>
        <row r="524">
          <cell r="A524">
            <v>930009</v>
          </cell>
          <cell r="B524" t="str">
            <v>Diferencias de Cambio generado por Pasivos - Tempo</v>
          </cell>
          <cell r="C524">
            <v>205528419</v>
          </cell>
        </row>
        <row r="525">
          <cell r="A525">
            <v>930010</v>
          </cell>
          <cell r="B525" t="str">
            <v>Diferencias de Cambio generado por Activos - Tempo</v>
          </cell>
          <cell r="C525">
            <v>-88011644</v>
          </cell>
        </row>
        <row r="526">
          <cell r="A526">
            <v>930011</v>
          </cell>
          <cell r="B526" t="str">
            <v>Rdo por Tenen BsCbio</v>
          </cell>
          <cell r="C526">
            <v>-93807268</v>
          </cell>
        </row>
        <row r="527">
          <cell r="A527">
            <v>930016</v>
          </cell>
          <cell r="B527" t="str">
            <v>Diferencia de cambio generada por oper intercomp</v>
          </cell>
          <cell r="C527">
            <v>273491658</v>
          </cell>
        </row>
        <row r="528">
          <cell r="A528">
            <v>930017</v>
          </cell>
          <cell r="B528" t="str">
            <v>Diferencia de cambio generada por bancos/otros</v>
          </cell>
          <cell r="C528">
            <v>25836623</v>
          </cell>
        </row>
        <row r="529">
          <cell r="A529">
            <v>930202</v>
          </cell>
          <cell r="B529" t="str">
            <v>Honorarios Legales</v>
          </cell>
          <cell r="C529">
            <v>41953166</v>
          </cell>
        </row>
        <row r="530">
          <cell r="A530">
            <v>940001</v>
          </cell>
          <cell r="B530" t="str">
            <v>Intereses y Multas DGI</v>
          </cell>
          <cell r="C530">
            <v>293292897</v>
          </cell>
        </row>
        <row r="531">
          <cell r="A531">
            <v>940005</v>
          </cell>
          <cell r="B531" t="str">
            <v>Impuestos Varios</v>
          </cell>
          <cell r="C531">
            <v>177299838</v>
          </cell>
        </row>
        <row r="532">
          <cell r="A532">
            <v>940010</v>
          </cell>
          <cell r="B532" t="str">
            <v>IVA Costos - Reg. Normal</v>
          </cell>
          <cell r="C532">
            <v>96014020</v>
          </cell>
        </row>
        <row r="533">
          <cell r="A533">
            <v>952001</v>
          </cell>
          <cell r="B533" t="str">
            <v>Intereses ABN</v>
          </cell>
          <cell r="C533">
            <v>1226410273</v>
          </cell>
        </row>
        <row r="534">
          <cell r="A534">
            <v>980001</v>
          </cell>
          <cell r="B534" t="str">
            <v>Ingreso por Intereses Clientes Morosos</v>
          </cell>
          <cell r="C534">
            <v>-38907554</v>
          </cell>
        </row>
        <row r="535">
          <cell r="A535">
            <v>980003</v>
          </cell>
          <cell r="B535" t="str">
            <v>ResultadoVentas de Bienes de Uso</v>
          </cell>
          <cell r="C535">
            <v>-175082819</v>
          </cell>
        </row>
        <row r="536">
          <cell r="A536">
            <v>990098</v>
          </cell>
          <cell r="B536" t="str">
            <v>Baja Ajuste por Inflac - Bs de USO</v>
          </cell>
          <cell r="C536">
            <v>721700</v>
          </cell>
        </row>
        <row r="537">
          <cell r="A537">
            <v>999999</v>
          </cell>
          <cell r="B537" t="str">
            <v>Saldos Iniciales</v>
          </cell>
          <cell r="C537">
            <v>0</v>
          </cell>
        </row>
        <row r="538">
          <cell r="A538" t="str">
            <v>* Total</v>
          </cell>
          <cell r="C538">
            <v>0</v>
          </cell>
        </row>
        <row r="539">
          <cell r="A539">
            <v>111111</v>
          </cell>
          <cell r="C539">
            <v>83954881510</v>
          </cell>
        </row>
      </sheetData>
      <sheetData sheetId="1"/>
    </sheetDataSet>
  </externalBook>
</externalLink>
</file>

<file path=xl/externalLinks/externalLink3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row r="2">
          <cell r="A2" t="str">
            <v>Temporal</v>
          </cell>
        </row>
        <row r="3">
          <cell r="A3" t="str">
            <v>Permanente</v>
          </cell>
        </row>
      </sheetData>
      <sheetData sheetId="2" refreshError="1"/>
    </sheetDataSet>
  </externalBook>
</externalLink>
</file>

<file path=xl/externalLinks/externalLink3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mtm"/>
      <sheetName val="detail"/>
      <sheetName val="Rpt Sens"/>
      <sheetName val="Sens"/>
      <sheetName val="TRADING"/>
      <sheetName val="HOLIDAY"/>
      <sheetName val="Sheet2"/>
      <sheetName val="Mov por fuente"/>
      <sheetName val="IPC"/>
      <sheetName val="Maestras"/>
      <sheetName val="TABLES"/>
      <sheetName val="Imp"/>
      <sheetName val="GASTOS LE2000"/>
      <sheetName val="PLANTA PP"/>
      <sheetName val="Tabla IPC"/>
      <sheetName val="Avalúos"/>
      <sheetName val="IAE-GILLETTE"/>
      <sheetName val="Reconciliation Summary"/>
    </sheetNames>
    <sheetDataSet>
      <sheetData sheetId="0" refreshError="1">
        <row r="8">
          <cell r="O8" t="str">
            <v>Date</v>
          </cell>
          <cell r="P8" t="str">
            <v>Bid</v>
          </cell>
          <cell r="Q8" t="str">
            <v>Offset</v>
          </cell>
          <cell r="R8" t="str">
            <v>Offer</v>
          </cell>
          <cell r="S8" t="str">
            <v>Offset</v>
          </cell>
          <cell r="T8" t="str">
            <v>Mid</v>
          </cell>
          <cell r="U8" t="str">
            <v>Offset</v>
          </cell>
        </row>
        <row r="9">
          <cell r="O9">
            <v>37805</v>
          </cell>
          <cell r="P9">
            <v>6.360949156707657E-2</v>
          </cell>
          <cell r="Q9">
            <v>0</v>
          </cell>
          <cell r="R9">
            <v>6.360949156707657E-2</v>
          </cell>
          <cell r="S9">
            <v>0</v>
          </cell>
          <cell r="T9">
            <v>6.360949156707657E-2</v>
          </cell>
          <cell r="U9">
            <v>0</v>
          </cell>
        </row>
        <row r="10">
          <cell r="O10">
            <v>37811</v>
          </cell>
          <cell r="P10">
            <v>6.360949156707657E-2</v>
          </cell>
          <cell r="Q10">
            <v>0</v>
          </cell>
          <cell r="R10">
            <v>6.360949156707657E-2</v>
          </cell>
          <cell r="S10">
            <v>0</v>
          </cell>
          <cell r="T10">
            <v>6.360949156707657E-2</v>
          </cell>
          <cell r="U10">
            <v>0</v>
          </cell>
        </row>
        <row r="11">
          <cell r="O11">
            <v>37818</v>
          </cell>
          <cell r="P11">
            <v>6.360949156707657E-2</v>
          </cell>
          <cell r="Q11">
            <v>0</v>
          </cell>
          <cell r="R11">
            <v>6.360949156707657E-2</v>
          </cell>
          <cell r="S11">
            <v>0</v>
          </cell>
          <cell r="T11">
            <v>6.360949156707657E-2</v>
          </cell>
          <cell r="U11">
            <v>0</v>
          </cell>
        </row>
        <row r="12">
          <cell r="O12">
            <v>37837</v>
          </cell>
          <cell r="P12">
            <v>6.360949156707657E-2</v>
          </cell>
          <cell r="Q12">
            <v>3.6384634079820559E-3</v>
          </cell>
          <cell r="R12">
            <v>6.360949156707657E-2</v>
          </cell>
          <cell r="S12">
            <v>3.6384634079820559E-3</v>
          </cell>
          <cell r="T12">
            <v>6.360949156707657E-2</v>
          </cell>
          <cell r="U12">
            <v>3.6384634079820559E-3</v>
          </cell>
        </row>
        <row r="13">
          <cell r="O13">
            <v>37866</v>
          </cell>
          <cell r="P13">
            <v>0.16912493039855619</v>
          </cell>
          <cell r="Q13">
            <v>7.0285380995950921E-4</v>
          </cell>
          <cell r="R13">
            <v>0.16912493039855619</v>
          </cell>
          <cell r="S13">
            <v>7.0285380995950921E-4</v>
          </cell>
          <cell r="T13">
            <v>0.16912493039855619</v>
          </cell>
          <cell r="U13">
            <v>7.0285380995950921E-4</v>
          </cell>
        </row>
        <row r="14">
          <cell r="O14">
            <v>37896</v>
          </cell>
          <cell r="P14">
            <v>0.19021054469734147</v>
          </cell>
          <cell r="Q14">
            <v>1.5931377018402499E-3</v>
          </cell>
          <cell r="R14">
            <v>0.19021054469734147</v>
          </cell>
          <cell r="S14">
            <v>1.5931377018402499E-3</v>
          </cell>
          <cell r="T14">
            <v>0.19021054469734147</v>
          </cell>
          <cell r="U14">
            <v>1.5931377018402499E-3</v>
          </cell>
        </row>
        <row r="15">
          <cell r="O15">
            <v>37988</v>
          </cell>
          <cell r="P15">
            <v>0.33677921326664445</v>
          </cell>
          <cell r="Q15">
            <v>-2.1708865201791667E-4</v>
          </cell>
          <cell r="R15">
            <v>0.33677921326664445</v>
          </cell>
          <cell r="S15">
            <v>-2.1708865201791667E-4</v>
          </cell>
          <cell r="T15">
            <v>0.33677921326664445</v>
          </cell>
          <cell r="U15">
            <v>-2.1708865201791667E-4</v>
          </cell>
        </row>
        <row r="16">
          <cell r="O16">
            <v>38079</v>
          </cell>
          <cell r="P16">
            <v>0.31702414593301403</v>
          </cell>
          <cell r="Q16">
            <v>3.5326087189858259E-5</v>
          </cell>
          <cell r="R16">
            <v>0.31702414593301403</v>
          </cell>
          <cell r="S16">
            <v>3.5326087189858259E-5</v>
          </cell>
          <cell r="T16">
            <v>0.31702414593301403</v>
          </cell>
          <cell r="U16">
            <v>3.5326087189858259E-5</v>
          </cell>
        </row>
        <row r="17">
          <cell r="O17">
            <v>38170</v>
          </cell>
          <cell r="P17">
            <v>0.32023881986729114</v>
          </cell>
          <cell r="Q17">
            <v>-2.269116569768119E-4</v>
          </cell>
          <cell r="R17">
            <v>0.32023881986729114</v>
          </cell>
          <cell r="S17">
            <v>-2.269116569768119E-4</v>
          </cell>
          <cell r="T17">
            <v>0.32023881986729114</v>
          </cell>
          <cell r="U17">
            <v>-2.269116569768119E-4</v>
          </cell>
        </row>
        <row r="18">
          <cell r="O18">
            <v>38355</v>
          </cell>
          <cell r="P18">
            <v>0.27826016332658093</v>
          </cell>
          <cell r="R18">
            <v>0.27826016332658093</v>
          </cell>
          <cell r="T18">
            <v>0.27826016332658093</v>
          </cell>
        </row>
        <row r="24">
          <cell r="O24" t="str">
            <v>Date</v>
          </cell>
          <cell r="P24" t="str">
            <v>Bid</v>
          </cell>
          <cell r="Q24" t="str">
            <v>Offset</v>
          </cell>
          <cell r="R24" t="str">
            <v>Offer</v>
          </cell>
          <cell r="S24" t="str">
            <v>Offset</v>
          </cell>
          <cell r="T24" t="str">
            <v>Mid</v>
          </cell>
          <cell r="U24" t="str">
            <v>Offset</v>
          </cell>
        </row>
        <row r="25">
          <cell r="O25">
            <v>37805</v>
          </cell>
          <cell r="P25">
            <v>0.01</v>
          </cell>
          <cell r="Q25">
            <v>0.01</v>
          </cell>
          <cell r="R25">
            <v>0.35</v>
          </cell>
          <cell r="S25">
            <v>-3.1666666666666662E-2</v>
          </cell>
          <cell r="T25">
            <v>0.18</v>
          </cell>
          <cell r="U25">
            <v>-1.0833333333333332E-2</v>
          </cell>
        </row>
        <row r="26">
          <cell r="O26">
            <v>37811</v>
          </cell>
          <cell r="P26">
            <v>7.0000000000000007E-2</v>
          </cell>
          <cell r="Q26">
            <v>0</v>
          </cell>
          <cell r="R26">
            <v>0.16</v>
          </cell>
          <cell r="S26">
            <v>0</v>
          </cell>
          <cell r="T26">
            <v>0.115</v>
          </cell>
          <cell r="U26">
            <v>0</v>
          </cell>
        </row>
        <row r="27">
          <cell r="O27">
            <v>37818</v>
          </cell>
          <cell r="P27">
            <v>7.0000000000000007E-2</v>
          </cell>
          <cell r="Q27">
            <v>1.5789473684210526E-3</v>
          </cell>
          <cell r="R27">
            <v>0.16</v>
          </cell>
          <cell r="S27">
            <v>5.2631578947368463E-4</v>
          </cell>
          <cell r="T27">
            <v>0.115</v>
          </cell>
          <cell r="U27">
            <v>1.0526315789473686E-3</v>
          </cell>
        </row>
        <row r="28">
          <cell r="O28">
            <v>37837</v>
          </cell>
          <cell r="P28">
            <v>0.1</v>
          </cell>
          <cell r="Q28">
            <v>0</v>
          </cell>
          <cell r="R28">
            <v>0.17</v>
          </cell>
          <cell r="S28">
            <v>5.172413793103443E-4</v>
          </cell>
          <cell r="T28">
            <v>0.13500000000000001</v>
          </cell>
          <cell r="U28">
            <v>2.5862068965517264E-4</v>
          </cell>
        </row>
        <row r="29">
          <cell r="O29">
            <v>37866</v>
          </cell>
          <cell r="P29">
            <v>0.1</v>
          </cell>
          <cell r="Q29">
            <v>0</v>
          </cell>
          <cell r="R29">
            <v>0.185</v>
          </cell>
          <cell r="S29">
            <v>1.6666666666666682E-4</v>
          </cell>
          <cell r="T29">
            <v>0.14250000000000002</v>
          </cell>
          <cell r="U29">
            <v>8.3333333333333412E-5</v>
          </cell>
        </row>
        <row r="30">
          <cell r="O30">
            <v>37896</v>
          </cell>
          <cell r="P30">
            <v>0.1</v>
          </cell>
          <cell r="Q30">
            <v>7.2463768115942041E-5</v>
          </cell>
          <cell r="R30">
            <v>0.19</v>
          </cell>
          <cell r="S30">
            <v>3.9855072463768103E-4</v>
          </cell>
          <cell r="T30">
            <v>0.14500000000000002</v>
          </cell>
          <cell r="U30">
            <v>2.3550724637681129E-4</v>
          </cell>
        </row>
        <row r="31">
          <cell r="O31">
            <v>37988</v>
          </cell>
          <cell r="P31">
            <v>0.10666666666666667</v>
          </cell>
          <cell r="Q31">
            <v>7.3260073260073274E-5</v>
          </cell>
          <cell r="R31">
            <v>0.22666666666666666</v>
          </cell>
          <cell r="S31">
            <v>4.0293040293040277E-4</v>
          </cell>
          <cell r="T31">
            <v>0.16666666666666666</v>
          </cell>
          <cell r="U31">
            <v>2.380952380952381E-4</v>
          </cell>
        </row>
        <row r="32">
          <cell r="O32">
            <v>38079</v>
          </cell>
          <cell r="P32">
            <v>0.11333333333333334</v>
          </cell>
          <cell r="Q32">
            <v>7.3260073260073124E-5</v>
          </cell>
          <cell r="R32">
            <v>0.26333333333333331</v>
          </cell>
          <cell r="S32">
            <v>4.0293040293040309E-4</v>
          </cell>
          <cell r="T32">
            <v>0.18833333333333332</v>
          </cell>
          <cell r="U32">
            <v>2.380952380952381E-4</v>
          </cell>
        </row>
        <row r="33">
          <cell r="O33">
            <v>38170</v>
          </cell>
          <cell r="P33">
            <v>0.12</v>
          </cell>
          <cell r="Q33">
            <v>-6.4864864864864862E-4</v>
          </cell>
          <cell r="R33">
            <v>0.3</v>
          </cell>
          <cell r="S33">
            <v>-1.6216216216216215E-3</v>
          </cell>
          <cell r="T33">
            <v>0.21</v>
          </cell>
          <cell r="U33">
            <v>-1.1351351351351351E-3</v>
          </cell>
        </row>
        <row r="34">
          <cell r="O34">
            <v>38355</v>
          </cell>
          <cell r="P34">
            <v>0</v>
          </cell>
          <cell r="R34">
            <v>0</v>
          </cell>
          <cell r="T34">
            <v>0</v>
          </cell>
        </row>
        <row r="39">
          <cell r="C39">
            <v>38140</v>
          </cell>
          <cell r="D39">
            <v>1.0812500000000001E-2</v>
          </cell>
          <cell r="E39">
            <v>1.0833333333333296E-5</v>
          </cell>
        </row>
        <row r="40">
          <cell r="C40">
            <v>38170</v>
          </cell>
          <cell r="D40">
            <v>1.11375E-2</v>
          </cell>
          <cell r="E40">
            <v>3.2661290322580685E-5</v>
          </cell>
        </row>
        <row r="41">
          <cell r="C41">
            <v>38201</v>
          </cell>
          <cell r="D41">
            <v>1.2150000000000001E-2</v>
          </cell>
          <cell r="E41">
            <v>3.2258064516129006E-5</v>
          </cell>
        </row>
        <row r="42">
          <cell r="C42">
            <v>38232</v>
          </cell>
          <cell r="D42">
            <v>1.315E-2</v>
          </cell>
          <cell r="E42">
            <v>2.9166666666666693E-5</v>
          </cell>
        </row>
        <row r="43">
          <cell r="C43">
            <v>38262</v>
          </cell>
          <cell r="D43">
            <v>1.4025000000000001E-2</v>
          </cell>
          <cell r="E43">
            <v>3.1451612903225758E-5</v>
          </cell>
        </row>
        <row r="44">
          <cell r="C44">
            <v>38293</v>
          </cell>
          <cell r="D44">
            <v>1.4999999999999999E-2</v>
          </cell>
          <cell r="E44">
            <v>2.5833333333333264E-5</v>
          </cell>
        </row>
        <row r="45">
          <cell r="C45">
            <v>38323</v>
          </cell>
          <cell r="D45">
            <v>1.5774999999999997E-2</v>
          </cell>
          <cell r="E45">
            <v>2.6805555555555612E-5</v>
          </cell>
        </row>
        <row r="46">
          <cell r="C46">
            <v>38413</v>
          </cell>
          <cell r="D46">
            <v>1.8187500000000002E-2</v>
          </cell>
          <cell r="E46">
            <v>2.5951086956521708E-5</v>
          </cell>
        </row>
        <row r="47">
          <cell r="C47">
            <v>38505</v>
          </cell>
          <cell r="D47">
            <v>2.0575E-2</v>
          </cell>
          <cell r="E47">
            <v>-4.3101092896174856E-5</v>
          </cell>
        </row>
        <row r="48">
          <cell r="C48">
            <v>38688</v>
          </cell>
          <cell r="D48">
            <v>1.2687500000000001E-2</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re Calidad"/>
    </sheetNames>
    <sheetDataSet>
      <sheetData sheetId="0" refreshError="1"/>
    </sheetDataSet>
  </externalBook>
</externalLink>
</file>

<file path=xl/externalLinks/externalLink3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ueva reseña Jun-05 Def"/>
      <sheetName val="IRSA Jun-05"/>
      <sheetName val="IBSA Jun-05"/>
      <sheetName val="Baldo Jun-05"/>
      <sheetName val="nueva reseña Jun-05"/>
      <sheetName val="nueva reseña"/>
      <sheetName val="RESUMEN "/>
      <sheetName val="IRSA dic-04"/>
      <sheetName val="IBSA dic-04"/>
      <sheetName val="BALDO dic-04"/>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ueva reseña"/>
    </sheetNames>
    <sheetDataSet>
      <sheetData sheetId="0" refreshError="1"/>
    </sheetDataSet>
  </externalBook>
</externalLink>
</file>

<file path=xl/externalLinks/externalLink3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n caks"/>
    </sheetNames>
    <sheetDataSet>
      <sheetData sheetId="0" refreshError="1"/>
    </sheetDataSet>
  </externalBook>
</externalLink>
</file>

<file path=xl/externalLinks/externalLink3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d flat"/>
    </sheetNames>
    <sheetDataSet>
      <sheetData sheetId="0" refreshError="1"/>
    </sheetDataSet>
  </externalBook>
</externalLink>
</file>

<file path=xl/externalLinks/externalLink3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LA"/>
    </sheetNames>
    <sheetDataSet>
      <sheetData sheetId="0" refreshError="1"/>
    </sheetDataSet>
  </externalBook>
</externalLink>
</file>

<file path=xl/externalLinks/externalLink3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3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SUMMARY"/>
      <sheetName val="INVENTORY"/>
      <sheetName val="PATENTS, TRADEMARKS"/>
      <sheetName val="SERVICES"/>
      <sheetName val="OTHER_PROPERTY"/>
      <sheetName val="COMMISSIONS"/>
      <sheetName val="ROYALTIES"/>
      <sheetName val="DIVIDENDS"/>
      <sheetName val="INTEREST"/>
      <sheetName val="INSURANCE"/>
      <sheetName val="BORROWINGS"/>
      <sheetName val="LOANS"/>
      <sheetName val="TAX PROVISION"/>
      <sheetName val="INCOME TAXES"/>
      <sheetName val="BALANCE SHEET"/>
      <sheetName val="SUBPART F (1)"/>
      <sheetName val="SUBPART F (2)"/>
      <sheetName val="MISCELLANEOUS"/>
      <sheetName val="ADMINISTRATIVE"/>
      <sheetName val="COMPANIES"/>
      <sheetName val="TRANSFERS"/>
      <sheetName val="Module1"/>
      <sheetName val="Module2"/>
      <sheetName val="E &amp; P"/>
      <sheetName val="Balance Begin - A"/>
      <sheetName val="Balance Begin - B"/>
      <sheetName val="Balance Ending - A"/>
      <sheetName val="Balance Ending - B"/>
      <sheetName val="Cost of Goods Sold"/>
      <sheetName val="Inv Capital - A"/>
      <sheetName val="Inv Capital - B"/>
      <sheetName val="UNI CAP"/>
      <sheetName val="INV Adjustments"/>
      <sheetName val="Organization Sch. A"/>
      <sheetName val="Organization Sch. B"/>
      <sheetName val="Int'l Boycott A"/>
      <sheetName val="Int'l Boycott B"/>
      <sheetName val="Int'l Boycott C"/>
      <sheetName val="Int'l Boycott D"/>
      <sheetName val="Macro1"/>
    </sheetNames>
    <sheetDataSet>
      <sheetData sheetId="0">
        <row r="3">
          <cell r="D3" t="str">
            <v>TAX YEAR:  1997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IPC"/>
      <sheetName val="MOBILIARIO"/>
      <sheetName val="EQUIPOS"/>
    </sheetNames>
    <sheetDataSet>
      <sheetData sheetId="0" refreshError="1">
        <row r="9">
          <cell r="A9">
            <v>18264</v>
          </cell>
          <cell r="B9">
            <v>0.21793999999999999</v>
          </cell>
        </row>
        <row r="10">
          <cell r="A10">
            <v>18295</v>
          </cell>
          <cell r="B10">
            <v>0.21693999999999999</v>
          </cell>
        </row>
        <row r="11">
          <cell r="A11">
            <v>18323</v>
          </cell>
          <cell r="B11">
            <v>0.21396000000000001</v>
          </cell>
        </row>
        <row r="12">
          <cell r="A12">
            <v>18354</v>
          </cell>
          <cell r="B12">
            <v>0.21396000000000001</v>
          </cell>
        </row>
        <row r="13">
          <cell r="A13">
            <v>18384</v>
          </cell>
          <cell r="B13">
            <v>0.21495</v>
          </cell>
        </row>
        <row r="14">
          <cell r="A14">
            <v>18415</v>
          </cell>
          <cell r="B14">
            <v>0.21693999999999999</v>
          </cell>
        </row>
        <row r="15">
          <cell r="A15">
            <v>18445</v>
          </cell>
          <cell r="B15">
            <v>0.21793999999999999</v>
          </cell>
        </row>
        <row r="16">
          <cell r="A16">
            <v>18476</v>
          </cell>
          <cell r="B16">
            <v>0.22192000000000001</v>
          </cell>
        </row>
        <row r="17">
          <cell r="A17">
            <v>18507</v>
          </cell>
          <cell r="B17">
            <v>0.22391</v>
          </cell>
        </row>
        <row r="18">
          <cell r="A18">
            <v>18537</v>
          </cell>
          <cell r="B18">
            <v>0.22391</v>
          </cell>
        </row>
        <row r="19">
          <cell r="A19">
            <v>18568</v>
          </cell>
          <cell r="B19">
            <v>0.22589999999999999</v>
          </cell>
        </row>
        <row r="20">
          <cell r="A20">
            <v>18598</v>
          </cell>
          <cell r="B20">
            <v>0.22889000000000001</v>
          </cell>
        </row>
        <row r="21">
          <cell r="A21">
            <v>18629</v>
          </cell>
          <cell r="B21">
            <v>0.23186999999999999</v>
          </cell>
        </row>
        <row r="22">
          <cell r="A22">
            <v>18660</v>
          </cell>
          <cell r="B22">
            <v>0.23186999999999999</v>
          </cell>
        </row>
        <row r="23">
          <cell r="A23">
            <v>18688</v>
          </cell>
          <cell r="B23">
            <v>0.23286999999999999</v>
          </cell>
        </row>
        <row r="24">
          <cell r="A24">
            <v>18719</v>
          </cell>
          <cell r="B24">
            <v>0.23386000000000001</v>
          </cell>
        </row>
        <row r="25">
          <cell r="A25">
            <v>18749</v>
          </cell>
          <cell r="B25">
            <v>0.23685</v>
          </cell>
        </row>
        <row r="26">
          <cell r="A26">
            <v>18780</v>
          </cell>
          <cell r="B26">
            <v>0.23286999999999999</v>
          </cell>
        </row>
        <row r="27">
          <cell r="A27">
            <v>18810</v>
          </cell>
          <cell r="B27">
            <v>0.23784</v>
          </cell>
        </row>
        <row r="28">
          <cell r="A28">
            <v>18841</v>
          </cell>
          <cell r="B28">
            <v>0.23784</v>
          </cell>
        </row>
        <row r="29">
          <cell r="A29">
            <v>18872</v>
          </cell>
          <cell r="B29">
            <v>0.23784</v>
          </cell>
        </row>
        <row r="30">
          <cell r="A30">
            <v>18902</v>
          </cell>
          <cell r="B30">
            <v>0.23784</v>
          </cell>
        </row>
        <row r="31">
          <cell r="A31">
            <v>18933</v>
          </cell>
          <cell r="B31">
            <v>0.23486000000000001</v>
          </cell>
        </row>
        <row r="32">
          <cell r="A32">
            <v>18963</v>
          </cell>
          <cell r="B32">
            <v>0.23784</v>
          </cell>
        </row>
        <row r="33">
          <cell r="A33">
            <v>18994</v>
          </cell>
          <cell r="B33">
            <v>0.23685</v>
          </cell>
        </row>
        <row r="34">
          <cell r="A34">
            <v>19025</v>
          </cell>
          <cell r="B34">
            <v>0.23585</v>
          </cell>
        </row>
        <row r="35">
          <cell r="A35">
            <v>19054</v>
          </cell>
          <cell r="B35">
            <v>0.23685</v>
          </cell>
        </row>
        <row r="36">
          <cell r="A36">
            <v>19085</v>
          </cell>
          <cell r="B36">
            <v>0.23884</v>
          </cell>
        </row>
        <row r="37">
          <cell r="A37">
            <v>19115</v>
          </cell>
          <cell r="B37">
            <v>0.23685</v>
          </cell>
        </row>
        <row r="38">
          <cell r="A38">
            <v>19146</v>
          </cell>
          <cell r="B38">
            <v>0.23784</v>
          </cell>
        </row>
        <row r="39">
          <cell r="A39">
            <v>19176</v>
          </cell>
          <cell r="B39">
            <v>0.23884</v>
          </cell>
        </row>
        <row r="40">
          <cell r="A40">
            <v>19207</v>
          </cell>
          <cell r="B40">
            <v>0.24082999999999999</v>
          </cell>
        </row>
        <row r="41">
          <cell r="A41">
            <v>19238</v>
          </cell>
          <cell r="B41">
            <v>0.23982999999999999</v>
          </cell>
        </row>
        <row r="42">
          <cell r="A42">
            <v>19268</v>
          </cell>
          <cell r="B42">
            <v>0.23884</v>
          </cell>
        </row>
        <row r="43">
          <cell r="A43">
            <v>19299</v>
          </cell>
          <cell r="B43">
            <v>0.23884</v>
          </cell>
        </row>
        <row r="44">
          <cell r="A44">
            <v>19329</v>
          </cell>
          <cell r="B44">
            <v>0.23884</v>
          </cell>
        </row>
        <row r="45">
          <cell r="A45">
            <v>19360</v>
          </cell>
          <cell r="B45">
            <v>0.23685</v>
          </cell>
        </row>
        <row r="46">
          <cell r="A46">
            <v>19391</v>
          </cell>
          <cell r="B46">
            <v>0.23386000000000001</v>
          </cell>
        </row>
        <row r="47">
          <cell r="A47">
            <v>19419</v>
          </cell>
          <cell r="B47">
            <v>0.23386000000000001</v>
          </cell>
        </row>
        <row r="48">
          <cell r="A48">
            <v>19450</v>
          </cell>
          <cell r="B48">
            <v>0.23486000000000001</v>
          </cell>
        </row>
        <row r="49">
          <cell r="A49">
            <v>19480</v>
          </cell>
          <cell r="B49">
            <v>0.23585</v>
          </cell>
        </row>
        <row r="50">
          <cell r="A50">
            <v>19511</v>
          </cell>
          <cell r="B50">
            <v>0.23585</v>
          </cell>
        </row>
        <row r="51">
          <cell r="A51">
            <v>19541</v>
          </cell>
          <cell r="B51">
            <v>0.23486000000000001</v>
          </cell>
        </row>
        <row r="52">
          <cell r="A52">
            <v>19572</v>
          </cell>
          <cell r="B52">
            <v>0.23486000000000001</v>
          </cell>
        </row>
        <row r="53">
          <cell r="A53">
            <v>19603</v>
          </cell>
          <cell r="B53">
            <v>0.23486000000000001</v>
          </cell>
        </row>
        <row r="54">
          <cell r="A54">
            <v>19633</v>
          </cell>
          <cell r="B54">
            <v>0.23486000000000001</v>
          </cell>
        </row>
        <row r="55">
          <cell r="A55">
            <v>19664</v>
          </cell>
          <cell r="B55">
            <v>0.23486000000000001</v>
          </cell>
        </row>
        <row r="56">
          <cell r="A56">
            <v>19694</v>
          </cell>
          <cell r="B56">
            <v>0.23486000000000001</v>
          </cell>
        </row>
        <row r="57">
          <cell r="A57">
            <v>19725</v>
          </cell>
          <cell r="B57">
            <v>0.23486000000000001</v>
          </cell>
        </row>
        <row r="58">
          <cell r="A58">
            <v>19756</v>
          </cell>
          <cell r="B58">
            <v>0.23186999999999999</v>
          </cell>
        </row>
        <row r="59">
          <cell r="A59">
            <v>19784</v>
          </cell>
          <cell r="B59">
            <v>0.22988</v>
          </cell>
        </row>
        <row r="60">
          <cell r="A60">
            <v>19815</v>
          </cell>
          <cell r="B60">
            <v>0.23286999999999999</v>
          </cell>
        </row>
        <row r="61">
          <cell r="A61">
            <v>19845</v>
          </cell>
          <cell r="B61">
            <v>0.23286999999999999</v>
          </cell>
        </row>
        <row r="62">
          <cell r="A62">
            <v>19876</v>
          </cell>
          <cell r="B62">
            <v>0.23386000000000001</v>
          </cell>
        </row>
        <row r="63">
          <cell r="A63">
            <v>19906</v>
          </cell>
          <cell r="B63">
            <v>0.23685</v>
          </cell>
        </row>
        <row r="64">
          <cell r="A64">
            <v>19937</v>
          </cell>
          <cell r="B64">
            <v>0.23685</v>
          </cell>
        </row>
        <row r="65">
          <cell r="A65">
            <v>19968</v>
          </cell>
          <cell r="B65">
            <v>0.23884</v>
          </cell>
        </row>
        <row r="66">
          <cell r="A66">
            <v>19998</v>
          </cell>
          <cell r="B66">
            <v>0.23784</v>
          </cell>
        </row>
        <row r="67">
          <cell r="A67">
            <v>20029</v>
          </cell>
          <cell r="B67">
            <v>0.23784</v>
          </cell>
        </row>
        <row r="68">
          <cell r="A68">
            <v>20059</v>
          </cell>
          <cell r="B68">
            <v>0.23784</v>
          </cell>
        </row>
        <row r="69">
          <cell r="A69">
            <v>20090</v>
          </cell>
          <cell r="B69">
            <v>0.23884</v>
          </cell>
        </row>
        <row r="70">
          <cell r="A70">
            <v>20121</v>
          </cell>
          <cell r="B70">
            <v>0.23186999999999999</v>
          </cell>
        </row>
        <row r="71">
          <cell r="A71">
            <v>20149</v>
          </cell>
          <cell r="B71">
            <v>0.23186999999999999</v>
          </cell>
        </row>
        <row r="72">
          <cell r="A72">
            <v>20180</v>
          </cell>
          <cell r="B72">
            <v>0.23286999999999999</v>
          </cell>
        </row>
        <row r="73">
          <cell r="A73">
            <v>20210</v>
          </cell>
          <cell r="B73">
            <v>0.23386000000000001</v>
          </cell>
        </row>
        <row r="74">
          <cell r="A74">
            <v>20241</v>
          </cell>
          <cell r="B74">
            <v>0.23585</v>
          </cell>
        </row>
        <row r="75">
          <cell r="A75">
            <v>20271</v>
          </cell>
          <cell r="B75">
            <v>0.23585</v>
          </cell>
        </row>
        <row r="76">
          <cell r="A76">
            <v>20302</v>
          </cell>
          <cell r="B76">
            <v>0.23486000000000001</v>
          </cell>
        </row>
        <row r="77">
          <cell r="A77">
            <v>20333</v>
          </cell>
          <cell r="B77">
            <v>0.23386000000000001</v>
          </cell>
        </row>
        <row r="78">
          <cell r="A78">
            <v>20363</v>
          </cell>
          <cell r="B78">
            <v>0.23386000000000001</v>
          </cell>
        </row>
        <row r="79">
          <cell r="A79">
            <v>20394</v>
          </cell>
          <cell r="B79">
            <v>0.23486000000000001</v>
          </cell>
        </row>
        <row r="80">
          <cell r="A80">
            <v>20424</v>
          </cell>
          <cell r="B80">
            <v>0.23585</v>
          </cell>
        </row>
        <row r="81">
          <cell r="A81">
            <v>20455</v>
          </cell>
          <cell r="B81">
            <v>0.23585</v>
          </cell>
        </row>
        <row r="82">
          <cell r="A82">
            <v>20486</v>
          </cell>
          <cell r="B82">
            <v>0.23486000000000001</v>
          </cell>
        </row>
        <row r="83">
          <cell r="A83">
            <v>20515</v>
          </cell>
          <cell r="B83">
            <v>0.23486000000000001</v>
          </cell>
        </row>
        <row r="84">
          <cell r="A84">
            <v>20546</v>
          </cell>
          <cell r="B84">
            <v>0.23685</v>
          </cell>
        </row>
        <row r="85">
          <cell r="A85">
            <v>20576</v>
          </cell>
          <cell r="B85">
            <v>0.23784</v>
          </cell>
        </row>
        <row r="86">
          <cell r="A86">
            <v>20607</v>
          </cell>
          <cell r="B86">
            <v>0.23486000000000001</v>
          </cell>
        </row>
        <row r="87">
          <cell r="A87">
            <v>20637</v>
          </cell>
          <cell r="B87">
            <v>0.23685</v>
          </cell>
        </row>
        <row r="88">
          <cell r="A88">
            <v>20668</v>
          </cell>
          <cell r="B88">
            <v>0.23685</v>
          </cell>
        </row>
        <row r="89">
          <cell r="A89">
            <v>20699</v>
          </cell>
          <cell r="B89">
            <v>0.23685</v>
          </cell>
        </row>
        <row r="90">
          <cell r="A90">
            <v>20729</v>
          </cell>
          <cell r="B90">
            <v>0.23685</v>
          </cell>
        </row>
        <row r="91">
          <cell r="A91">
            <v>20760</v>
          </cell>
          <cell r="B91">
            <v>0.23884</v>
          </cell>
        </row>
        <row r="92">
          <cell r="A92">
            <v>20790</v>
          </cell>
          <cell r="B92">
            <v>0.23784</v>
          </cell>
        </row>
        <row r="93">
          <cell r="A93">
            <v>20821</v>
          </cell>
          <cell r="B93">
            <v>0.22889000000000001</v>
          </cell>
        </row>
        <row r="94">
          <cell r="A94">
            <v>20852</v>
          </cell>
          <cell r="B94">
            <v>0.22889000000000001</v>
          </cell>
        </row>
        <row r="95">
          <cell r="A95">
            <v>20880</v>
          </cell>
          <cell r="B95">
            <v>0.22789000000000001</v>
          </cell>
        </row>
        <row r="96">
          <cell r="A96">
            <v>20911</v>
          </cell>
          <cell r="B96">
            <v>0.23186999999999999</v>
          </cell>
        </row>
        <row r="97">
          <cell r="A97">
            <v>20941</v>
          </cell>
          <cell r="B97">
            <v>0.22988</v>
          </cell>
        </row>
        <row r="98">
          <cell r="A98">
            <v>20972</v>
          </cell>
          <cell r="B98">
            <v>0.23088</v>
          </cell>
        </row>
        <row r="99">
          <cell r="A99">
            <v>21002</v>
          </cell>
          <cell r="B99">
            <v>0.22889000000000001</v>
          </cell>
        </row>
        <row r="100">
          <cell r="A100">
            <v>21033</v>
          </cell>
          <cell r="B100">
            <v>0.22988</v>
          </cell>
        </row>
        <row r="101">
          <cell r="A101">
            <v>21064</v>
          </cell>
          <cell r="B101">
            <v>0.22988</v>
          </cell>
        </row>
        <row r="102">
          <cell r="A102">
            <v>21094</v>
          </cell>
          <cell r="B102">
            <v>0.23286999999999999</v>
          </cell>
        </row>
        <row r="103">
          <cell r="A103">
            <v>21125</v>
          </cell>
          <cell r="B103">
            <v>0.23884</v>
          </cell>
        </row>
        <row r="104">
          <cell r="A104">
            <v>21155</v>
          </cell>
          <cell r="B104">
            <v>0.24082999999999999</v>
          </cell>
        </row>
        <row r="105">
          <cell r="A105">
            <v>21186</v>
          </cell>
          <cell r="B105">
            <v>0.24082999999999999</v>
          </cell>
        </row>
        <row r="106">
          <cell r="A106">
            <v>21217</v>
          </cell>
          <cell r="B106">
            <v>0.23486000000000001</v>
          </cell>
        </row>
        <row r="107">
          <cell r="A107">
            <v>21245</v>
          </cell>
          <cell r="B107">
            <v>0.23685</v>
          </cell>
        </row>
        <row r="108">
          <cell r="A108">
            <v>21276</v>
          </cell>
          <cell r="B108">
            <v>0.23982999999999999</v>
          </cell>
        </row>
        <row r="109">
          <cell r="A109">
            <v>21306</v>
          </cell>
          <cell r="B109">
            <v>0.23884</v>
          </cell>
        </row>
        <row r="110">
          <cell r="A110">
            <v>21337</v>
          </cell>
          <cell r="B110">
            <v>0.24481</v>
          </cell>
        </row>
        <row r="111">
          <cell r="A111">
            <v>21367</v>
          </cell>
          <cell r="B111">
            <v>0.24579999999999999</v>
          </cell>
        </row>
        <row r="112">
          <cell r="A112">
            <v>21398</v>
          </cell>
          <cell r="B112">
            <v>0.24579999999999999</v>
          </cell>
        </row>
        <row r="113">
          <cell r="A113">
            <v>21429</v>
          </cell>
          <cell r="B113">
            <v>0.24679999999999999</v>
          </cell>
        </row>
        <row r="114">
          <cell r="A114">
            <v>21459</v>
          </cell>
          <cell r="B114">
            <v>0.24779000000000001</v>
          </cell>
        </row>
        <row r="115">
          <cell r="A115">
            <v>21490</v>
          </cell>
          <cell r="B115">
            <v>0.24282000000000001</v>
          </cell>
        </row>
        <row r="116">
          <cell r="A116">
            <v>21520</v>
          </cell>
          <cell r="B116">
            <v>0.24579999999999999</v>
          </cell>
        </row>
        <row r="117">
          <cell r="A117">
            <v>21551</v>
          </cell>
          <cell r="B117">
            <v>0.24779000000000001</v>
          </cell>
        </row>
        <row r="118">
          <cell r="A118">
            <v>21582</v>
          </cell>
          <cell r="B118">
            <v>0.24978</v>
          </cell>
        </row>
        <row r="119">
          <cell r="A119">
            <v>21610</v>
          </cell>
          <cell r="B119">
            <v>0.25276999999999999</v>
          </cell>
        </row>
        <row r="120">
          <cell r="A120">
            <v>21641</v>
          </cell>
          <cell r="B120">
            <v>0.25974000000000003</v>
          </cell>
        </row>
        <row r="121">
          <cell r="A121">
            <v>21671</v>
          </cell>
          <cell r="B121">
            <v>0.24779000000000001</v>
          </cell>
        </row>
        <row r="122">
          <cell r="A122">
            <v>21702</v>
          </cell>
          <cell r="B122">
            <v>0.25176999999999999</v>
          </cell>
        </row>
        <row r="123">
          <cell r="A123">
            <v>21732</v>
          </cell>
          <cell r="B123">
            <v>0.25176999999999999</v>
          </cell>
        </row>
        <row r="124">
          <cell r="A124">
            <v>21763</v>
          </cell>
          <cell r="B124">
            <v>0.25078</v>
          </cell>
        </row>
        <row r="125">
          <cell r="A125">
            <v>21794</v>
          </cell>
          <cell r="B125">
            <v>0.25874000000000003</v>
          </cell>
        </row>
        <row r="126">
          <cell r="A126">
            <v>21824</v>
          </cell>
          <cell r="B126">
            <v>0.26471</v>
          </cell>
        </row>
        <row r="127">
          <cell r="A127">
            <v>21855</v>
          </cell>
          <cell r="B127">
            <v>0.27067999999999998</v>
          </cell>
        </row>
        <row r="128">
          <cell r="A128">
            <v>21885</v>
          </cell>
          <cell r="B128">
            <v>0.25475999999999999</v>
          </cell>
        </row>
        <row r="129">
          <cell r="A129">
            <v>21916</v>
          </cell>
          <cell r="B129">
            <v>0.26173000000000002</v>
          </cell>
        </row>
        <row r="130">
          <cell r="A130">
            <v>21947</v>
          </cell>
          <cell r="B130">
            <v>0.24879000000000001</v>
          </cell>
        </row>
        <row r="131">
          <cell r="A131">
            <v>21976</v>
          </cell>
          <cell r="B131">
            <v>0.26669999999999999</v>
          </cell>
        </row>
        <row r="132">
          <cell r="A132">
            <v>22007</v>
          </cell>
          <cell r="B132">
            <v>0.27466000000000002</v>
          </cell>
        </row>
        <row r="133">
          <cell r="A133">
            <v>22037</v>
          </cell>
          <cell r="B133">
            <v>0.26471</v>
          </cell>
        </row>
        <row r="134">
          <cell r="A134">
            <v>22068</v>
          </cell>
          <cell r="B134">
            <v>0.26471</v>
          </cell>
        </row>
        <row r="135">
          <cell r="A135">
            <v>22098</v>
          </cell>
          <cell r="B135">
            <v>0.26571</v>
          </cell>
        </row>
        <row r="136">
          <cell r="A136">
            <v>22129</v>
          </cell>
          <cell r="B136">
            <v>0.26571</v>
          </cell>
        </row>
        <row r="137">
          <cell r="A137">
            <v>22160</v>
          </cell>
          <cell r="B137">
            <v>0.26471</v>
          </cell>
        </row>
        <row r="138">
          <cell r="A138">
            <v>22190</v>
          </cell>
          <cell r="B138">
            <v>0.26669999999999999</v>
          </cell>
        </row>
        <row r="139">
          <cell r="A139">
            <v>22221</v>
          </cell>
          <cell r="B139">
            <v>0.26471</v>
          </cell>
        </row>
        <row r="140">
          <cell r="A140">
            <v>22251</v>
          </cell>
          <cell r="B140">
            <v>0.25774000000000002</v>
          </cell>
        </row>
        <row r="141">
          <cell r="A141">
            <v>22282</v>
          </cell>
          <cell r="B141">
            <v>0.24978</v>
          </cell>
        </row>
        <row r="142">
          <cell r="A142">
            <v>22313</v>
          </cell>
          <cell r="B142">
            <v>0.25176999999999999</v>
          </cell>
        </row>
        <row r="143">
          <cell r="A143">
            <v>22341</v>
          </cell>
          <cell r="B143">
            <v>0.25078</v>
          </cell>
        </row>
        <row r="144">
          <cell r="A144">
            <v>22372</v>
          </cell>
          <cell r="B144">
            <v>0.25276999999999999</v>
          </cell>
        </row>
        <row r="145">
          <cell r="A145">
            <v>22402</v>
          </cell>
          <cell r="B145">
            <v>0.25375999999999999</v>
          </cell>
        </row>
        <row r="146">
          <cell r="A146">
            <v>22433</v>
          </cell>
          <cell r="B146">
            <v>0.25475999999999999</v>
          </cell>
        </row>
        <row r="147">
          <cell r="A147">
            <v>22463</v>
          </cell>
          <cell r="B147">
            <v>0.25974000000000003</v>
          </cell>
        </row>
        <row r="148">
          <cell r="A148">
            <v>22494</v>
          </cell>
          <cell r="B148">
            <v>0.25874000000000003</v>
          </cell>
        </row>
        <row r="149">
          <cell r="A149">
            <v>22525</v>
          </cell>
          <cell r="B149">
            <v>0.26073000000000002</v>
          </cell>
        </row>
        <row r="150">
          <cell r="A150">
            <v>22555</v>
          </cell>
          <cell r="B150">
            <v>0.26073000000000002</v>
          </cell>
        </row>
        <row r="151">
          <cell r="A151">
            <v>22586</v>
          </cell>
          <cell r="B151">
            <v>0.26073000000000002</v>
          </cell>
        </row>
        <row r="152">
          <cell r="A152">
            <v>22616</v>
          </cell>
          <cell r="B152">
            <v>0.26272000000000001</v>
          </cell>
        </row>
        <row r="153">
          <cell r="A153">
            <v>22647</v>
          </cell>
          <cell r="B153">
            <v>0.25974000000000003</v>
          </cell>
        </row>
        <row r="154">
          <cell r="A154">
            <v>22678</v>
          </cell>
          <cell r="B154">
            <v>0.25874000000000003</v>
          </cell>
        </row>
        <row r="155">
          <cell r="A155">
            <v>22706</v>
          </cell>
          <cell r="B155">
            <v>0.25774000000000002</v>
          </cell>
        </row>
        <row r="156">
          <cell r="A156">
            <v>22737</v>
          </cell>
          <cell r="B156">
            <v>0.25774000000000002</v>
          </cell>
        </row>
        <row r="157">
          <cell r="A157">
            <v>22767</v>
          </cell>
          <cell r="B157">
            <v>0.25774000000000002</v>
          </cell>
        </row>
        <row r="158">
          <cell r="A158">
            <v>22798</v>
          </cell>
          <cell r="B158">
            <v>0.25874000000000003</v>
          </cell>
        </row>
        <row r="159">
          <cell r="A159">
            <v>22828</v>
          </cell>
          <cell r="B159">
            <v>0.25874000000000003</v>
          </cell>
        </row>
        <row r="160">
          <cell r="A160">
            <v>22859</v>
          </cell>
          <cell r="B160">
            <v>0.25974000000000003</v>
          </cell>
        </row>
        <row r="161">
          <cell r="A161">
            <v>22890</v>
          </cell>
          <cell r="B161">
            <v>0.25974000000000003</v>
          </cell>
        </row>
        <row r="162">
          <cell r="A162">
            <v>22920</v>
          </cell>
          <cell r="B162">
            <v>0.25874000000000003</v>
          </cell>
        </row>
        <row r="163">
          <cell r="A163">
            <v>22951</v>
          </cell>
          <cell r="B163">
            <v>0.25974000000000003</v>
          </cell>
        </row>
        <row r="164">
          <cell r="A164">
            <v>22981</v>
          </cell>
          <cell r="B164">
            <v>0.26073000000000002</v>
          </cell>
        </row>
        <row r="165">
          <cell r="A165">
            <v>23012</v>
          </cell>
          <cell r="B165">
            <v>0.26073000000000002</v>
          </cell>
        </row>
        <row r="166">
          <cell r="A166">
            <v>23043</v>
          </cell>
          <cell r="B166">
            <v>0.25974000000000003</v>
          </cell>
        </row>
        <row r="167">
          <cell r="A167">
            <v>23071</v>
          </cell>
          <cell r="B167">
            <v>0.25974000000000003</v>
          </cell>
        </row>
        <row r="168">
          <cell r="A168">
            <v>23102</v>
          </cell>
          <cell r="B168">
            <v>0.25974000000000003</v>
          </cell>
        </row>
        <row r="169">
          <cell r="A169">
            <v>23132</v>
          </cell>
          <cell r="B169">
            <v>0.26073000000000002</v>
          </cell>
        </row>
        <row r="170">
          <cell r="A170">
            <v>23163</v>
          </cell>
          <cell r="B170">
            <v>0.26173000000000002</v>
          </cell>
        </row>
        <row r="171">
          <cell r="A171">
            <v>23193</v>
          </cell>
          <cell r="B171">
            <v>0.26272000000000001</v>
          </cell>
        </row>
        <row r="172">
          <cell r="A172">
            <v>23224</v>
          </cell>
          <cell r="B172">
            <v>0.26173000000000002</v>
          </cell>
        </row>
        <row r="173">
          <cell r="A173">
            <v>23255</v>
          </cell>
          <cell r="B173">
            <v>0.26272000000000001</v>
          </cell>
        </row>
        <row r="174">
          <cell r="A174">
            <v>23285</v>
          </cell>
          <cell r="B174">
            <v>0.26372000000000001</v>
          </cell>
        </row>
        <row r="175">
          <cell r="A175">
            <v>23316</v>
          </cell>
          <cell r="B175">
            <v>0.26372000000000001</v>
          </cell>
        </row>
        <row r="176">
          <cell r="A176">
            <v>23346</v>
          </cell>
          <cell r="B176">
            <v>0.26471</v>
          </cell>
        </row>
        <row r="177">
          <cell r="A177">
            <v>23377</v>
          </cell>
          <cell r="B177">
            <v>0.26571</v>
          </cell>
        </row>
        <row r="178">
          <cell r="A178">
            <v>23408</v>
          </cell>
          <cell r="B178">
            <v>0.26571</v>
          </cell>
        </row>
        <row r="179">
          <cell r="A179">
            <v>23437</v>
          </cell>
          <cell r="B179">
            <v>0.26571</v>
          </cell>
        </row>
        <row r="180">
          <cell r="A180">
            <v>23468</v>
          </cell>
          <cell r="B180">
            <v>0.26669999999999999</v>
          </cell>
        </row>
        <row r="181">
          <cell r="A181">
            <v>23498</v>
          </cell>
          <cell r="B181">
            <v>0.26669999999999999</v>
          </cell>
        </row>
        <row r="182">
          <cell r="A182">
            <v>23529</v>
          </cell>
          <cell r="B182">
            <v>0.26769999999999999</v>
          </cell>
        </row>
        <row r="183">
          <cell r="A183">
            <v>23559</v>
          </cell>
          <cell r="B183">
            <v>0.26669999999999999</v>
          </cell>
        </row>
        <row r="184">
          <cell r="A184">
            <v>23590</v>
          </cell>
          <cell r="B184">
            <v>0.26571</v>
          </cell>
        </row>
        <row r="185">
          <cell r="A185">
            <v>23621</v>
          </cell>
          <cell r="B185">
            <v>0.26868999999999998</v>
          </cell>
        </row>
        <row r="186">
          <cell r="A186">
            <v>23651</v>
          </cell>
          <cell r="B186">
            <v>0.27067999999999998</v>
          </cell>
        </row>
        <row r="187">
          <cell r="A187">
            <v>23682</v>
          </cell>
          <cell r="B187">
            <v>0.26968999999999999</v>
          </cell>
        </row>
        <row r="188">
          <cell r="A188">
            <v>23712</v>
          </cell>
          <cell r="B188">
            <v>0.26868999999999998</v>
          </cell>
        </row>
        <row r="189">
          <cell r="A189">
            <v>23743</v>
          </cell>
          <cell r="B189">
            <v>0.26868999999999998</v>
          </cell>
        </row>
        <row r="190">
          <cell r="A190">
            <v>23774</v>
          </cell>
          <cell r="B190">
            <v>0.26968999999999999</v>
          </cell>
        </row>
        <row r="191">
          <cell r="A191">
            <v>23802</v>
          </cell>
          <cell r="B191">
            <v>0.27067999999999998</v>
          </cell>
        </row>
        <row r="192">
          <cell r="A192">
            <v>23833</v>
          </cell>
          <cell r="B192">
            <v>0.27067999999999998</v>
          </cell>
        </row>
        <row r="193">
          <cell r="A193">
            <v>23863</v>
          </cell>
          <cell r="B193">
            <v>0.27167999999999998</v>
          </cell>
        </row>
        <row r="194">
          <cell r="A194">
            <v>23894</v>
          </cell>
          <cell r="B194">
            <v>0.27067999999999998</v>
          </cell>
        </row>
        <row r="195">
          <cell r="A195">
            <v>23924</v>
          </cell>
          <cell r="B195">
            <v>0.27067999999999998</v>
          </cell>
        </row>
        <row r="196">
          <cell r="A196">
            <v>23955</v>
          </cell>
          <cell r="B196">
            <v>0.27167999999999998</v>
          </cell>
        </row>
        <row r="197">
          <cell r="A197">
            <v>23986</v>
          </cell>
          <cell r="B197">
            <v>0.27466000000000002</v>
          </cell>
        </row>
        <row r="198">
          <cell r="A198">
            <v>24016</v>
          </cell>
          <cell r="B198">
            <v>0.27466000000000002</v>
          </cell>
        </row>
        <row r="199">
          <cell r="A199">
            <v>24047</v>
          </cell>
          <cell r="B199">
            <v>0.27566000000000002</v>
          </cell>
        </row>
        <row r="200">
          <cell r="A200">
            <v>24077</v>
          </cell>
          <cell r="B200">
            <v>0.27566000000000002</v>
          </cell>
        </row>
        <row r="201">
          <cell r="A201">
            <v>24108</v>
          </cell>
          <cell r="B201">
            <v>0.27665000000000001</v>
          </cell>
        </row>
        <row r="202">
          <cell r="A202">
            <v>24139</v>
          </cell>
          <cell r="B202">
            <v>0.27665000000000001</v>
          </cell>
        </row>
        <row r="203">
          <cell r="A203">
            <v>24167</v>
          </cell>
          <cell r="B203">
            <v>0.27566000000000002</v>
          </cell>
        </row>
        <row r="204">
          <cell r="A204">
            <v>24198</v>
          </cell>
          <cell r="B204">
            <v>0.27566000000000002</v>
          </cell>
        </row>
        <row r="205">
          <cell r="A205">
            <v>24228</v>
          </cell>
          <cell r="B205">
            <v>0.27665000000000001</v>
          </cell>
        </row>
        <row r="206">
          <cell r="A206">
            <v>24259</v>
          </cell>
          <cell r="B206">
            <v>0.27665000000000001</v>
          </cell>
        </row>
        <row r="207">
          <cell r="A207">
            <v>24289</v>
          </cell>
          <cell r="B207">
            <v>0.27765000000000001</v>
          </cell>
        </row>
        <row r="208">
          <cell r="A208">
            <v>24320</v>
          </cell>
          <cell r="B208">
            <v>0.27665000000000001</v>
          </cell>
        </row>
        <row r="209">
          <cell r="A209">
            <v>24351</v>
          </cell>
          <cell r="B209">
            <v>0.27665000000000001</v>
          </cell>
        </row>
        <row r="210">
          <cell r="A210">
            <v>24381</v>
          </cell>
          <cell r="B210">
            <v>0.27765000000000001</v>
          </cell>
        </row>
        <row r="211">
          <cell r="A211">
            <v>24412</v>
          </cell>
          <cell r="B211">
            <v>0.27765000000000001</v>
          </cell>
        </row>
        <row r="212">
          <cell r="A212">
            <v>24442</v>
          </cell>
          <cell r="B212">
            <v>0.27765000000000001</v>
          </cell>
        </row>
        <row r="213">
          <cell r="A213">
            <v>24473</v>
          </cell>
          <cell r="B213">
            <v>0.27765000000000001</v>
          </cell>
        </row>
        <row r="214">
          <cell r="A214">
            <v>24504</v>
          </cell>
          <cell r="B214">
            <v>0.27665000000000001</v>
          </cell>
        </row>
        <row r="215">
          <cell r="A215">
            <v>24532</v>
          </cell>
          <cell r="B215">
            <v>0.27665000000000001</v>
          </cell>
        </row>
        <row r="216">
          <cell r="A216">
            <v>24563</v>
          </cell>
          <cell r="B216">
            <v>0.27665000000000001</v>
          </cell>
        </row>
        <row r="217">
          <cell r="A217">
            <v>24593</v>
          </cell>
          <cell r="B217">
            <v>0.27566000000000002</v>
          </cell>
        </row>
        <row r="218">
          <cell r="A218">
            <v>24624</v>
          </cell>
          <cell r="B218">
            <v>0.27665000000000001</v>
          </cell>
        </row>
        <row r="219">
          <cell r="A219">
            <v>24654</v>
          </cell>
          <cell r="B219">
            <v>0.27566000000000002</v>
          </cell>
        </row>
        <row r="220">
          <cell r="A220">
            <v>24685</v>
          </cell>
          <cell r="B220">
            <v>0.27566000000000002</v>
          </cell>
        </row>
        <row r="221">
          <cell r="A221">
            <v>24716</v>
          </cell>
          <cell r="B221">
            <v>0.27665000000000001</v>
          </cell>
        </row>
        <row r="222">
          <cell r="A222">
            <v>24746</v>
          </cell>
          <cell r="B222">
            <v>0.27765000000000001</v>
          </cell>
        </row>
        <row r="223">
          <cell r="A223">
            <v>24777</v>
          </cell>
          <cell r="B223">
            <v>0.27765000000000001</v>
          </cell>
        </row>
        <row r="224">
          <cell r="A224">
            <v>24807</v>
          </cell>
          <cell r="B224">
            <v>0.27765000000000001</v>
          </cell>
        </row>
        <row r="225">
          <cell r="A225">
            <v>24838</v>
          </cell>
          <cell r="B225">
            <v>0.27665000000000001</v>
          </cell>
        </row>
        <row r="226">
          <cell r="A226">
            <v>24869</v>
          </cell>
          <cell r="B226">
            <v>0.27765000000000001</v>
          </cell>
        </row>
        <row r="227">
          <cell r="A227">
            <v>24898</v>
          </cell>
          <cell r="B227">
            <v>0.27665000000000001</v>
          </cell>
        </row>
        <row r="228">
          <cell r="A228">
            <v>24929</v>
          </cell>
          <cell r="B228">
            <v>0.27665000000000001</v>
          </cell>
        </row>
        <row r="229">
          <cell r="A229">
            <v>24959</v>
          </cell>
          <cell r="B229">
            <v>0.27765000000000001</v>
          </cell>
        </row>
        <row r="230">
          <cell r="A230">
            <v>24990</v>
          </cell>
          <cell r="B230">
            <v>0.27765000000000001</v>
          </cell>
        </row>
        <row r="231">
          <cell r="A231">
            <v>25020</v>
          </cell>
          <cell r="B231">
            <v>0.27964</v>
          </cell>
        </row>
        <row r="232">
          <cell r="A232">
            <v>25051</v>
          </cell>
          <cell r="B232">
            <v>0.28261999999999998</v>
          </cell>
        </row>
        <row r="233">
          <cell r="A233">
            <v>25082</v>
          </cell>
          <cell r="B233">
            <v>0.28460999999999997</v>
          </cell>
        </row>
        <row r="234">
          <cell r="A234">
            <v>25112</v>
          </cell>
          <cell r="B234">
            <v>0.28560000000000002</v>
          </cell>
        </row>
        <row r="235">
          <cell r="A235">
            <v>25143</v>
          </cell>
          <cell r="B235">
            <v>0.28460999999999997</v>
          </cell>
        </row>
        <row r="236">
          <cell r="A236">
            <v>25173</v>
          </cell>
          <cell r="B236">
            <v>0.28460999999999997</v>
          </cell>
        </row>
        <row r="237">
          <cell r="A237">
            <v>25204</v>
          </cell>
          <cell r="B237">
            <v>0.28361999999999998</v>
          </cell>
        </row>
        <row r="238">
          <cell r="A238">
            <v>25235</v>
          </cell>
          <cell r="B238">
            <v>0.28460999999999997</v>
          </cell>
        </row>
        <row r="239">
          <cell r="A239">
            <v>25263</v>
          </cell>
          <cell r="B239">
            <v>0.28460999999999997</v>
          </cell>
        </row>
        <row r="240">
          <cell r="A240">
            <v>25294</v>
          </cell>
          <cell r="B240">
            <v>0.28560000000000002</v>
          </cell>
        </row>
        <row r="241">
          <cell r="A241">
            <v>25324</v>
          </cell>
          <cell r="B241">
            <v>0.28660000000000002</v>
          </cell>
        </row>
        <row r="242">
          <cell r="A242">
            <v>25355</v>
          </cell>
          <cell r="B242">
            <v>0.28760000000000002</v>
          </cell>
        </row>
        <row r="243">
          <cell r="A243">
            <v>25385</v>
          </cell>
          <cell r="B243">
            <v>0.28859000000000001</v>
          </cell>
        </row>
        <row r="244">
          <cell r="A244">
            <v>25416</v>
          </cell>
          <cell r="B244">
            <v>0.28760000000000002</v>
          </cell>
        </row>
        <row r="245">
          <cell r="A245">
            <v>25447</v>
          </cell>
          <cell r="B245">
            <v>0.28859000000000001</v>
          </cell>
        </row>
        <row r="246">
          <cell r="A246">
            <v>25477</v>
          </cell>
          <cell r="B246">
            <v>0.28859000000000001</v>
          </cell>
        </row>
        <row r="247">
          <cell r="A247">
            <v>25508</v>
          </cell>
          <cell r="B247">
            <v>0.28959000000000001</v>
          </cell>
        </row>
        <row r="248">
          <cell r="A248">
            <v>25538</v>
          </cell>
          <cell r="B248">
            <v>0.29058</v>
          </cell>
        </row>
        <row r="249">
          <cell r="A249">
            <v>25569</v>
          </cell>
          <cell r="B249">
            <v>0.29058</v>
          </cell>
        </row>
        <row r="250">
          <cell r="A250">
            <v>25600</v>
          </cell>
          <cell r="B250">
            <v>0.29058</v>
          </cell>
        </row>
        <row r="251">
          <cell r="A251">
            <v>25628</v>
          </cell>
          <cell r="B251">
            <v>0.29058</v>
          </cell>
        </row>
        <row r="252">
          <cell r="A252">
            <v>25659</v>
          </cell>
          <cell r="B252">
            <v>0.29158000000000001</v>
          </cell>
        </row>
        <row r="253">
          <cell r="A253">
            <v>25689</v>
          </cell>
          <cell r="B253">
            <v>0.29058</v>
          </cell>
        </row>
        <row r="254">
          <cell r="A254">
            <v>25720</v>
          </cell>
          <cell r="B254">
            <v>0.29158000000000001</v>
          </cell>
        </row>
        <row r="255">
          <cell r="A255">
            <v>25750</v>
          </cell>
          <cell r="B255">
            <v>0.29457</v>
          </cell>
        </row>
        <row r="256">
          <cell r="A256">
            <v>25781</v>
          </cell>
          <cell r="B256">
            <v>0.29655999999999999</v>
          </cell>
        </row>
        <row r="257">
          <cell r="A257">
            <v>25812</v>
          </cell>
          <cell r="B257">
            <v>0.29754999999999998</v>
          </cell>
        </row>
        <row r="258">
          <cell r="A258">
            <v>25842</v>
          </cell>
          <cell r="B258">
            <v>0.29854999999999998</v>
          </cell>
        </row>
        <row r="259">
          <cell r="A259">
            <v>25873</v>
          </cell>
          <cell r="B259">
            <v>0.29854999999999998</v>
          </cell>
        </row>
        <row r="260">
          <cell r="A260">
            <v>25903</v>
          </cell>
          <cell r="B260">
            <v>0.30153000000000002</v>
          </cell>
        </row>
        <row r="261">
          <cell r="A261">
            <v>25934</v>
          </cell>
          <cell r="B261">
            <v>0.29953999999999997</v>
          </cell>
        </row>
        <row r="262">
          <cell r="A262">
            <v>25965</v>
          </cell>
          <cell r="B262">
            <v>0.30053999999999997</v>
          </cell>
        </row>
        <row r="263">
          <cell r="A263">
            <v>25993</v>
          </cell>
          <cell r="B263">
            <v>0.30253000000000002</v>
          </cell>
        </row>
        <row r="264">
          <cell r="A264">
            <v>26024</v>
          </cell>
          <cell r="B264">
            <v>0.30253000000000002</v>
          </cell>
        </row>
        <row r="265">
          <cell r="A265">
            <v>26054</v>
          </cell>
          <cell r="B265">
            <v>0.30153000000000002</v>
          </cell>
        </row>
        <row r="266">
          <cell r="A266">
            <v>26085</v>
          </cell>
          <cell r="B266">
            <v>0.30352000000000001</v>
          </cell>
        </row>
        <row r="267">
          <cell r="A267">
            <v>26115</v>
          </cell>
          <cell r="B267">
            <v>0.30452000000000001</v>
          </cell>
        </row>
        <row r="268">
          <cell r="A268">
            <v>26146</v>
          </cell>
          <cell r="B268">
            <v>0.30452000000000001</v>
          </cell>
        </row>
        <row r="269">
          <cell r="A269">
            <v>26177</v>
          </cell>
          <cell r="B269">
            <v>0.30551</v>
          </cell>
        </row>
        <row r="270">
          <cell r="A270">
            <v>26207</v>
          </cell>
          <cell r="B270">
            <v>0.30551</v>
          </cell>
        </row>
        <row r="271">
          <cell r="A271">
            <v>26238</v>
          </cell>
          <cell r="B271">
            <v>0.3075</v>
          </cell>
        </row>
        <row r="272">
          <cell r="A272">
            <v>26268</v>
          </cell>
          <cell r="B272">
            <v>0.30948999999999999</v>
          </cell>
        </row>
        <row r="273">
          <cell r="A273">
            <v>26299</v>
          </cell>
          <cell r="B273">
            <v>0.30948999999999999</v>
          </cell>
        </row>
        <row r="274">
          <cell r="A274">
            <v>26330</v>
          </cell>
          <cell r="B274">
            <v>0.30948999999999999</v>
          </cell>
        </row>
        <row r="275">
          <cell r="A275">
            <v>26359</v>
          </cell>
          <cell r="B275">
            <v>0.30948999999999999</v>
          </cell>
        </row>
        <row r="276">
          <cell r="A276">
            <v>26390</v>
          </cell>
          <cell r="B276">
            <v>0.30948999999999999</v>
          </cell>
        </row>
        <row r="277">
          <cell r="A277">
            <v>26420</v>
          </cell>
          <cell r="B277">
            <v>0.31048999999999999</v>
          </cell>
        </row>
        <row r="278">
          <cell r="A278">
            <v>26451</v>
          </cell>
          <cell r="B278">
            <v>0.31147999999999998</v>
          </cell>
        </row>
        <row r="279">
          <cell r="A279">
            <v>26481</v>
          </cell>
          <cell r="B279">
            <v>0.31147999999999998</v>
          </cell>
        </row>
        <row r="280">
          <cell r="A280">
            <v>26512</v>
          </cell>
          <cell r="B280">
            <v>0.31147999999999998</v>
          </cell>
        </row>
        <row r="281">
          <cell r="A281">
            <v>26543</v>
          </cell>
          <cell r="B281">
            <v>0.31546000000000002</v>
          </cell>
        </row>
        <row r="282">
          <cell r="A282">
            <v>26573</v>
          </cell>
          <cell r="B282">
            <v>0.31646000000000002</v>
          </cell>
        </row>
        <row r="283">
          <cell r="A283">
            <v>26604</v>
          </cell>
          <cell r="B283">
            <v>0.31646000000000002</v>
          </cell>
        </row>
        <row r="284">
          <cell r="A284">
            <v>26634</v>
          </cell>
          <cell r="B284">
            <v>0.31845000000000001</v>
          </cell>
        </row>
        <row r="285">
          <cell r="A285">
            <v>26665</v>
          </cell>
          <cell r="B285">
            <v>0.31944</v>
          </cell>
        </row>
        <row r="286">
          <cell r="A286">
            <v>26696</v>
          </cell>
          <cell r="B286">
            <v>0.31944</v>
          </cell>
        </row>
        <row r="287">
          <cell r="A287">
            <v>26724</v>
          </cell>
          <cell r="B287">
            <v>0.32044</v>
          </cell>
        </row>
        <row r="288">
          <cell r="A288">
            <v>26755</v>
          </cell>
          <cell r="B288">
            <v>0.32142999999999999</v>
          </cell>
        </row>
        <row r="289">
          <cell r="A289">
            <v>26785</v>
          </cell>
          <cell r="B289">
            <v>0.32142999999999999</v>
          </cell>
        </row>
        <row r="290">
          <cell r="A290">
            <v>26816</v>
          </cell>
          <cell r="B290">
            <v>0.32341999999999999</v>
          </cell>
        </row>
        <row r="291">
          <cell r="A291">
            <v>26846</v>
          </cell>
          <cell r="B291">
            <v>0.32341999999999999</v>
          </cell>
        </row>
        <row r="292">
          <cell r="A292">
            <v>26877</v>
          </cell>
          <cell r="B292">
            <v>0.32441999999999999</v>
          </cell>
        </row>
        <row r="293">
          <cell r="A293">
            <v>26908</v>
          </cell>
          <cell r="B293">
            <v>0.32940000000000003</v>
          </cell>
        </row>
        <row r="294">
          <cell r="A294">
            <v>26938</v>
          </cell>
          <cell r="B294">
            <v>0.33139000000000002</v>
          </cell>
        </row>
        <row r="295">
          <cell r="A295">
            <v>26969</v>
          </cell>
          <cell r="B295">
            <v>0.33338000000000001</v>
          </cell>
        </row>
        <row r="296">
          <cell r="A296">
            <v>26999</v>
          </cell>
          <cell r="B296">
            <v>0.33635999999999999</v>
          </cell>
        </row>
        <row r="297">
          <cell r="A297">
            <v>27030</v>
          </cell>
          <cell r="B297">
            <v>0.33537</v>
          </cell>
        </row>
        <row r="298">
          <cell r="A298">
            <v>27061</v>
          </cell>
          <cell r="B298">
            <v>0.33735999999999999</v>
          </cell>
        </row>
        <row r="299">
          <cell r="A299">
            <v>27089</v>
          </cell>
          <cell r="B299">
            <v>0.33834999999999998</v>
          </cell>
        </row>
        <row r="300">
          <cell r="A300">
            <v>27120</v>
          </cell>
          <cell r="B300">
            <v>0.33834999999999998</v>
          </cell>
        </row>
        <row r="301">
          <cell r="A301">
            <v>27150</v>
          </cell>
          <cell r="B301">
            <v>0.33834999999999998</v>
          </cell>
        </row>
        <row r="302">
          <cell r="A302">
            <v>27181</v>
          </cell>
          <cell r="B302">
            <v>0.34233000000000002</v>
          </cell>
        </row>
        <row r="303">
          <cell r="A303">
            <v>27211</v>
          </cell>
          <cell r="B303">
            <v>0.35626000000000002</v>
          </cell>
        </row>
        <row r="304">
          <cell r="A304">
            <v>27242</v>
          </cell>
          <cell r="B304">
            <v>0.36124000000000001</v>
          </cell>
        </row>
        <row r="305">
          <cell r="A305">
            <v>27273</v>
          </cell>
          <cell r="B305">
            <v>0.36521999999999999</v>
          </cell>
        </row>
        <row r="306">
          <cell r="A306">
            <v>27303</v>
          </cell>
          <cell r="B306">
            <v>0.36820999999999998</v>
          </cell>
        </row>
        <row r="307">
          <cell r="A307">
            <v>27334</v>
          </cell>
          <cell r="B307">
            <v>0.37019999999999997</v>
          </cell>
        </row>
        <row r="308">
          <cell r="A308">
            <v>27364</v>
          </cell>
          <cell r="B308">
            <v>0.37617</v>
          </cell>
        </row>
        <row r="309">
          <cell r="A309">
            <v>27395</v>
          </cell>
          <cell r="B309">
            <v>0.37617</v>
          </cell>
        </row>
        <row r="310">
          <cell r="A310">
            <v>27426</v>
          </cell>
          <cell r="B310">
            <v>0.37816</v>
          </cell>
        </row>
        <row r="311">
          <cell r="A311">
            <v>27454</v>
          </cell>
          <cell r="B311">
            <v>0.38113999999999998</v>
          </cell>
        </row>
        <row r="312">
          <cell r="A312">
            <v>27485</v>
          </cell>
          <cell r="B312">
            <v>0.38313000000000003</v>
          </cell>
        </row>
        <row r="313">
          <cell r="A313">
            <v>27515</v>
          </cell>
          <cell r="B313">
            <v>0.38413000000000003</v>
          </cell>
        </row>
        <row r="314">
          <cell r="A314">
            <v>27546</v>
          </cell>
          <cell r="B314">
            <v>0.38711000000000001</v>
          </cell>
        </row>
        <row r="315">
          <cell r="A315">
            <v>27576</v>
          </cell>
          <cell r="B315">
            <v>0.38811000000000001</v>
          </cell>
        </row>
        <row r="316">
          <cell r="A316">
            <v>27607</v>
          </cell>
          <cell r="B316">
            <v>0.3911</v>
          </cell>
        </row>
        <row r="317">
          <cell r="A317">
            <v>27638</v>
          </cell>
          <cell r="B317">
            <v>0.39208999999999999</v>
          </cell>
        </row>
        <row r="318">
          <cell r="A318">
            <v>27668</v>
          </cell>
          <cell r="B318">
            <v>0.39606999999999998</v>
          </cell>
        </row>
        <row r="319">
          <cell r="A319">
            <v>27699</v>
          </cell>
          <cell r="B319">
            <v>0.39906000000000003</v>
          </cell>
        </row>
        <row r="320">
          <cell r="A320">
            <v>27729</v>
          </cell>
          <cell r="B320">
            <v>0.40601999999999999</v>
          </cell>
        </row>
        <row r="321">
          <cell r="A321">
            <v>27760</v>
          </cell>
          <cell r="B321">
            <v>0.40105000000000002</v>
          </cell>
        </row>
        <row r="322">
          <cell r="A322">
            <v>27791</v>
          </cell>
          <cell r="B322">
            <v>0.40601999999999999</v>
          </cell>
        </row>
        <row r="323">
          <cell r="A323">
            <v>27820</v>
          </cell>
          <cell r="B323">
            <v>0.40701999999999999</v>
          </cell>
        </row>
        <row r="324">
          <cell r="A324">
            <v>27851</v>
          </cell>
          <cell r="B324">
            <v>0.40900999999999998</v>
          </cell>
        </row>
        <row r="325">
          <cell r="A325">
            <v>27881</v>
          </cell>
          <cell r="B325">
            <v>0.41498000000000002</v>
          </cell>
        </row>
        <row r="326">
          <cell r="A326">
            <v>27912</v>
          </cell>
          <cell r="B326">
            <v>0.41796</v>
          </cell>
        </row>
        <row r="327">
          <cell r="A327">
            <v>27942</v>
          </cell>
          <cell r="B327">
            <v>0.41896</v>
          </cell>
        </row>
        <row r="328">
          <cell r="A328">
            <v>27973</v>
          </cell>
          <cell r="B328">
            <v>0.42194999999999999</v>
          </cell>
        </row>
        <row r="329">
          <cell r="A329">
            <v>28004</v>
          </cell>
          <cell r="B329">
            <v>0.42692000000000002</v>
          </cell>
        </row>
        <row r="330">
          <cell r="A330">
            <v>28034</v>
          </cell>
          <cell r="B330">
            <v>0.42792000000000002</v>
          </cell>
        </row>
        <row r="331">
          <cell r="A331">
            <v>28065</v>
          </cell>
          <cell r="B331">
            <v>0.42991000000000001</v>
          </cell>
        </row>
        <row r="332">
          <cell r="A332">
            <v>28095</v>
          </cell>
          <cell r="B332">
            <v>0.43389</v>
          </cell>
        </row>
        <row r="333">
          <cell r="A333">
            <v>28126</v>
          </cell>
          <cell r="B333">
            <v>0.43587999999999999</v>
          </cell>
        </row>
        <row r="334">
          <cell r="A334">
            <v>28157</v>
          </cell>
          <cell r="B334">
            <v>0.43885999999999997</v>
          </cell>
        </row>
        <row r="335">
          <cell r="A335">
            <v>28185</v>
          </cell>
          <cell r="B335">
            <v>0.43985999999999997</v>
          </cell>
        </row>
        <row r="336">
          <cell r="A336">
            <v>28216</v>
          </cell>
          <cell r="B336">
            <v>0.44284000000000001</v>
          </cell>
        </row>
        <row r="337">
          <cell r="A337">
            <v>28246</v>
          </cell>
          <cell r="B337">
            <v>0.44583</v>
          </cell>
        </row>
        <row r="338">
          <cell r="A338">
            <v>28277</v>
          </cell>
          <cell r="B338">
            <v>0.44980999999999999</v>
          </cell>
        </row>
        <row r="339">
          <cell r="A339">
            <v>28307</v>
          </cell>
          <cell r="B339">
            <v>0.45179999999999998</v>
          </cell>
        </row>
        <row r="340">
          <cell r="A340">
            <v>28338</v>
          </cell>
          <cell r="B340">
            <v>0.45379000000000003</v>
          </cell>
        </row>
        <row r="341">
          <cell r="A341">
            <v>28369</v>
          </cell>
          <cell r="B341">
            <v>0.45678000000000002</v>
          </cell>
        </row>
        <row r="342">
          <cell r="A342">
            <v>28399</v>
          </cell>
          <cell r="B342">
            <v>0.45877000000000001</v>
          </cell>
        </row>
        <row r="343">
          <cell r="A343">
            <v>28430</v>
          </cell>
          <cell r="B343">
            <v>0.46179999999999999</v>
          </cell>
        </row>
        <row r="344">
          <cell r="A344">
            <v>28460</v>
          </cell>
          <cell r="B344">
            <v>0.46872000000000003</v>
          </cell>
        </row>
        <row r="345">
          <cell r="A345">
            <v>28491</v>
          </cell>
          <cell r="B345">
            <v>0.47071000000000002</v>
          </cell>
        </row>
        <row r="346">
          <cell r="A346">
            <v>28522</v>
          </cell>
          <cell r="B346">
            <v>0.47170000000000001</v>
          </cell>
        </row>
        <row r="347">
          <cell r="A347">
            <v>28550</v>
          </cell>
          <cell r="B347">
            <v>0.47270000000000001</v>
          </cell>
        </row>
        <row r="348">
          <cell r="A348">
            <v>28581</v>
          </cell>
          <cell r="B348">
            <v>0.47369</v>
          </cell>
        </row>
        <row r="349">
          <cell r="A349">
            <v>28611</v>
          </cell>
          <cell r="B349">
            <v>0.47567999999999999</v>
          </cell>
        </row>
        <row r="350">
          <cell r="A350">
            <v>28642</v>
          </cell>
          <cell r="B350">
            <v>0.47866999999999998</v>
          </cell>
        </row>
        <row r="351">
          <cell r="A351">
            <v>28672</v>
          </cell>
          <cell r="B351">
            <v>0.48265000000000002</v>
          </cell>
        </row>
        <row r="352">
          <cell r="A352">
            <v>28703</v>
          </cell>
          <cell r="B352">
            <v>0.48563000000000001</v>
          </cell>
        </row>
        <row r="353">
          <cell r="A353">
            <v>28734</v>
          </cell>
          <cell r="B353">
            <v>0.49160999999999999</v>
          </cell>
        </row>
        <row r="354">
          <cell r="A354">
            <v>28764</v>
          </cell>
          <cell r="B354">
            <v>0.49259999999999998</v>
          </cell>
        </row>
        <row r="355">
          <cell r="A355">
            <v>28795</v>
          </cell>
          <cell r="B355">
            <v>0.49458999999999997</v>
          </cell>
        </row>
        <row r="356">
          <cell r="A356">
            <v>28825</v>
          </cell>
          <cell r="B356">
            <v>0.50255000000000005</v>
          </cell>
        </row>
        <row r="357">
          <cell r="A357">
            <v>28856</v>
          </cell>
          <cell r="B357">
            <v>0.50355000000000005</v>
          </cell>
        </row>
        <row r="358">
          <cell r="A358">
            <v>28887</v>
          </cell>
          <cell r="B358">
            <v>0.50653000000000004</v>
          </cell>
        </row>
        <row r="359">
          <cell r="A359">
            <v>28915</v>
          </cell>
          <cell r="B359">
            <v>0.51151000000000002</v>
          </cell>
        </row>
        <row r="360">
          <cell r="A360">
            <v>28946</v>
          </cell>
          <cell r="B360">
            <v>0.51848000000000005</v>
          </cell>
        </row>
        <row r="361">
          <cell r="A361">
            <v>28976</v>
          </cell>
          <cell r="B361">
            <v>0.52344999999999997</v>
          </cell>
        </row>
        <row r="362">
          <cell r="A362">
            <v>29007</v>
          </cell>
          <cell r="B362">
            <v>0.52942</v>
          </cell>
        </row>
        <row r="363">
          <cell r="A363">
            <v>29037</v>
          </cell>
          <cell r="B363">
            <v>0.53539000000000003</v>
          </cell>
        </row>
        <row r="364">
          <cell r="A364">
            <v>29068</v>
          </cell>
          <cell r="B364">
            <v>0.54435</v>
          </cell>
        </row>
        <row r="365">
          <cell r="A365">
            <v>29099</v>
          </cell>
          <cell r="B365">
            <v>0.56225999999999998</v>
          </cell>
        </row>
        <row r="366">
          <cell r="A366">
            <v>29129</v>
          </cell>
          <cell r="B366">
            <v>0.57818000000000003</v>
          </cell>
        </row>
        <row r="367">
          <cell r="A367">
            <v>29160</v>
          </cell>
          <cell r="B367">
            <v>0.58913000000000004</v>
          </cell>
        </row>
        <row r="368">
          <cell r="A368">
            <v>29190</v>
          </cell>
          <cell r="B368">
            <v>0.60504999999999998</v>
          </cell>
        </row>
        <row r="369">
          <cell r="A369">
            <v>29221</v>
          </cell>
          <cell r="B369">
            <v>0.60902999999999996</v>
          </cell>
        </row>
        <row r="370">
          <cell r="A370">
            <v>29252</v>
          </cell>
          <cell r="B370">
            <v>0.61899000000000004</v>
          </cell>
        </row>
        <row r="371">
          <cell r="A371">
            <v>29281</v>
          </cell>
          <cell r="B371">
            <v>0.62495999999999996</v>
          </cell>
        </row>
        <row r="372">
          <cell r="A372">
            <v>29312</v>
          </cell>
          <cell r="B372">
            <v>0.63490999999999997</v>
          </cell>
        </row>
        <row r="373">
          <cell r="A373">
            <v>29342</v>
          </cell>
          <cell r="B373">
            <v>0.64187000000000005</v>
          </cell>
        </row>
        <row r="374">
          <cell r="A374">
            <v>29373</v>
          </cell>
          <cell r="B374">
            <v>0.64983999999999997</v>
          </cell>
        </row>
        <row r="375">
          <cell r="A375">
            <v>29403</v>
          </cell>
          <cell r="B375">
            <v>0.65780000000000005</v>
          </cell>
        </row>
        <row r="376">
          <cell r="A376">
            <v>29434</v>
          </cell>
          <cell r="B376">
            <v>0.66476000000000002</v>
          </cell>
        </row>
        <row r="377">
          <cell r="A377">
            <v>29465</v>
          </cell>
          <cell r="B377">
            <v>0.67669999999999997</v>
          </cell>
        </row>
        <row r="378">
          <cell r="A378">
            <v>29495</v>
          </cell>
          <cell r="B378">
            <v>0.69959000000000005</v>
          </cell>
        </row>
        <row r="379">
          <cell r="A379">
            <v>29526</v>
          </cell>
          <cell r="B379">
            <v>0.70953999999999995</v>
          </cell>
        </row>
        <row r="380">
          <cell r="A380">
            <v>29556</v>
          </cell>
          <cell r="B380">
            <v>0.72446999999999995</v>
          </cell>
        </row>
        <row r="381">
          <cell r="A381">
            <v>29587</v>
          </cell>
          <cell r="B381">
            <v>0.73441999999999996</v>
          </cell>
        </row>
        <row r="382">
          <cell r="A382">
            <v>29618</v>
          </cell>
          <cell r="B382">
            <v>0.73741000000000001</v>
          </cell>
        </row>
        <row r="383">
          <cell r="A383">
            <v>29646</v>
          </cell>
          <cell r="B383">
            <v>0.74038999999999999</v>
          </cell>
        </row>
        <row r="384">
          <cell r="A384">
            <v>29677</v>
          </cell>
          <cell r="B384">
            <v>0.74338000000000004</v>
          </cell>
        </row>
        <row r="385">
          <cell r="A385">
            <v>29707</v>
          </cell>
          <cell r="B385">
            <v>0.75333000000000006</v>
          </cell>
        </row>
        <row r="386">
          <cell r="A386">
            <v>29738</v>
          </cell>
          <cell r="B386">
            <v>0.76129000000000002</v>
          </cell>
        </row>
        <row r="387">
          <cell r="A387">
            <v>29768</v>
          </cell>
          <cell r="B387">
            <v>0.77024999999999999</v>
          </cell>
        </row>
        <row r="388">
          <cell r="A388">
            <v>29799</v>
          </cell>
          <cell r="B388">
            <v>0.77522000000000002</v>
          </cell>
        </row>
        <row r="389">
          <cell r="A389">
            <v>29830</v>
          </cell>
          <cell r="B389">
            <v>0.78417999999999999</v>
          </cell>
        </row>
        <row r="390">
          <cell r="A390">
            <v>29860</v>
          </cell>
          <cell r="B390">
            <v>0.78517999999999999</v>
          </cell>
        </row>
        <row r="391">
          <cell r="A391">
            <v>29891</v>
          </cell>
          <cell r="B391">
            <v>0.79313999999999996</v>
          </cell>
        </row>
        <row r="392">
          <cell r="A392">
            <v>29921</v>
          </cell>
          <cell r="B392">
            <v>0.80010000000000003</v>
          </cell>
        </row>
        <row r="393">
          <cell r="A393">
            <v>29952</v>
          </cell>
          <cell r="B393">
            <v>0.80906</v>
          </cell>
        </row>
        <row r="394">
          <cell r="A394">
            <v>29983</v>
          </cell>
          <cell r="B394">
            <v>0.81205000000000005</v>
          </cell>
        </row>
        <row r="395">
          <cell r="A395">
            <v>30011</v>
          </cell>
          <cell r="B395">
            <v>0.81403999999999999</v>
          </cell>
        </row>
        <row r="396">
          <cell r="A396">
            <v>30042</v>
          </cell>
          <cell r="B396">
            <v>0.81603000000000003</v>
          </cell>
        </row>
        <row r="397">
          <cell r="A397">
            <v>30072</v>
          </cell>
          <cell r="B397">
            <v>0.83991000000000005</v>
          </cell>
        </row>
        <row r="398">
          <cell r="A398">
            <v>30103</v>
          </cell>
          <cell r="B398">
            <v>0.84289999999999998</v>
          </cell>
        </row>
        <row r="399">
          <cell r="A399">
            <v>30133</v>
          </cell>
          <cell r="B399">
            <v>0.84687999999999997</v>
          </cell>
        </row>
        <row r="400">
          <cell r="A400">
            <v>30164</v>
          </cell>
          <cell r="B400">
            <v>0.84985999999999995</v>
          </cell>
        </row>
        <row r="401">
          <cell r="A401">
            <v>30195</v>
          </cell>
          <cell r="B401">
            <v>0.85484000000000004</v>
          </cell>
        </row>
        <row r="402">
          <cell r="A402">
            <v>30225</v>
          </cell>
          <cell r="B402">
            <v>0.85682999999999998</v>
          </cell>
        </row>
        <row r="403">
          <cell r="A403">
            <v>30256</v>
          </cell>
          <cell r="B403">
            <v>0.86080999999999996</v>
          </cell>
        </row>
        <row r="404">
          <cell r="A404">
            <v>30286</v>
          </cell>
          <cell r="B404">
            <v>0.86280000000000001</v>
          </cell>
        </row>
        <row r="405">
          <cell r="A405">
            <v>30317</v>
          </cell>
          <cell r="B405">
            <v>0.86280000000000001</v>
          </cell>
        </row>
        <row r="406">
          <cell r="A406">
            <v>30348</v>
          </cell>
          <cell r="B406">
            <v>0.86478999999999995</v>
          </cell>
        </row>
        <row r="407">
          <cell r="A407">
            <v>30376</v>
          </cell>
          <cell r="B407">
            <v>0.87275000000000003</v>
          </cell>
        </row>
        <row r="408">
          <cell r="A408">
            <v>30407</v>
          </cell>
          <cell r="B408">
            <v>0.87871999999999995</v>
          </cell>
        </row>
        <row r="409">
          <cell r="A409">
            <v>30437</v>
          </cell>
          <cell r="B409">
            <v>0.88270000000000004</v>
          </cell>
        </row>
        <row r="410">
          <cell r="A410">
            <v>30468</v>
          </cell>
          <cell r="B410">
            <v>0.88768000000000002</v>
          </cell>
        </row>
        <row r="411">
          <cell r="A411">
            <v>30498</v>
          </cell>
          <cell r="B411">
            <v>0.89265000000000005</v>
          </cell>
        </row>
        <row r="412">
          <cell r="A412">
            <v>30529</v>
          </cell>
          <cell r="B412">
            <v>0.89663000000000004</v>
          </cell>
        </row>
        <row r="413">
          <cell r="A413">
            <v>30560</v>
          </cell>
          <cell r="B413">
            <v>0.90758000000000005</v>
          </cell>
        </row>
        <row r="414">
          <cell r="A414">
            <v>30590</v>
          </cell>
          <cell r="B414">
            <v>0.91554000000000002</v>
          </cell>
        </row>
        <row r="415">
          <cell r="A415">
            <v>30621</v>
          </cell>
          <cell r="B415">
            <v>0.91752999999999996</v>
          </cell>
        </row>
        <row r="416">
          <cell r="A416">
            <v>30651</v>
          </cell>
          <cell r="B416">
            <v>0.92349999999999999</v>
          </cell>
        </row>
        <row r="417">
          <cell r="A417">
            <v>30682</v>
          </cell>
          <cell r="B417">
            <v>0.92251000000000005</v>
          </cell>
        </row>
        <row r="418">
          <cell r="A418">
            <v>30713</v>
          </cell>
          <cell r="B418">
            <v>0.92947000000000002</v>
          </cell>
        </row>
        <row r="419">
          <cell r="A419">
            <v>30742</v>
          </cell>
          <cell r="B419">
            <v>0.94042000000000003</v>
          </cell>
        </row>
        <row r="420">
          <cell r="A420">
            <v>30773</v>
          </cell>
          <cell r="B420">
            <v>0.96031999999999995</v>
          </cell>
        </row>
        <row r="421">
          <cell r="A421">
            <v>30803</v>
          </cell>
          <cell r="B421">
            <v>0.98023000000000005</v>
          </cell>
        </row>
        <row r="422">
          <cell r="A422">
            <v>30834</v>
          </cell>
          <cell r="B422">
            <v>0.99017999999999995</v>
          </cell>
        </row>
        <row r="423">
          <cell r="A423">
            <v>30864</v>
          </cell>
          <cell r="B423">
            <v>1.0031099999999999</v>
          </cell>
        </row>
        <row r="424">
          <cell r="A424">
            <v>30895</v>
          </cell>
          <cell r="B424">
            <v>1.01207</v>
          </cell>
        </row>
        <row r="425">
          <cell r="A425">
            <v>30926</v>
          </cell>
          <cell r="B425">
            <v>1.03098</v>
          </cell>
        </row>
        <row r="426">
          <cell r="A426">
            <v>30956</v>
          </cell>
          <cell r="B426">
            <v>1.04491</v>
          </cell>
        </row>
        <row r="427">
          <cell r="A427">
            <v>30987</v>
          </cell>
          <cell r="B427">
            <v>1.0598399999999999</v>
          </cell>
        </row>
        <row r="428">
          <cell r="A428">
            <v>31017</v>
          </cell>
          <cell r="B428">
            <v>1.0687899999999999</v>
          </cell>
        </row>
        <row r="429">
          <cell r="A429">
            <v>31048</v>
          </cell>
          <cell r="B429">
            <v>1.0797399999999999</v>
          </cell>
        </row>
        <row r="430">
          <cell r="A430">
            <v>31079</v>
          </cell>
          <cell r="B430">
            <v>1.07576</v>
          </cell>
        </row>
        <row r="431">
          <cell r="A431">
            <v>31107</v>
          </cell>
          <cell r="B431">
            <v>1.0797399999999999</v>
          </cell>
        </row>
        <row r="432">
          <cell r="A432">
            <v>31138</v>
          </cell>
          <cell r="B432">
            <v>1.09467</v>
          </cell>
        </row>
        <row r="433">
          <cell r="A433">
            <v>31168</v>
          </cell>
          <cell r="B433">
            <v>1.0926800000000001</v>
          </cell>
        </row>
        <row r="434">
          <cell r="A434">
            <v>31199</v>
          </cell>
          <cell r="B434">
            <v>1.0986499999999999</v>
          </cell>
        </row>
        <row r="435">
          <cell r="A435">
            <v>31229</v>
          </cell>
          <cell r="B435">
            <v>1.1066100000000001</v>
          </cell>
        </row>
        <row r="436">
          <cell r="A436">
            <v>31260</v>
          </cell>
          <cell r="B436">
            <v>1.1086</v>
          </cell>
        </row>
        <row r="437">
          <cell r="A437">
            <v>31291</v>
          </cell>
          <cell r="B437">
            <v>1.1175600000000001</v>
          </cell>
        </row>
        <row r="438">
          <cell r="A438">
            <v>31321</v>
          </cell>
          <cell r="B438">
            <v>1.1314900000000001</v>
          </cell>
        </row>
        <row r="439">
          <cell r="A439">
            <v>31352</v>
          </cell>
          <cell r="B439">
            <v>1.1504000000000001</v>
          </cell>
        </row>
        <row r="440">
          <cell r="A440">
            <v>31382</v>
          </cell>
          <cell r="B440">
            <v>1.16632</v>
          </cell>
        </row>
        <row r="441">
          <cell r="A441">
            <v>31413</v>
          </cell>
          <cell r="B441">
            <v>1.1872199999999999</v>
          </cell>
        </row>
        <row r="442">
          <cell r="A442">
            <v>31444</v>
          </cell>
          <cell r="B442">
            <v>1.1981599999999999</v>
          </cell>
        </row>
        <row r="443">
          <cell r="A443">
            <v>31472</v>
          </cell>
          <cell r="B443">
            <v>1.1892100000000001</v>
          </cell>
        </row>
        <row r="444">
          <cell r="A444">
            <v>31503</v>
          </cell>
          <cell r="B444">
            <v>1.1901999999999999</v>
          </cell>
        </row>
        <row r="445">
          <cell r="A445">
            <v>31533</v>
          </cell>
          <cell r="B445">
            <v>1.2060999999999999</v>
          </cell>
        </row>
        <row r="446">
          <cell r="A446">
            <v>31564</v>
          </cell>
          <cell r="B446">
            <v>1.22603</v>
          </cell>
        </row>
        <row r="447">
          <cell r="A447">
            <v>31594</v>
          </cell>
          <cell r="B447">
            <v>1.23797</v>
          </cell>
        </row>
        <row r="448">
          <cell r="A448">
            <v>31625</v>
          </cell>
          <cell r="B448">
            <v>1.24892</v>
          </cell>
        </row>
        <row r="449">
          <cell r="A449">
            <v>31656</v>
          </cell>
          <cell r="B449">
            <v>1.2558800000000001</v>
          </cell>
        </row>
        <row r="450">
          <cell r="A450">
            <v>31686</v>
          </cell>
          <cell r="B450">
            <v>1.2827500000000001</v>
          </cell>
        </row>
        <row r="451">
          <cell r="A451">
            <v>31717</v>
          </cell>
          <cell r="B451">
            <v>1.30067</v>
          </cell>
        </row>
        <row r="452">
          <cell r="A452">
            <v>31747</v>
          </cell>
          <cell r="B452">
            <v>1.3146</v>
          </cell>
        </row>
        <row r="453">
          <cell r="A453">
            <v>31778</v>
          </cell>
          <cell r="B453">
            <v>1.33948</v>
          </cell>
        </row>
        <row r="454">
          <cell r="A454">
            <v>31809</v>
          </cell>
          <cell r="B454">
            <v>1.37331</v>
          </cell>
        </row>
        <row r="455">
          <cell r="A455">
            <v>31837</v>
          </cell>
          <cell r="B455">
            <v>1.40516</v>
          </cell>
        </row>
        <row r="456">
          <cell r="A456">
            <v>31868</v>
          </cell>
          <cell r="B456">
            <v>1.44496</v>
          </cell>
        </row>
        <row r="457">
          <cell r="A457">
            <v>31898</v>
          </cell>
          <cell r="B457">
            <v>1.5066600000000001</v>
          </cell>
        </row>
        <row r="458">
          <cell r="A458">
            <v>31929</v>
          </cell>
          <cell r="B458">
            <v>1.57135</v>
          </cell>
        </row>
        <row r="459">
          <cell r="A459">
            <v>31959</v>
          </cell>
          <cell r="B459">
            <v>1.6549400000000001</v>
          </cell>
        </row>
        <row r="460">
          <cell r="A460">
            <v>31990</v>
          </cell>
          <cell r="B460">
            <v>1.6668799999999999</v>
          </cell>
        </row>
        <row r="461">
          <cell r="A461">
            <v>32021</v>
          </cell>
          <cell r="B461">
            <v>1.6907700000000001</v>
          </cell>
        </row>
        <row r="462">
          <cell r="A462">
            <v>32051</v>
          </cell>
          <cell r="B462">
            <v>1.7325600000000001</v>
          </cell>
        </row>
        <row r="463">
          <cell r="A463">
            <v>32082</v>
          </cell>
          <cell r="B463">
            <v>1.7823199999999999</v>
          </cell>
        </row>
        <row r="464">
          <cell r="A464">
            <v>32112</v>
          </cell>
          <cell r="B464">
            <v>1.84402</v>
          </cell>
        </row>
        <row r="465">
          <cell r="A465">
            <v>32143</v>
          </cell>
          <cell r="B465">
            <v>1.85198</v>
          </cell>
        </row>
        <row r="466">
          <cell r="A466">
            <v>32174</v>
          </cell>
          <cell r="B466">
            <v>1.81616</v>
          </cell>
        </row>
        <row r="467">
          <cell r="A467">
            <v>32203</v>
          </cell>
          <cell r="B467">
            <v>1.8141700000000001</v>
          </cell>
        </row>
        <row r="468">
          <cell r="A468">
            <v>32234</v>
          </cell>
          <cell r="B468">
            <v>1.8509899999999999</v>
          </cell>
        </row>
        <row r="469">
          <cell r="A469">
            <v>32264</v>
          </cell>
          <cell r="B469">
            <v>1.87686</v>
          </cell>
        </row>
        <row r="470">
          <cell r="A470">
            <v>32295</v>
          </cell>
          <cell r="B470">
            <v>1.9703999999999999</v>
          </cell>
        </row>
        <row r="471">
          <cell r="A471">
            <v>32325</v>
          </cell>
          <cell r="B471">
            <v>2.07091</v>
          </cell>
        </row>
        <row r="472">
          <cell r="A472">
            <v>32356</v>
          </cell>
          <cell r="B472">
            <v>2.1196799999999998</v>
          </cell>
        </row>
        <row r="473">
          <cell r="A473">
            <v>32387</v>
          </cell>
          <cell r="B473">
            <v>2.1555</v>
          </cell>
        </row>
        <row r="474">
          <cell r="A474">
            <v>32417</v>
          </cell>
          <cell r="B474">
            <v>2.2500399999999998</v>
          </cell>
        </row>
        <row r="475">
          <cell r="A475">
            <v>32448</v>
          </cell>
          <cell r="B475">
            <v>2.33961</v>
          </cell>
        </row>
        <row r="476">
          <cell r="A476">
            <v>32478</v>
          </cell>
          <cell r="B476">
            <v>2.4988299999999999</v>
          </cell>
        </row>
        <row r="477">
          <cell r="A477">
            <v>32509</v>
          </cell>
          <cell r="B477">
            <v>2.5266899999999999</v>
          </cell>
        </row>
        <row r="478">
          <cell r="A478">
            <v>32540</v>
          </cell>
          <cell r="B478">
            <v>2.6063100000000001</v>
          </cell>
        </row>
        <row r="479">
          <cell r="A479">
            <v>32568</v>
          </cell>
          <cell r="B479">
            <v>3.1606100000000001</v>
          </cell>
        </row>
        <row r="480">
          <cell r="A480">
            <v>32599</v>
          </cell>
          <cell r="B480">
            <v>3.5875300000000001</v>
          </cell>
        </row>
        <row r="481">
          <cell r="A481">
            <v>32629</v>
          </cell>
          <cell r="B481">
            <v>3.81542</v>
          </cell>
        </row>
        <row r="482">
          <cell r="A482">
            <v>32660</v>
          </cell>
          <cell r="B482">
            <v>3.9378199999999999</v>
          </cell>
        </row>
        <row r="483">
          <cell r="A483">
            <v>32690</v>
          </cell>
          <cell r="B483">
            <v>4.0353500000000002</v>
          </cell>
        </row>
        <row r="484">
          <cell r="A484">
            <v>32721</v>
          </cell>
          <cell r="B484">
            <v>4.1229199999999997</v>
          </cell>
        </row>
        <row r="485">
          <cell r="A485">
            <v>32752</v>
          </cell>
          <cell r="B485">
            <v>4.2582599999999999</v>
          </cell>
        </row>
        <row r="486">
          <cell r="A486">
            <v>32782</v>
          </cell>
          <cell r="B486">
            <v>4.3866399999999999</v>
          </cell>
        </row>
        <row r="487">
          <cell r="A487">
            <v>32813</v>
          </cell>
          <cell r="B487">
            <v>4.4453500000000004</v>
          </cell>
        </row>
        <row r="488">
          <cell r="A488">
            <v>32843</v>
          </cell>
          <cell r="B488">
            <v>4.5229699999999999</v>
          </cell>
        </row>
        <row r="489">
          <cell r="A489">
            <v>32874</v>
          </cell>
          <cell r="B489">
            <v>4.6294500000000003</v>
          </cell>
        </row>
        <row r="490">
          <cell r="A490">
            <v>32905</v>
          </cell>
          <cell r="B490">
            <v>4.7190200000000004</v>
          </cell>
        </row>
        <row r="491">
          <cell r="A491">
            <v>32933</v>
          </cell>
          <cell r="B491">
            <v>4.8026099999999996</v>
          </cell>
        </row>
        <row r="492">
          <cell r="A492">
            <v>32964</v>
          </cell>
          <cell r="B492">
            <v>4.9279999999999999</v>
          </cell>
        </row>
        <row r="493">
          <cell r="A493">
            <v>32994</v>
          </cell>
          <cell r="B493">
            <v>5.0503999999999998</v>
          </cell>
        </row>
        <row r="494">
          <cell r="A494">
            <v>33025</v>
          </cell>
          <cell r="B494">
            <v>5.1917200000000001</v>
          </cell>
        </row>
        <row r="495">
          <cell r="A495">
            <v>33055</v>
          </cell>
          <cell r="B495">
            <v>5.3937299999999997</v>
          </cell>
        </row>
        <row r="496">
          <cell r="A496">
            <v>33086</v>
          </cell>
          <cell r="B496">
            <v>5.5639000000000003</v>
          </cell>
        </row>
        <row r="497">
          <cell r="A497">
            <v>33117</v>
          </cell>
          <cell r="B497">
            <v>5.6494900000000001</v>
          </cell>
        </row>
        <row r="498">
          <cell r="A498">
            <v>33147</v>
          </cell>
          <cell r="B498">
            <v>5.7987599999999997</v>
          </cell>
        </row>
        <row r="499">
          <cell r="A499">
            <v>33178</v>
          </cell>
          <cell r="B499">
            <v>5.9659500000000003</v>
          </cell>
        </row>
        <row r="500">
          <cell r="A500">
            <v>33208</v>
          </cell>
          <cell r="B500">
            <v>6.1729399999999996</v>
          </cell>
        </row>
        <row r="501">
          <cell r="A501">
            <v>33239</v>
          </cell>
          <cell r="B501">
            <v>6.3162399999999996</v>
          </cell>
        </row>
        <row r="502">
          <cell r="A502">
            <v>33270</v>
          </cell>
          <cell r="B502">
            <v>6.4257099999999996</v>
          </cell>
        </row>
        <row r="503">
          <cell r="A503">
            <v>33298</v>
          </cell>
          <cell r="B503">
            <v>6.5361700000000003</v>
          </cell>
        </row>
        <row r="504">
          <cell r="A504">
            <v>33329</v>
          </cell>
          <cell r="B504">
            <v>6.71828</v>
          </cell>
        </row>
        <row r="505">
          <cell r="A505">
            <v>33359</v>
          </cell>
          <cell r="B505">
            <v>6.87751</v>
          </cell>
        </row>
        <row r="506">
          <cell r="A506">
            <v>33390</v>
          </cell>
          <cell r="B506">
            <v>7.0058800000000003</v>
          </cell>
        </row>
        <row r="507">
          <cell r="A507">
            <v>33420</v>
          </cell>
          <cell r="B507">
            <v>7.2258100000000001</v>
          </cell>
        </row>
        <row r="508">
          <cell r="A508">
            <v>33451</v>
          </cell>
          <cell r="B508">
            <v>7.3939899999999996</v>
          </cell>
        </row>
        <row r="509">
          <cell r="A509">
            <v>33482</v>
          </cell>
          <cell r="B509">
            <v>7.5323200000000003</v>
          </cell>
        </row>
        <row r="510">
          <cell r="A510">
            <v>33512</v>
          </cell>
          <cell r="B510">
            <v>7.6975100000000003</v>
          </cell>
        </row>
        <row r="511">
          <cell r="A511">
            <v>33543</v>
          </cell>
          <cell r="B511">
            <v>7.8945499999999997</v>
          </cell>
        </row>
        <row r="512">
          <cell r="A512">
            <v>33573</v>
          </cell>
          <cell r="B512">
            <v>8.0876099999999997</v>
          </cell>
        </row>
        <row r="513">
          <cell r="A513">
            <v>33604</v>
          </cell>
          <cell r="B513">
            <v>8.1911100000000001</v>
          </cell>
        </row>
        <row r="514">
          <cell r="A514">
            <v>33635</v>
          </cell>
          <cell r="B514">
            <v>8.4060600000000001</v>
          </cell>
        </row>
        <row r="515">
          <cell r="A515">
            <v>33664</v>
          </cell>
          <cell r="B515">
            <v>8.5921599999999998</v>
          </cell>
        </row>
        <row r="516">
          <cell r="A516">
            <v>33695</v>
          </cell>
          <cell r="B516">
            <v>8.7812400000000004</v>
          </cell>
        </row>
        <row r="517">
          <cell r="A517">
            <v>33725</v>
          </cell>
          <cell r="B517">
            <v>9.0041499999999992</v>
          </cell>
        </row>
        <row r="518">
          <cell r="A518">
            <v>33756</v>
          </cell>
          <cell r="B518">
            <v>9.24498</v>
          </cell>
        </row>
        <row r="519">
          <cell r="A519">
            <v>33786</v>
          </cell>
          <cell r="B519">
            <v>9.51267</v>
          </cell>
        </row>
        <row r="520">
          <cell r="A520">
            <v>33817</v>
          </cell>
          <cell r="B520">
            <v>9.7296200000000006</v>
          </cell>
        </row>
        <row r="521">
          <cell r="A521">
            <v>33848</v>
          </cell>
          <cell r="B521">
            <v>9.9296399999999991</v>
          </cell>
        </row>
        <row r="522">
          <cell r="A522">
            <v>33878</v>
          </cell>
          <cell r="B522">
            <v>10.16649</v>
          </cell>
        </row>
        <row r="523">
          <cell r="A523">
            <v>33909</v>
          </cell>
          <cell r="B523">
            <v>10.42224</v>
          </cell>
        </row>
        <row r="524">
          <cell r="A524">
            <v>33939</v>
          </cell>
          <cell r="B524">
            <v>10.664070000000001</v>
          </cell>
        </row>
        <row r="525">
          <cell r="A525">
            <v>33970</v>
          </cell>
          <cell r="B525">
            <v>10.98052</v>
          </cell>
        </row>
        <row r="526">
          <cell r="A526">
            <v>34001</v>
          </cell>
          <cell r="B526">
            <v>11.26812</v>
          </cell>
        </row>
        <row r="527">
          <cell r="A527">
            <v>34029</v>
          </cell>
          <cell r="B527">
            <v>11.526859999999999</v>
          </cell>
        </row>
        <row r="528">
          <cell r="A528">
            <v>34060</v>
          </cell>
          <cell r="B528">
            <v>11.85427</v>
          </cell>
        </row>
        <row r="529">
          <cell r="A529">
            <v>34090</v>
          </cell>
          <cell r="B529">
            <v>12.18267</v>
          </cell>
        </row>
        <row r="530">
          <cell r="A530">
            <v>34121</v>
          </cell>
          <cell r="B530">
            <v>12.566800000000001</v>
          </cell>
        </row>
        <row r="531">
          <cell r="A531">
            <v>34151</v>
          </cell>
          <cell r="B531">
            <v>12.9579</v>
          </cell>
        </row>
        <row r="532">
          <cell r="A532">
            <v>34182</v>
          </cell>
          <cell r="B532">
            <v>13.36392</v>
          </cell>
        </row>
        <row r="533">
          <cell r="A533">
            <v>34213</v>
          </cell>
          <cell r="B533">
            <v>13.806760000000001</v>
          </cell>
        </row>
        <row r="534">
          <cell r="A534">
            <v>34243</v>
          </cell>
          <cell r="B534">
            <v>14.49342</v>
          </cell>
        </row>
        <row r="535">
          <cell r="A535">
            <v>34274</v>
          </cell>
          <cell r="B535">
            <v>15.021839999999999</v>
          </cell>
        </row>
        <row r="536">
          <cell r="A536">
            <v>34304</v>
          </cell>
          <cell r="B536">
            <v>15.56321</v>
          </cell>
        </row>
        <row r="537">
          <cell r="A537">
            <v>34335</v>
          </cell>
          <cell r="B537">
            <v>16.231950000000001</v>
          </cell>
        </row>
        <row r="538">
          <cell r="A538">
            <v>34366</v>
          </cell>
          <cell r="B538">
            <v>16.537459999999999</v>
          </cell>
        </row>
        <row r="539">
          <cell r="A539">
            <v>34394</v>
          </cell>
          <cell r="B539">
            <v>17.00319</v>
          </cell>
        </row>
        <row r="540">
          <cell r="A540">
            <v>34425</v>
          </cell>
          <cell r="B540">
            <v>17.55949</v>
          </cell>
        </row>
        <row r="541">
          <cell r="A541">
            <v>34455</v>
          </cell>
          <cell r="B541">
            <v>18.469059999999999</v>
          </cell>
        </row>
        <row r="542">
          <cell r="A542">
            <v>34486</v>
          </cell>
          <cell r="B542">
            <v>20.138919999999999</v>
          </cell>
        </row>
        <row r="543">
          <cell r="A543">
            <v>34516</v>
          </cell>
          <cell r="B543">
            <v>21.413720000000001</v>
          </cell>
        </row>
        <row r="544">
          <cell r="A544">
            <v>34547</v>
          </cell>
          <cell r="B544">
            <v>22.530280000000001</v>
          </cell>
        </row>
        <row r="545">
          <cell r="A545">
            <v>34578</v>
          </cell>
          <cell r="B545">
            <v>23.428899999999999</v>
          </cell>
        </row>
        <row r="546">
          <cell r="A546">
            <v>34608</v>
          </cell>
          <cell r="B546">
            <v>24.628060000000001</v>
          </cell>
        </row>
        <row r="547">
          <cell r="A547">
            <v>34639</v>
          </cell>
          <cell r="B547">
            <v>25.68093</v>
          </cell>
        </row>
        <row r="548">
          <cell r="A548">
            <v>34669</v>
          </cell>
          <cell r="B548">
            <v>26.587520000000001</v>
          </cell>
        </row>
        <row r="549">
          <cell r="A549">
            <v>34700</v>
          </cell>
          <cell r="B549">
            <v>27.422450000000001</v>
          </cell>
        </row>
        <row r="550">
          <cell r="A550">
            <v>34731</v>
          </cell>
          <cell r="B550">
            <v>28.0703</v>
          </cell>
        </row>
        <row r="551">
          <cell r="A551">
            <v>34759</v>
          </cell>
          <cell r="B551">
            <v>28.97589</v>
          </cell>
        </row>
        <row r="552">
          <cell r="A552">
            <v>34790</v>
          </cell>
          <cell r="B552">
            <v>30.150169999999999</v>
          </cell>
        </row>
        <row r="553">
          <cell r="A553">
            <v>34820</v>
          </cell>
          <cell r="B553">
            <v>31.614039999999999</v>
          </cell>
        </row>
        <row r="554">
          <cell r="A554">
            <v>34851</v>
          </cell>
          <cell r="B554">
            <v>32.465890000000002</v>
          </cell>
        </row>
        <row r="555">
          <cell r="A555">
            <v>34881</v>
          </cell>
          <cell r="B555">
            <v>33.362520000000004</v>
          </cell>
        </row>
        <row r="556">
          <cell r="A556">
            <v>34912</v>
          </cell>
          <cell r="B556">
            <v>34.404449999999997</v>
          </cell>
        </row>
        <row r="557">
          <cell r="A557">
            <v>34943</v>
          </cell>
          <cell r="B557">
            <v>35.555840000000003</v>
          </cell>
        </row>
        <row r="558">
          <cell r="A558">
            <v>34973</v>
          </cell>
          <cell r="B558">
            <v>37.201830000000001</v>
          </cell>
        </row>
        <row r="559">
          <cell r="A559">
            <v>35004</v>
          </cell>
          <cell r="B559">
            <v>39.278709999999997</v>
          </cell>
        </row>
        <row r="560">
          <cell r="A560">
            <v>35034</v>
          </cell>
          <cell r="B560">
            <v>41.640210000000003</v>
          </cell>
        </row>
        <row r="561">
          <cell r="A561">
            <v>35065</v>
          </cell>
          <cell r="B561">
            <v>45.01876</v>
          </cell>
        </row>
        <row r="562">
          <cell r="A562">
            <v>35096</v>
          </cell>
          <cell r="B562">
            <v>48.608280000000001</v>
          </cell>
        </row>
        <row r="563">
          <cell r="A563">
            <v>35125</v>
          </cell>
          <cell r="B563">
            <v>51.608669999999996</v>
          </cell>
        </row>
        <row r="564">
          <cell r="A564">
            <v>35156</v>
          </cell>
          <cell r="B564">
            <v>56.022170000000003</v>
          </cell>
        </row>
        <row r="565">
          <cell r="A565">
            <v>35186</v>
          </cell>
          <cell r="B565">
            <v>63.07582</v>
          </cell>
        </row>
        <row r="566">
          <cell r="A566">
            <v>35217</v>
          </cell>
          <cell r="B566">
            <v>67.570930000000004</v>
          </cell>
        </row>
        <row r="567">
          <cell r="A567">
            <v>35247</v>
          </cell>
          <cell r="B567">
            <v>70.939520000000002</v>
          </cell>
        </row>
        <row r="568">
          <cell r="A568">
            <v>35278</v>
          </cell>
          <cell r="B568">
            <v>73.859309999999994</v>
          </cell>
        </row>
        <row r="569">
          <cell r="A569">
            <v>35309</v>
          </cell>
          <cell r="B569">
            <v>76.508399999999995</v>
          </cell>
        </row>
        <row r="570">
          <cell r="A570">
            <v>35339</v>
          </cell>
          <cell r="B570">
            <v>79.755589999999998</v>
          </cell>
        </row>
        <row r="571">
          <cell r="A571">
            <v>35370</v>
          </cell>
          <cell r="B571">
            <v>82.188739999999996</v>
          </cell>
        </row>
        <row r="572">
          <cell r="A572">
            <v>35400</v>
          </cell>
          <cell r="B572">
            <v>84.630849999999995</v>
          </cell>
        </row>
        <row r="573">
          <cell r="A573">
            <v>35431</v>
          </cell>
          <cell r="B573">
            <v>86.850040000000007</v>
          </cell>
        </row>
        <row r="574">
          <cell r="A574">
            <v>35462</v>
          </cell>
          <cell r="B574">
            <v>88.841340000000002</v>
          </cell>
        </row>
        <row r="575">
          <cell r="A575">
            <v>35490</v>
          </cell>
          <cell r="B575">
            <v>90.218639999999994</v>
          </cell>
        </row>
        <row r="576">
          <cell r="A576">
            <v>35521</v>
          </cell>
          <cell r="B576">
            <v>92.358220000000003</v>
          </cell>
        </row>
        <row r="577">
          <cell r="A577">
            <v>35551</v>
          </cell>
          <cell r="B577">
            <v>95.244159999999994</v>
          </cell>
        </row>
        <row r="578">
          <cell r="A578">
            <v>35582</v>
          </cell>
          <cell r="B578">
            <v>96.993639999999999</v>
          </cell>
        </row>
        <row r="579">
          <cell r="A579">
            <v>35612</v>
          </cell>
          <cell r="B579">
            <v>99.682550000000006</v>
          </cell>
        </row>
        <row r="580">
          <cell r="A580">
            <v>35643</v>
          </cell>
          <cell r="B580">
            <v>102.94964</v>
          </cell>
        </row>
        <row r="581">
          <cell r="A581">
            <v>35674</v>
          </cell>
          <cell r="B581">
            <v>106.42372</v>
          </cell>
        </row>
        <row r="582">
          <cell r="A582">
            <v>35704</v>
          </cell>
          <cell r="B582">
            <v>110.43518</v>
          </cell>
        </row>
        <row r="583">
          <cell r="A583">
            <v>35735</v>
          </cell>
          <cell r="B583">
            <v>113.54504</v>
          </cell>
        </row>
        <row r="584">
          <cell r="A584">
            <v>35765</v>
          </cell>
          <cell r="B584">
            <v>116.45984</v>
          </cell>
        </row>
        <row r="585">
          <cell r="A585">
            <v>35796</v>
          </cell>
          <cell r="B585">
            <v>118.80043999999999</v>
          </cell>
        </row>
        <row r="586">
          <cell r="A586">
            <v>35827</v>
          </cell>
          <cell r="B586">
            <v>121.43959</v>
          </cell>
        </row>
        <row r="587">
          <cell r="A587">
            <v>35855</v>
          </cell>
          <cell r="B587">
            <v>124.73156</v>
          </cell>
        </row>
        <row r="588">
          <cell r="A588">
            <v>35886</v>
          </cell>
          <cell r="B588">
            <v>128.92413999999999</v>
          </cell>
        </row>
        <row r="589">
          <cell r="A589">
            <v>35916</v>
          </cell>
          <cell r="B589">
            <v>133.09183999999999</v>
          </cell>
        </row>
        <row r="590">
          <cell r="A590">
            <v>35947</v>
          </cell>
          <cell r="B590">
            <v>134.82937999999999</v>
          </cell>
        </row>
        <row r="591">
          <cell r="A591">
            <v>35977</v>
          </cell>
          <cell r="B591">
            <v>137.61482000000001</v>
          </cell>
        </row>
        <row r="592">
          <cell r="A592">
            <v>36008</v>
          </cell>
          <cell r="B592">
            <v>140.46791999999999</v>
          </cell>
        </row>
        <row r="593">
          <cell r="A593">
            <v>36039</v>
          </cell>
          <cell r="B593">
            <v>142.96775</v>
          </cell>
        </row>
        <row r="594">
          <cell r="A594">
            <v>36069</v>
          </cell>
          <cell r="B594">
            <v>146.47963999999999</v>
          </cell>
        </row>
        <row r="595">
          <cell r="A595">
            <v>36100</v>
          </cell>
          <cell r="B595">
            <v>148.75157999999999</v>
          </cell>
        </row>
        <row r="596">
          <cell r="A596">
            <v>36130</v>
          </cell>
          <cell r="B596">
            <v>151.28823</v>
          </cell>
        </row>
        <row r="597">
          <cell r="A597">
            <v>36161</v>
          </cell>
          <cell r="B597">
            <v>154.65185</v>
          </cell>
        </row>
        <row r="598">
          <cell r="A598">
            <v>36192</v>
          </cell>
          <cell r="B598">
            <v>157.21038999999999</v>
          </cell>
        </row>
        <row r="599">
          <cell r="A599">
            <v>36220</v>
          </cell>
          <cell r="B599">
            <v>159.16983999999999</v>
          </cell>
        </row>
        <row r="600">
          <cell r="A600">
            <v>36251</v>
          </cell>
          <cell r="B600">
            <v>160.99894</v>
          </cell>
        </row>
        <row r="601">
          <cell r="A601">
            <v>36281</v>
          </cell>
          <cell r="B601">
            <v>164.20133999999999</v>
          </cell>
        </row>
        <row r="602">
          <cell r="A602">
            <v>36312</v>
          </cell>
          <cell r="B602">
            <v>166.63847000000001</v>
          </cell>
        </row>
        <row r="603">
          <cell r="A603">
            <v>36342</v>
          </cell>
          <cell r="B603">
            <v>169.32140000000001</v>
          </cell>
        </row>
        <row r="604">
          <cell r="A604">
            <v>36373</v>
          </cell>
          <cell r="B604">
            <v>171.78341</v>
          </cell>
        </row>
        <row r="605">
          <cell r="A605">
            <v>36404</v>
          </cell>
          <cell r="B605">
            <v>173.25524999999999</v>
          </cell>
        </row>
        <row r="606">
          <cell r="A606">
            <v>36434</v>
          </cell>
          <cell r="B606">
            <v>176.00783999999999</v>
          </cell>
        </row>
        <row r="607">
          <cell r="A607">
            <v>36465</v>
          </cell>
          <cell r="B607">
            <v>178.60419999999999</v>
          </cell>
        </row>
        <row r="608">
          <cell r="A608">
            <v>36495</v>
          </cell>
          <cell r="B608">
            <v>181.58866</v>
          </cell>
        </row>
        <row r="609">
          <cell r="A609">
            <v>36526</v>
          </cell>
          <cell r="B609">
            <v>184.65387999999999</v>
          </cell>
        </row>
        <row r="610">
          <cell r="A610">
            <v>36557</v>
          </cell>
          <cell r="B610">
            <v>185.4</v>
          </cell>
        </row>
        <row r="611">
          <cell r="A611">
            <v>36586</v>
          </cell>
          <cell r="B611">
            <v>187</v>
          </cell>
        </row>
        <row r="612">
          <cell r="A612">
            <v>36617</v>
          </cell>
          <cell r="B612">
            <v>190.1</v>
          </cell>
        </row>
        <row r="613">
          <cell r="A613">
            <v>36647</v>
          </cell>
          <cell r="B613">
            <v>191.9</v>
          </cell>
        </row>
        <row r="614">
          <cell r="A614">
            <v>36678</v>
          </cell>
          <cell r="B614">
            <v>194</v>
          </cell>
        </row>
        <row r="615">
          <cell r="A615">
            <v>36708</v>
          </cell>
          <cell r="B615">
            <v>196</v>
          </cell>
        </row>
        <row r="616">
          <cell r="A616">
            <v>36739</v>
          </cell>
        </row>
        <row r="617">
          <cell r="A617">
            <v>36770</v>
          </cell>
        </row>
        <row r="618">
          <cell r="A618">
            <v>36800</v>
          </cell>
        </row>
        <row r="619">
          <cell r="A619">
            <v>36831</v>
          </cell>
        </row>
        <row r="620">
          <cell r="A620">
            <v>36861</v>
          </cell>
          <cell r="B620">
            <v>208.827</v>
          </cell>
        </row>
      </sheetData>
      <sheetData sheetId="1"/>
      <sheetData sheetId="2"/>
    </sheetDataSet>
  </externalBook>
</externalLink>
</file>

<file path=xl/externalLinks/externalLink3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
    </sheetNames>
    <sheetDataSet>
      <sheetData sheetId="0" refreshError="1"/>
    </sheetDataSet>
  </externalBook>
</externalLink>
</file>

<file path=xl/externalLinks/externalLink3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
      <sheetName val="Sheet1"/>
      <sheetName val="RRHH"/>
      <sheetName val="CAL"/>
      <sheetName val="LOGISTICA"/>
      <sheetName val="mantto"/>
      <sheetName val="INGENIERIA"/>
      <sheetName val="DIR INDUST."/>
      <sheetName val="MKT"/>
      <sheetName val="Admon"/>
      <sheetName val="COMPRAS"/>
      <sheetName val="MANTENIMIENTO"/>
    </sheetNames>
    <sheetDataSet>
      <sheetData sheetId="0">
        <row r="4">
          <cell r="H4">
            <v>10.3</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s>
    <sheetDataSet>
      <sheetData sheetId="0" refreshError="1"/>
    </sheetDataSet>
  </externalBook>
</externalLink>
</file>

<file path=xl/externalLinks/externalLink3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wC"/>
      <sheetName val="Resumen"/>
      <sheetName val="TORRE RIO"/>
      <sheetName val="TORRE PARQUE"/>
      <sheetName val="GASTOS COMUNES TORRES"/>
      <sheetName val="SHOWROOM"/>
      <sheetName val="Resumen ind"/>
      <sheetName val="GRAFOS INDIRECTOS"/>
      <sheetName val="Resumen grafos"/>
      <sheetName val="GRAFOS"/>
      <sheetName val="ORDENES RUMMA"/>
      <sheetName val="ORDENES RIO"/>
      <sheetName val="ORDENES LIBERTADOR"/>
    </sheetNames>
    <sheetDataSet>
      <sheetData sheetId="0" refreshError="1"/>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sheetDataSet>
  </externalBook>
</externalLink>
</file>

<file path=xl/externalLinks/externalLink3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ciones"/>
    </sheetNames>
    <sheetDataSet>
      <sheetData sheetId="0" refreshError="1"/>
    </sheetDataSet>
  </externalBook>
</externalLink>
</file>

<file path=xl/externalLinks/externalLink3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ckmarks"/>
    </sheetNames>
    <sheetDataSet>
      <sheetData sheetId="0" refreshError="1"/>
    </sheetDataSet>
  </externalBook>
</externalLink>
</file>

<file path=xl/externalLinks/externalLink3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al Superior"/>
      <sheetName val="Honorarios"/>
      <sheetName val="Donaciones"/>
      <sheetName val="#REF"/>
      <sheetName val="Cover"/>
      <sheetName val="Tickmarks"/>
      <sheetName val="Score Calidad"/>
      <sheetName val="Ret. y Perc. a pagar"/>
      <sheetName val="SALDOS"/>
      <sheetName val="Análisis Gs. al 30.06.08"/>
      <sheetName val="Análisis US$ al 30.06.0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A"/>
    </sheetNames>
    <sheetDataSet>
      <sheetData sheetId="0" refreshError="1"/>
    </sheetDataSet>
  </externalBook>
</externalLink>
</file>

<file path=xl/externalLinks/externalLink3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imiento AF "/>
      <sheetName val="Cálculo global"/>
      <sheetName val="Adquisiciones"/>
      <sheetName val="Bajas"/>
      <sheetName val="C.Aux.Rev y Depr.Altas"/>
      <sheetName val="XREF"/>
      <sheetName val="Tickmarks"/>
    </sheetNames>
    <sheetDataSet>
      <sheetData sheetId="0" refreshError="1"/>
      <sheetData sheetId="1"/>
      <sheetData sheetId="2"/>
      <sheetData sheetId="3" refreshError="1"/>
      <sheetData sheetId="4" refreshError="1"/>
      <sheetData sheetId="5"/>
      <sheetData sheetId="6"/>
    </sheetDataSet>
  </externalBook>
</externalLink>
</file>

<file path=xl/externalLinks/externalLink3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VVVVVa"/>
      <sheetName val="Movimiento AF"/>
      <sheetName val="Calculo Global"/>
      <sheetName val="Bajas"/>
      <sheetName val="Adquisiciones"/>
      <sheetName val="Calc.auxiliar(altas)"/>
      <sheetName val="Calc.auxiliar(bajas)"/>
      <sheetName val="Cálculo depreciación PPC"/>
      <sheetName val="XREF"/>
      <sheetName val="Tickmark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
      <sheetName val="AA"/>
      <sheetName val="PA"/>
      <sheetName val="BA MODELO"/>
      <sheetName val="PB"/>
      <sheetName val="AB"/>
      <sheetName val="AN"/>
      <sheetName val="RO"/>
      <sheetName val="MP"/>
      <sheetName val="CONS"/>
      <sheetName val="BONUS"/>
      <sheetName val="Hoja1"/>
      <sheetName val="Saldos"/>
      <sheetName val="Módulo1"/>
    </sheetNames>
    <sheetDataSet>
      <sheetData sheetId="0">
        <row r="3">
          <cell r="B3" t="str">
            <v>COMPARATIVO DE F.P.C.</v>
          </cell>
        </row>
        <row r="4">
          <cell r="AW4" t="str">
            <v>TOTAL</v>
          </cell>
          <cell r="AX4" t="str">
            <v>AÑO ANT</v>
          </cell>
          <cell r="AY4" t="str">
            <v>PROM.</v>
          </cell>
        </row>
        <row r="5">
          <cell r="B5" t="str">
            <v>CONCEPTO</v>
          </cell>
          <cell r="C5" t="str">
            <v>REF</v>
          </cell>
          <cell r="D5" t="str">
            <v>SALDO</v>
          </cell>
          <cell r="E5">
            <v>37773</v>
          </cell>
          <cell r="F5">
            <v>37803</v>
          </cell>
          <cell r="G5">
            <v>37834</v>
          </cell>
          <cell r="H5">
            <v>37865</v>
          </cell>
          <cell r="I5">
            <v>37895</v>
          </cell>
          <cell r="J5">
            <v>37926</v>
          </cell>
          <cell r="K5">
            <v>37956</v>
          </cell>
          <cell r="L5">
            <v>37987</v>
          </cell>
          <cell r="M5">
            <v>38018</v>
          </cell>
          <cell r="N5">
            <v>38047</v>
          </cell>
          <cell r="O5">
            <v>38078</v>
          </cell>
          <cell r="P5">
            <v>38108</v>
          </cell>
          <cell r="Q5">
            <v>38139</v>
          </cell>
          <cell r="R5">
            <v>38169</v>
          </cell>
          <cell r="S5">
            <v>38200</v>
          </cell>
          <cell r="T5">
            <v>38231</v>
          </cell>
          <cell r="U5">
            <v>38261</v>
          </cell>
          <cell r="V5">
            <v>38292</v>
          </cell>
          <cell r="W5">
            <v>38322</v>
          </cell>
          <cell r="X5">
            <v>38353</v>
          </cell>
          <cell r="Y5">
            <v>38384</v>
          </cell>
          <cell r="Z5">
            <v>38412</v>
          </cell>
          <cell r="AA5">
            <v>38443</v>
          </cell>
          <cell r="AB5">
            <v>38473</v>
          </cell>
          <cell r="AC5">
            <v>38504</v>
          </cell>
          <cell r="AD5">
            <v>38534</v>
          </cell>
          <cell r="AE5">
            <v>38565</v>
          </cell>
          <cell r="AF5">
            <v>38596</v>
          </cell>
          <cell r="AG5">
            <v>38626</v>
          </cell>
          <cell r="AH5">
            <v>38657</v>
          </cell>
          <cell r="AI5">
            <v>38687</v>
          </cell>
          <cell r="AJ5">
            <v>38718</v>
          </cell>
          <cell r="AK5">
            <v>38749</v>
          </cell>
          <cell r="AL5">
            <v>38777</v>
          </cell>
          <cell r="AM5">
            <v>38808</v>
          </cell>
          <cell r="AN5">
            <v>38838</v>
          </cell>
          <cell r="AO5">
            <v>38869</v>
          </cell>
          <cell r="AP5">
            <v>38899</v>
          </cell>
          <cell r="AQ5">
            <v>38930</v>
          </cell>
          <cell r="AR5">
            <v>38961</v>
          </cell>
          <cell r="AS5">
            <v>38991</v>
          </cell>
          <cell r="AT5">
            <v>39022</v>
          </cell>
          <cell r="AU5">
            <v>39052</v>
          </cell>
          <cell r="AW5" t="str">
            <v>12 M</v>
          </cell>
          <cell r="AX5">
            <v>38473</v>
          </cell>
          <cell r="AY5" t="str">
            <v>MENSUAL</v>
          </cell>
        </row>
        <row r="7">
          <cell r="B7" t="str">
            <v>INGRESOS</v>
          </cell>
        </row>
        <row r="9">
          <cell r="B9" t="str">
            <v>FPC</v>
          </cell>
          <cell r="F9">
            <v>225120.36</v>
          </cell>
          <cell r="G9">
            <v>257408.53</v>
          </cell>
          <cell r="H9">
            <v>244582.57</v>
          </cell>
          <cell r="I9">
            <v>206550.22</v>
          </cell>
          <cell r="J9">
            <v>100066.6</v>
          </cell>
          <cell r="K9">
            <v>326536.71000000002</v>
          </cell>
          <cell r="L9">
            <v>300746.19</v>
          </cell>
          <cell r="M9">
            <v>204764.27</v>
          </cell>
          <cell r="N9">
            <v>201991.9</v>
          </cell>
          <cell r="O9">
            <v>214225.84</v>
          </cell>
          <cell r="P9">
            <v>244643.33</v>
          </cell>
          <cell r="Q9">
            <v>253789.04</v>
          </cell>
          <cell r="R9">
            <v>245506.25</v>
          </cell>
          <cell r="S9">
            <v>265381.17</v>
          </cell>
          <cell r="T9">
            <v>236831.73</v>
          </cell>
          <cell r="U9">
            <v>239325.04</v>
          </cell>
          <cell r="V9">
            <v>290715.74</v>
          </cell>
          <cell r="W9">
            <v>260245.01</v>
          </cell>
          <cell r="X9">
            <v>397059.51</v>
          </cell>
          <cell r="Y9">
            <v>243421.98</v>
          </cell>
          <cell r="Z9">
            <v>238543</v>
          </cell>
          <cell r="AA9">
            <v>292043.71999999997</v>
          </cell>
          <cell r="AB9">
            <v>308829.32</v>
          </cell>
          <cell r="AC9">
            <v>313238.84000000003</v>
          </cell>
          <cell r="AD9">
            <v>333051.65999999997</v>
          </cell>
          <cell r="AE9">
            <v>348476.75</v>
          </cell>
          <cell r="AF9">
            <v>314034.36</v>
          </cell>
          <cell r="AG9">
            <v>323862.05</v>
          </cell>
          <cell r="AH9">
            <v>365584.99</v>
          </cell>
          <cell r="AI9">
            <v>342787.94</v>
          </cell>
          <cell r="AJ9">
            <v>480532.43</v>
          </cell>
          <cell r="AK9">
            <v>308834.26</v>
          </cell>
          <cell r="AL9">
            <v>300158.40000000002</v>
          </cell>
          <cell r="AM9">
            <v>359425.05</v>
          </cell>
          <cell r="AN9">
            <v>372195.4</v>
          </cell>
          <cell r="AW9">
            <v>4162182.13</v>
          </cell>
          <cell r="AX9">
            <v>308829.32</v>
          </cell>
          <cell r="AY9">
            <v>346848.5108333333</v>
          </cell>
        </row>
        <row r="10">
          <cell r="B10" t="str">
            <v>CUOTA LANZAMIENTO</v>
          </cell>
          <cell r="F10">
            <v>26800</v>
          </cell>
          <cell r="G10">
            <v>34300</v>
          </cell>
          <cell r="H10">
            <v>14834</v>
          </cell>
          <cell r="I10">
            <v>45667</v>
          </cell>
          <cell r="J10">
            <v>85866</v>
          </cell>
          <cell r="K10">
            <v>43834</v>
          </cell>
          <cell r="L10">
            <v>11458</v>
          </cell>
          <cell r="M10">
            <v>13000.67</v>
          </cell>
          <cell r="N10">
            <v>4067</v>
          </cell>
          <cell r="O10">
            <v>37000</v>
          </cell>
          <cell r="P10">
            <v>49111.1</v>
          </cell>
          <cell r="Q10">
            <v>29066.67</v>
          </cell>
          <cell r="R10">
            <v>59000</v>
          </cell>
          <cell r="S10">
            <v>33180.550000000003</v>
          </cell>
          <cell r="T10">
            <v>44000</v>
          </cell>
          <cell r="U10">
            <v>72626.47</v>
          </cell>
          <cell r="V10">
            <v>7500</v>
          </cell>
          <cell r="W10">
            <v>51333.33</v>
          </cell>
          <cell r="X10">
            <v>43583.66</v>
          </cell>
          <cell r="Y10">
            <v>125444.44</v>
          </cell>
          <cell r="Z10">
            <v>92522.09</v>
          </cell>
          <cell r="AA10">
            <v>27483.33</v>
          </cell>
          <cell r="AB10">
            <v>43166.67</v>
          </cell>
          <cell r="AC10">
            <v>13520.83</v>
          </cell>
          <cell r="AD10">
            <v>157138.87</v>
          </cell>
          <cell r="AE10">
            <v>31833.33</v>
          </cell>
          <cell r="AF10">
            <v>56054.879999999997</v>
          </cell>
          <cell r="AG10">
            <v>59777.78</v>
          </cell>
          <cell r="AH10">
            <v>50100</v>
          </cell>
          <cell r="AI10">
            <v>44365.73</v>
          </cell>
          <cell r="AJ10">
            <v>60277.73</v>
          </cell>
          <cell r="AK10">
            <v>23944.45</v>
          </cell>
          <cell r="AL10">
            <v>50416.67</v>
          </cell>
          <cell r="AM10">
            <v>18166.66</v>
          </cell>
          <cell r="AN10">
            <v>60685.17</v>
          </cell>
          <cell r="AW10">
            <v>626282.1</v>
          </cell>
          <cell r="AX10">
            <v>43166.67</v>
          </cell>
          <cell r="AY10">
            <v>52190.174999999996</v>
          </cell>
        </row>
        <row r="11">
          <cell r="B11" t="str">
            <v>CUOTA EXTRAORDINARIA</v>
          </cell>
          <cell r="F11">
            <v>0</v>
          </cell>
          <cell r="G11">
            <v>0</v>
          </cell>
          <cell r="H11">
            <v>354905.26</v>
          </cell>
          <cell r="I11">
            <v>-1331.23</v>
          </cell>
          <cell r="J11">
            <v>0</v>
          </cell>
          <cell r="K11">
            <v>0</v>
          </cell>
          <cell r="L11">
            <v>0</v>
          </cell>
          <cell r="M11">
            <v>0</v>
          </cell>
          <cell r="N11">
            <v>0</v>
          </cell>
          <cell r="O11">
            <v>0</v>
          </cell>
          <cell r="P11">
            <v>0</v>
          </cell>
          <cell r="Q11">
            <v>1.31</v>
          </cell>
          <cell r="R11">
            <v>0</v>
          </cell>
          <cell r="S11">
            <v>447685.81</v>
          </cell>
          <cell r="T11">
            <v>-1550.67</v>
          </cell>
          <cell r="U11">
            <v>374.39</v>
          </cell>
          <cell r="V11">
            <v>486882.41</v>
          </cell>
          <cell r="W11">
            <v>-12255.32</v>
          </cell>
          <cell r="X11">
            <v>648.53</v>
          </cell>
          <cell r="Y11">
            <v>293.2</v>
          </cell>
          <cell r="Z11">
            <v>398236.89</v>
          </cell>
          <cell r="AA11">
            <v>4968.63</v>
          </cell>
          <cell r="AB11">
            <v>-750.3</v>
          </cell>
          <cell r="AC11">
            <v>48.56</v>
          </cell>
          <cell r="AD11">
            <v>2030.55</v>
          </cell>
          <cell r="AE11">
            <v>588448.4</v>
          </cell>
          <cell r="AF11">
            <v>0</v>
          </cell>
          <cell r="AG11">
            <v>0</v>
          </cell>
          <cell r="AH11">
            <v>602098.12</v>
          </cell>
          <cell r="AI11">
            <v>417.28</v>
          </cell>
          <cell r="AJ11">
            <v>-510.42</v>
          </cell>
          <cell r="AK11">
            <v>511284.72</v>
          </cell>
          <cell r="AL11">
            <v>525.58000000000004</v>
          </cell>
          <cell r="AM11">
            <v>0</v>
          </cell>
          <cell r="AN11">
            <v>632088.93999999994</v>
          </cell>
          <cell r="AW11">
            <v>2336431.73</v>
          </cell>
          <cell r="AX11">
            <v>-750.3</v>
          </cell>
          <cell r="AY11">
            <v>194702.64416666667</v>
          </cell>
        </row>
        <row r="12">
          <cell r="B12" t="str">
            <v>CHEQUE REGALO</v>
          </cell>
          <cell r="F12">
            <v>955.75</v>
          </cell>
          <cell r="G12">
            <v>625.84</v>
          </cell>
          <cell r="H12">
            <v>745.44</v>
          </cell>
          <cell r="I12">
            <v>727.83</v>
          </cell>
          <cell r="J12">
            <v>1442.4</v>
          </cell>
          <cell r="K12">
            <v>1589.43</v>
          </cell>
          <cell r="L12">
            <v>900.43</v>
          </cell>
          <cell r="M12">
            <v>2578.71</v>
          </cell>
          <cell r="N12">
            <v>1839.32</v>
          </cell>
          <cell r="O12">
            <v>1311.08</v>
          </cell>
          <cell r="P12">
            <v>1802.55</v>
          </cell>
          <cell r="Q12">
            <v>1280.47</v>
          </cell>
          <cell r="R12">
            <v>2530.21</v>
          </cell>
          <cell r="S12">
            <v>2186.9699999999998</v>
          </cell>
          <cell r="T12">
            <v>2684.82</v>
          </cell>
          <cell r="U12">
            <v>1248.0899999999999</v>
          </cell>
          <cell r="V12">
            <v>425.1</v>
          </cell>
          <cell r="W12">
            <v>4825.42</v>
          </cell>
          <cell r="X12">
            <v>2464.3000000000002</v>
          </cell>
          <cell r="Y12">
            <v>4770.04</v>
          </cell>
          <cell r="Z12">
            <v>3327.72</v>
          </cell>
          <cell r="AA12">
            <v>3722.13</v>
          </cell>
          <cell r="AB12">
            <v>3328.45</v>
          </cell>
          <cell r="AC12">
            <v>2267.79</v>
          </cell>
          <cell r="AD12">
            <v>3012.9</v>
          </cell>
          <cell r="AE12">
            <v>3053.14</v>
          </cell>
          <cell r="AF12">
            <v>3547.72</v>
          </cell>
          <cell r="AG12">
            <v>4162.6899999999996</v>
          </cell>
          <cell r="AH12">
            <v>2768.59</v>
          </cell>
          <cell r="AI12">
            <v>3270.86</v>
          </cell>
          <cell r="AJ12">
            <v>4498.37</v>
          </cell>
          <cell r="AK12">
            <v>7962.63</v>
          </cell>
          <cell r="AL12">
            <v>5039.7700000000004</v>
          </cell>
          <cell r="AM12">
            <v>2810.27</v>
          </cell>
          <cell r="AN12">
            <v>4021.82</v>
          </cell>
          <cell r="AW12">
            <v>46416.55</v>
          </cell>
          <cell r="AX12">
            <v>3328.45</v>
          </cell>
          <cell r="AY12">
            <v>3868.0458333333322</v>
          </cell>
        </row>
        <row r="13">
          <cell r="B13" t="str">
            <v>SPONSORS</v>
          </cell>
          <cell r="F13">
            <v>0</v>
          </cell>
          <cell r="G13">
            <v>0</v>
          </cell>
          <cell r="H13">
            <v>0</v>
          </cell>
          <cell r="I13">
            <v>55000</v>
          </cell>
          <cell r="J13">
            <v>0</v>
          </cell>
          <cell r="K13">
            <v>42500</v>
          </cell>
          <cell r="L13">
            <v>0</v>
          </cell>
          <cell r="M13">
            <v>121500</v>
          </cell>
          <cell r="N13">
            <v>-103275</v>
          </cell>
          <cell r="O13">
            <v>0</v>
          </cell>
          <cell r="P13">
            <v>0</v>
          </cell>
          <cell r="Q13">
            <v>0</v>
          </cell>
          <cell r="R13">
            <v>0</v>
          </cell>
          <cell r="S13">
            <v>1200</v>
          </cell>
          <cell r="T13">
            <v>0</v>
          </cell>
          <cell r="U13">
            <v>0</v>
          </cell>
          <cell r="V13">
            <v>0</v>
          </cell>
          <cell r="W13">
            <v>114000</v>
          </cell>
          <cell r="X13">
            <v>15000</v>
          </cell>
          <cell r="Y13">
            <v>5357.16</v>
          </cell>
          <cell r="Z13">
            <v>3144.78</v>
          </cell>
          <cell r="AA13">
            <v>0</v>
          </cell>
          <cell r="AB13">
            <v>495</v>
          </cell>
          <cell r="AC13">
            <v>16650</v>
          </cell>
          <cell r="AD13">
            <v>0</v>
          </cell>
          <cell r="AE13">
            <v>-1950</v>
          </cell>
          <cell r="AF13">
            <v>2062.5</v>
          </cell>
          <cell r="AG13">
            <v>11512.5</v>
          </cell>
          <cell r="AH13">
            <v>-12487.5</v>
          </cell>
          <cell r="AI13">
            <v>22762.5</v>
          </cell>
          <cell r="AJ13">
            <v>-487.5</v>
          </cell>
          <cell r="AK13">
            <v>-487.5</v>
          </cell>
          <cell r="AL13">
            <v>-487.5</v>
          </cell>
          <cell r="AM13">
            <v>-487.5</v>
          </cell>
          <cell r="AN13">
            <v>0</v>
          </cell>
          <cell r="AW13">
            <v>36600</v>
          </cell>
          <cell r="AX13">
            <v>495</v>
          </cell>
          <cell r="AY13">
            <v>3050</v>
          </cell>
        </row>
        <row r="14">
          <cell r="B14" t="str">
            <v>VARIOS</v>
          </cell>
          <cell r="F14">
            <v>0</v>
          </cell>
          <cell r="G14">
            <v>0</v>
          </cell>
          <cell r="H14">
            <v>20043.990000000002</v>
          </cell>
          <cell r="I14">
            <v>0</v>
          </cell>
          <cell r="J14">
            <v>-3010.7</v>
          </cell>
          <cell r="K14">
            <v>0</v>
          </cell>
          <cell r="L14">
            <v>0</v>
          </cell>
          <cell r="M14">
            <v>0</v>
          </cell>
          <cell r="N14">
            <v>0</v>
          </cell>
          <cell r="O14">
            <v>0</v>
          </cell>
          <cell r="P14">
            <v>0</v>
          </cell>
          <cell r="Q14">
            <v>11142.59</v>
          </cell>
          <cell r="R14">
            <v>4835</v>
          </cell>
          <cell r="S14">
            <v>2835</v>
          </cell>
          <cell r="T14">
            <v>3195.74</v>
          </cell>
          <cell r="U14">
            <v>3424.56</v>
          </cell>
          <cell r="V14">
            <v>3079.51</v>
          </cell>
          <cell r="W14">
            <v>2835</v>
          </cell>
          <cell r="X14">
            <v>2835</v>
          </cell>
          <cell r="Y14">
            <v>3200.76</v>
          </cell>
          <cell r="Z14">
            <v>179168.94</v>
          </cell>
          <cell r="AA14">
            <v>748.15</v>
          </cell>
          <cell r="AB14">
            <v>0</v>
          </cell>
          <cell r="AC14">
            <v>0</v>
          </cell>
          <cell r="AD14">
            <v>0</v>
          </cell>
          <cell r="AE14">
            <v>0</v>
          </cell>
          <cell r="AF14">
            <v>0</v>
          </cell>
          <cell r="AG14">
            <v>0</v>
          </cell>
          <cell r="AH14">
            <v>0</v>
          </cell>
          <cell r="AI14">
            <v>0</v>
          </cell>
          <cell r="AJ14">
            <v>0</v>
          </cell>
          <cell r="AK14">
            <v>23400</v>
          </cell>
          <cell r="AL14">
            <v>55400</v>
          </cell>
          <cell r="AM14">
            <v>0</v>
          </cell>
          <cell r="AN14">
            <v>0</v>
          </cell>
          <cell r="AW14">
            <v>78800</v>
          </cell>
          <cell r="AX14">
            <v>0</v>
          </cell>
          <cell r="AY14">
            <v>6566.666666666667</v>
          </cell>
        </row>
        <row r="16">
          <cell r="B16" t="str">
            <v>SUBTOTAL INGRESOS</v>
          </cell>
          <cell r="E16">
            <v>0</v>
          </cell>
          <cell r="F16">
            <v>252876.11</v>
          </cell>
          <cell r="G16">
            <v>292334.37</v>
          </cell>
          <cell r="H16">
            <v>635111.26</v>
          </cell>
          <cell r="I16">
            <v>306613.82</v>
          </cell>
          <cell r="J16">
            <v>184364.3</v>
          </cell>
          <cell r="K16">
            <v>414460.14</v>
          </cell>
          <cell r="L16">
            <v>313104.62</v>
          </cell>
          <cell r="M16">
            <v>341843.65</v>
          </cell>
          <cell r="N16">
            <v>104623.22</v>
          </cell>
          <cell r="O16">
            <v>252536.92</v>
          </cell>
          <cell r="P16">
            <v>295556.98</v>
          </cell>
          <cell r="Q16">
            <v>295280.08</v>
          </cell>
          <cell r="R16">
            <v>311871.46000000002</v>
          </cell>
          <cell r="S16">
            <v>752469.5</v>
          </cell>
          <cell r="T16">
            <v>285161.62</v>
          </cell>
          <cell r="U16">
            <v>316998.55</v>
          </cell>
          <cell r="V16">
            <v>788602.76</v>
          </cell>
          <cell r="W16">
            <v>420983.44</v>
          </cell>
          <cell r="X16">
            <v>461591</v>
          </cell>
          <cell r="Y16">
            <v>382487.58</v>
          </cell>
          <cell r="Z16">
            <v>914943.42</v>
          </cell>
          <cell r="AA16">
            <v>328965.96000000002</v>
          </cell>
          <cell r="AB16">
            <v>355069.14</v>
          </cell>
          <cell r="AC16">
            <v>345726.02</v>
          </cell>
          <cell r="AD16">
            <v>495233.98</v>
          </cell>
          <cell r="AE16">
            <v>969861.62</v>
          </cell>
          <cell r="AF16">
            <v>375699.46</v>
          </cell>
          <cell r="AG16">
            <v>399315.02</v>
          </cell>
          <cell r="AH16">
            <v>1008064.2</v>
          </cell>
          <cell r="AI16">
            <v>413604.31</v>
          </cell>
          <cell r="AJ16">
            <v>544310.61</v>
          </cell>
          <cell r="AK16">
            <v>874938.56</v>
          </cell>
          <cell r="AL16">
            <v>411052.92</v>
          </cell>
          <cell r="AM16">
            <v>379914.48</v>
          </cell>
          <cell r="AN16">
            <v>1068991.33</v>
          </cell>
          <cell r="AO16">
            <v>0</v>
          </cell>
          <cell r="AP16">
            <v>0</v>
          </cell>
          <cell r="AQ16">
            <v>0</v>
          </cell>
          <cell r="AR16">
            <v>0</v>
          </cell>
          <cell r="AS16">
            <v>0</v>
          </cell>
          <cell r="AT16">
            <v>0</v>
          </cell>
          <cell r="AU16">
            <v>0</v>
          </cell>
          <cell r="AW16">
            <v>7286712.5099999988</v>
          </cell>
          <cell r="AX16">
            <v>355069.14</v>
          </cell>
          <cell r="AY16">
            <v>607226.04249999986</v>
          </cell>
        </row>
        <row r="18">
          <cell r="B18" t="str">
            <v>EGRESOS</v>
          </cell>
        </row>
        <row r="20">
          <cell r="B20" t="str">
            <v>INSTITUCIONAL / IMAGEN</v>
          </cell>
          <cell r="C20">
            <v>1</v>
          </cell>
          <cell r="D20">
            <v>0</v>
          </cell>
          <cell r="E20">
            <v>0</v>
          </cell>
          <cell r="F20">
            <v>238218.06</v>
          </cell>
          <cell r="G20">
            <v>2425.9</v>
          </cell>
          <cell r="H20">
            <v>3247.58</v>
          </cell>
          <cell r="I20">
            <v>236038.31</v>
          </cell>
          <cell r="J20">
            <v>39966.06</v>
          </cell>
          <cell r="K20">
            <v>54963.31</v>
          </cell>
          <cell r="L20">
            <v>346572.1</v>
          </cell>
          <cell r="M20">
            <v>-63906.7</v>
          </cell>
          <cell r="N20">
            <v>-113363.99</v>
          </cell>
          <cell r="O20">
            <v>358564.95</v>
          </cell>
          <cell r="P20">
            <v>130119.75</v>
          </cell>
          <cell r="Q20">
            <v>276476.90000000002</v>
          </cell>
          <cell r="R20">
            <v>78807.509999999995</v>
          </cell>
          <cell r="S20">
            <v>185032.67</v>
          </cell>
          <cell r="T20">
            <v>70862.91</v>
          </cell>
          <cell r="U20">
            <v>7998.82</v>
          </cell>
          <cell r="V20">
            <v>546594.76</v>
          </cell>
          <cell r="W20">
            <v>395461.48</v>
          </cell>
          <cell r="X20">
            <v>18967.77</v>
          </cell>
          <cell r="Y20">
            <v>27282</v>
          </cell>
          <cell r="Z20">
            <v>5018.17</v>
          </cell>
          <cell r="AA20">
            <v>94769.05</v>
          </cell>
          <cell r="AB20">
            <v>227744.69</v>
          </cell>
          <cell r="AC20">
            <v>-328016.84000000003</v>
          </cell>
          <cell r="AD20">
            <v>63491.12</v>
          </cell>
          <cell r="AE20">
            <v>32742.35</v>
          </cell>
          <cell r="AF20">
            <v>380993.76</v>
          </cell>
          <cell r="AG20">
            <v>62803.42</v>
          </cell>
          <cell r="AH20">
            <v>38587.279999999999</v>
          </cell>
          <cell r="AI20">
            <v>628590.31000000006</v>
          </cell>
          <cell r="AJ20">
            <v>24622.17</v>
          </cell>
          <cell r="AK20">
            <v>20278.37</v>
          </cell>
          <cell r="AL20">
            <v>19717.97</v>
          </cell>
          <cell r="AM20">
            <v>-2338.83</v>
          </cell>
          <cell r="AN20">
            <v>28783.599999999999</v>
          </cell>
          <cell r="AO20">
            <v>0</v>
          </cell>
          <cell r="AP20">
            <v>0</v>
          </cell>
          <cell r="AQ20">
            <v>0</v>
          </cell>
          <cell r="AR20">
            <v>0</v>
          </cell>
          <cell r="AS20">
            <v>0</v>
          </cell>
          <cell r="AT20">
            <v>0</v>
          </cell>
          <cell r="AU20">
            <v>0</v>
          </cell>
          <cell r="AW20">
            <v>970254.68</v>
          </cell>
          <cell r="AX20">
            <v>227744.69</v>
          </cell>
          <cell r="AY20">
            <v>80854.556666666685</v>
          </cell>
        </row>
        <row r="21">
          <cell r="B21" t="str">
            <v>FECHAS ESPECIALES</v>
          </cell>
          <cell r="C21">
            <v>2</v>
          </cell>
          <cell r="D21">
            <v>0</v>
          </cell>
          <cell r="E21">
            <v>0</v>
          </cell>
          <cell r="F21">
            <v>8538.2900000000009</v>
          </cell>
          <cell r="G21">
            <v>60420.66</v>
          </cell>
          <cell r="H21">
            <v>0</v>
          </cell>
          <cell r="I21">
            <v>99127.43</v>
          </cell>
          <cell r="J21">
            <v>59549.03</v>
          </cell>
          <cell r="K21">
            <v>298939.93</v>
          </cell>
          <cell r="L21">
            <v>120372.23</v>
          </cell>
          <cell r="M21">
            <v>73639.37</v>
          </cell>
          <cell r="N21">
            <v>25399.759999999998</v>
          </cell>
          <cell r="O21">
            <v>12893.74</v>
          </cell>
          <cell r="P21">
            <v>-48.83</v>
          </cell>
          <cell r="Q21">
            <v>-32014.19</v>
          </cell>
          <cell r="R21">
            <v>18443.78</v>
          </cell>
          <cell r="S21">
            <v>12162</v>
          </cell>
          <cell r="T21">
            <v>3673.26</v>
          </cell>
          <cell r="U21">
            <v>19563.87</v>
          </cell>
          <cell r="V21">
            <v>293050.03999999998</v>
          </cell>
          <cell r="W21">
            <v>597408.35</v>
          </cell>
          <cell r="X21">
            <v>42084.47</v>
          </cell>
          <cell r="Y21">
            <v>196162.53</v>
          </cell>
          <cell r="Z21">
            <v>-31448.720000000001</v>
          </cell>
          <cell r="AA21">
            <v>64536.2</v>
          </cell>
          <cell r="AB21">
            <v>22261.200000000001</v>
          </cell>
          <cell r="AC21">
            <v>173306.98</v>
          </cell>
          <cell r="AD21">
            <v>19836.439999999999</v>
          </cell>
          <cell r="AE21">
            <v>13527.3</v>
          </cell>
          <cell r="AF21">
            <v>95717.37</v>
          </cell>
          <cell r="AG21">
            <v>86346.25</v>
          </cell>
          <cell r="AH21">
            <v>35481.33</v>
          </cell>
          <cell r="AI21">
            <v>406073.9</v>
          </cell>
          <cell r="AJ21">
            <v>186392.42</v>
          </cell>
          <cell r="AK21">
            <v>9509.2800000000007</v>
          </cell>
          <cell r="AL21">
            <v>96337.15</v>
          </cell>
          <cell r="AM21">
            <v>17166.53</v>
          </cell>
          <cell r="AN21">
            <v>-8036.95</v>
          </cell>
          <cell r="AO21">
            <v>0</v>
          </cell>
          <cell r="AP21">
            <v>0</v>
          </cell>
          <cell r="AQ21">
            <v>0</v>
          </cell>
          <cell r="AR21">
            <v>0</v>
          </cell>
          <cell r="AS21">
            <v>0</v>
          </cell>
          <cell r="AT21">
            <v>0</v>
          </cell>
          <cell r="AU21">
            <v>0</v>
          </cell>
          <cell r="AW21">
            <v>1131658</v>
          </cell>
          <cell r="AX21">
            <v>22261.200000000001</v>
          </cell>
          <cell r="AY21">
            <v>94304.833333333328</v>
          </cell>
        </row>
        <row r="22">
          <cell r="B22" t="str">
            <v>OTRAS ACCIONES / EVENTOS</v>
          </cell>
          <cell r="C22">
            <v>3</v>
          </cell>
          <cell r="D22">
            <v>0</v>
          </cell>
          <cell r="E22">
            <v>0</v>
          </cell>
          <cell r="F22">
            <v>10967.93</v>
          </cell>
          <cell r="G22">
            <v>1027.23</v>
          </cell>
          <cell r="H22">
            <v>1207.24</v>
          </cell>
          <cell r="I22">
            <v>7790.01</v>
          </cell>
          <cell r="J22">
            <v>13476.62</v>
          </cell>
          <cell r="K22">
            <v>17517.919999999998</v>
          </cell>
          <cell r="L22">
            <v>4000.21</v>
          </cell>
          <cell r="M22">
            <v>6953.5</v>
          </cell>
          <cell r="N22">
            <v>1291.1400000000001</v>
          </cell>
          <cell r="O22">
            <v>2469.2600000000002</v>
          </cell>
          <cell r="P22">
            <v>10227</v>
          </cell>
          <cell r="Q22">
            <v>13174.57</v>
          </cell>
          <cell r="R22">
            <v>0</v>
          </cell>
          <cell r="S22">
            <v>5.8207660913467407E-11</v>
          </cell>
          <cell r="T22">
            <v>2.0199999999854481</v>
          </cell>
          <cell r="U22">
            <v>1539.32</v>
          </cell>
          <cell r="V22">
            <v>80</v>
          </cell>
          <cell r="W22">
            <v>7160.5</v>
          </cell>
          <cell r="X22">
            <v>40921.230000000003</v>
          </cell>
          <cell r="Y22">
            <v>59627.31</v>
          </cell>
          <cell r="Z22">
            <v>822</v>
          </cell>
          <cell r="AA22">
            <v>29142.11</v>
          </cell>
          <cell r="AB22">
            <v>4531.22</v>
          </cell>
          <cell r="AC22">
            <v>44962.03</v>
          </cell>
          <cell r="AD22">
            <v>4807</v>
          </cell>
          <cell r="AE22">
            <v>0</v>
          </cell>
          <cell r="AF22">
            <v>37888.54</v>
          </cell>
          <cell r="AG22">
            <v>25856.71</v>
          </cell>
          <cell r="AH22">
            <v>10284.530000000001</v>
          </cell>
          <cell r="AI22">
            <v>32328.9</v>
          </cell>
          <cell r="AJ22">
            <v>14121.5</v>
          </cell>
          <cell r="AK22">
            <v>-4788</v>
          </cell>
          <cell r="AL22">
            <v>3224.24</v>
          </cell>
          <cell r="AM22">
            <v>5.94</v>
          </cell>
          <cell r="AN22">
            <v>33134.120000000003</v>
          </cell>
          <cell r="AO22">
            <v>0</v>
          </cell>
          <cell r="AP22">
            <v>0</v>
          </cell>
          <cell r="AQ22">
            <v>0</v>
          </cell>
          <cell r="AR22">
            <v>0</v>
          </cell>
          <cell r="AS22">
            <v>0</v>
          </cell>
          <cell r="AT22">
            <v>0</v>
          </cell>
          <cell r="AU22">
            <v>0</v>
          </cell>
          <cell r="AW22">
            <v>201825.51</v>
          </cell>
          <cell r="AX22">
            <v>4531.22</v>
          </cell>
          <cell r="AY22">
            <v>16818.7925</v>
          </cell>
        </row>
        <row r="23">
          <cell r="B23" t="str">
            <v>AUSPICIOS</v>
          </cell>
          <cell r="C23">
            <v>4</v>
          </cell>
          <cell r="D23">
            <v>0</v>
          </cell>
          <cell r="E23">
            <v>0</v>
          </cell>
          <cell r="F23">
            <v>0</v>
          </cell>
          <cell r="G23">
            <v>30000</v>
          </cell>
          <cell r="H23">
            <v>30000</v>
          </cell>
          <cell r="I23">
            <v>0</v>
          </cell>
          <cell r="J23">
            <v>0</v>
          </cell>
          <cell r="K23">
            <v>0</v>
          </cell>
          <cell r="L23">
            <v>0</v>
          </cell>
          <cell r="M23">
            <v>0</v>
          </cell>
          <cell r="N23">
            <v>0</v>
          </cell>
          <cell r="O23">
            <v>0</v>
          </cell>
          <cell r="P23">
            <v>0</v>
          </cell>
          <cell r="Q23">
            <v>215155.4</v>
          </cell>
          <cell r="R23">
            <v>2800</v>
          </cell>
          <cell r="S23">
            <v>0</v>
          </cell>
          <cell r="T23">
            <v>300</v>
          </cell>
          <cell r="U23">
            <v>0</v>
          </cell>
          <cell r="V23">
            <v>0</v>
          </cell>
          <cell r="W23">
            <v>0</v>
          </cell>
          <cell r="X23">
            <v>0</v>
          </cell>
          <cell r="Y23">
            <v>0</v>
          </cell>
          <cell r="Z23">
            <v>0</v>
          </cell>
          <cell r="AA23">
            <v>0</v>
          </cell>
          <cell r="AB23">
            <v>0</v>
          </cell>
          <cell r="AC23">
            <v>0</v>
          </cell>
          <cell r="AD23">
            <v>0</v>
          </cell>
          <cell r="AE23">
            <v>0</v>
          </cell>
          <cell r="AF23">
            <v>0</v>
          </cell>
          <cell r="AG23">
            <v>100000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W23">
            <v>100000</v>
          </cell>
          <cell r="AX23">
            <v>0</v>
          </cell>
          <cell r="AY23">
            <v>8333.3333333333339</v>
          </cell>
        </row>
        <row r="24">
          <cell r="B24" t="str">
            <v>DECORACION / MEJORAS</v>
          </cell>
          <cell r="C24">
            <v>5</v>
          </cell>
          <cell r="D24">
            <v>0</v>
          </cell>
          <cell r="E24">
            <v>0</v>
          </cell>
          <cell r="F24">
            <v>200</v>
          </cell>
          <cell r="G24">
            <v>0</v>
          </cell>
          <cell r="H24">
            <v>7691</v>
          </cell>
          <cell r="I24">
            <v>158577.89000000001</v>
          </cell>
          <cell r="J24">
            <v>26626.39</v>
          </cell>
          <cell r="K24">
            <v>15562</v>
          </cell>
          <cell r="L24">
            <v>11840</v>
          </cell>
          <cell r="M24">
            <v>-3924.71</v>
          </cell>
          <cell r="N24">
            <v>31872.92</v>
          </cell>
          <cell r="O24">
            <v>29180.51</v>
          </cell>
          <cell r="P24">
            <v>3700</v>
          </cell>
          <cell r="Q24">
            <v>-1902.27</v>
          </cell>
          <cell r="R24">
            <v>14730</v>
          </cell>
          <cell r="S24">
            <v>13750</v>
          </cell>
          <cell r="T24">
            <v>0</v>
          </cell>
          <cell r="U24">
            <v>14912</v>
          </cell>
          <cell r="V24">
            <v>5475</v>
          </cell>
          <cell r="W24">
            <v>7600</v>
          </cell>
          <cell r="X24">
            <v>0</v>
          </cell>
          <cell r="Y24">
            <v>8355</v>
          </cell>
          <cell r="Z24">
            <v>16585</v>
          </cell>
          <cell r="AA24">
            <v>13890</v>
          </cell>
          <cell r="AB24">
            <v>55.3</v>
          </cell>
          <cell r="AC24">
            <v>785</v>
          </cell>
          <cell r="AD24">
            <v>13750</v>
          </cell>
          <cell r="AE24">
            <v>0</v>
          </cell>
          <cell r="AF24">
            <v>13750</v>
          </cell>
          <cell r="AG24">
            <v>55696.65</v>
          </cell>
          <cell r="AH24">
            <v>27131.1</v>
          </cell>
          <cell r="AI24">
            <v>22609.25</v>
          </cell>
          <cell r="AJ24">
            <v>0</v>
          </cell>
          <cell r="AK24">
            <v>0</v>
          </cell>
          <cell r="AL24">
            <v>0</v>
          </cell>
          <cell r="AM24">
            <v>3600</v>
          </cell>
          <cell r="AN24">
            <v>0</v>
          </cell>
          <cell r="AO24">
            <v>0</v>
          </cell>
          <cell r="AP24">
            <v>0</v>
          </cell>
          <cell r="AQ24">
            <v>0</v>
          </cell>
          <cell r="AR24">
            <v>0</v>
          </cell>
          <cell r="AS24">
            <v>0</v>
          </cell>
          <cell r="AT24">
            <v>0</v>
          </cell>
          <cell r="AU24">
            <v>0</v>
          </cell>
          <cell r="AW24">
            <v>137322</v>
          </cell>
          <cell r="AX24">
            <v>55.3</v>
          </cell>
          <cell r="AY24">
            <v>11443.5</v>
          </cell>
        </row>
        <row r="25">
          <cell r="B25" t="str">
            <v>OTROS GASTOS</v>
          </cell>
          <cell r="C25">
            <v>6</v>
          </cell>
          <cell r="D25">
            <v>0</v>
          </cell>
          <cell r="E25">
            <v>0</v>
          </cell>
          <cell r="F25">
            <v>32427.48</v>
          </cell>
          <cell r="G25">
            <v>16859.219999999841</v>
          </cell>
          <cell r="H25">
            <v>35523.279999999548</v>
          </cell>
          <cell r="I25">
            <v>20108.759999999755</v>
          </cell>
          <cell r="J25">
            <v>20595.539999999924</v>
          </cell>
          <cell r="K25">
            <v>14800.82</v>
          </cell>
          <cell r="L25">
            <v>32057.85</v>
          </cell>
          <cell r="M25">
            <v>17077.03</v>
          </cell>
          <cell r="N25">
            <v>5985.0400000001</v>
          </cell>
          <cell r="O25">
            <v>26390.190000000115</v>
          </cell>
          <cell r="P25">
            <v>-4974.9700000000666</v>
          </cell>
          <cell r="Q25">
            <v>15731.01</v>
          </cell>
          <cell r="R25">
            <v>19928.05</v>
          </cell>
          <cell r="S25">
            <v>24085.950000000172</v>
          </cell>
          <cell r="T25">
            <v>26474.35</v>
          </cell>
          <cell r="U25">
            <v>47100.67</v>
          </cell>
          <cell r="V25">
            <v>26218.919999999671</v>
          </cell>
          <cell r="W25">
            <v>34470.319999999527</v>
          </cell>
          <cell r="X25">
            <v>9429.9599999999555</v>
          </cell>
          <cell r="Y25">
            <v>30189.179999999851</v>
          </cell>
          <cell r="Z25">
            <v>21498.479999999941</v>
          </cell>
          <cell r="AA25">
            <v>26355.03</v>
          </cell>
          <cell r="AB25">
            <v>17873.689999999999</v>
          </cell>
          <cell r="AC25">
            <v>18932.52</v>
          </cell>
          <cell r="AD25">
            <v>17473.25</v>
          </cell>
          <cell r="AE25">
            <v>24030.97</v>
          </cell>
          <cell r="AF25">
            <v>21719.360000000001</v>
          </cell>
          <cell r="AG25">
            <v>22009.86</v>
          </cell>
          <cell r="AH25">
            <v>22643.31</v>
          </cell>
          <cell r="AI25">
            <v>-22948.75</v>
          </cell>
          <cell r="AJ25">
            <v>36112.959999999999</v>
          </cell>
          <cell r="AK25">
            <v>16635.28</v>
          </cell>
          <cell r="AL25">
            <v>65624.63</v>
          </cell>
          <cell r="AM25">
            <v>14957.62</v>
          </cell>
          <cell r="AN25">
            <v>27761.57</v>
          </cell>
          <cell r="AO25">
            <v>0</v>
          </cell>
          <cell r="AP25">
            <v>0</v>
          </cell>
          <cell r="AQ25">
            <v>0</v>
          </cell>
          <cell r="AR25">
            <v>0</v>
          </cell>
          <cell r="AS25">
            <v>0</v>
          </cell>
          <cell r="AT25">
            <v>0</v>
          </cell>
          <cell r="AU25">
            <v>0</v>
          </cell>
          <cell r="AW25">
            <v>264952.58</v>
          </cell>
          <cell r="AX25">
            <v>17873.689999999999</v>
          </cell>
          <cell r="AY25">
            <v>22079.381666666668</v>
          </cell>
        </row>
        <row r="26">
          <cell r="B26" t="str">
            <v>TURISMO CENTRAL</v>
          </cell>
          <cell r="C26">
            <v>7</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6355.43</v>
          </cell>
          <cell r="S26">
            <v>9766.02</v>
          </cell>
          <cell r="T26">
            <v>22916.32</v>
          </cell>
          <cell r="U26">
            <v>21499.91</v>
          </cell>
          <cell r="V26">
            <v>24002.69</v>
          </cell>
          <cell r="W26">
            <v>14743.39</v>
          </cell>
          <cell r="X26">
            <v>10221.74</v>
          </cell>
          <cell r="Y26">
            <v>14414.52</v>
          </cell>
          <cell r="Z26">
            <v>8642.15</v>
          </cell>
          <cell r="AA26">
            <v>13699.32</v>
          </cell>
          <cell r="AB26">
            <v>18045.080000000002</v>
          </cell>
          <cell r="AC26">
            <v>13481.93</v>
          </cell>
          <cell r="AD26">
            <v>36117.17</v>
          </cell>
          <cell r="AE26">
            <v>29034.57</v>
          </cell>
          <cell r="AF26">
            <v>18588.349999999999</v>
          </cell>
          <cell r="AG26">
            <v>23839.4</v>
          </cell>
          <cell r="AH26">
            <v>37937.980000000003</v>
          </cell>
          <cell r="AI26">
            <v>18977.150000000001</v>
          </cell>
          <cell r="AJ26">
            <v>22546.37</v>
          </cell>
          <cell r="AK26">
            <v>25195.67</v>
          </cell>
          <cell r="AL26">
            <v>31592.03</v>
          </cell>
          <cell r="AM26">
            <v>19874.97</v>
          </cell>
          <cell r="AN26">
            <v>24914.68</v>
          </cell>
          <cell r="AO26">
            <v>0</v>
          </cell>
          <cell r="AP26">
            <v>0</v>
          </cell>
          <cell r="AQ26">
            <v>0</v>
          </cell>
          <cell r="AR26">
            <v>0</v>
          </cell>
          <cell r="AS26">
            <v>0</v>
          </cell>
          <cell r="AT26">
            <v>0</v>
          </cell>
          <cell r="AU26">
            <v>0</v>
          </cell>
          <cell r="AW26">
            <v>302100.27</v>
          </cell>
          <cell r="AX26">
            <v>18045.080000000002</v>
          </cell>
          <cell r="AY26">
            <v>25175.022499999995</v>
          </cell>
        </row>
        <row r="27">
          <cell r="B27" t="str">
            <v>ACCIONES CONJUNTAS</v>
          </cell>
          <cell r="C27">
            <v>8</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22802.41</v>
          </cell>
          <cell r="AE27">
            <v>-8537.7199999999993</v>
          </cell>
          <cell r="AF27">
            <v>1201.5</v>
          </cell>
          <cell r="AG27">
            <v>27469.759999999998</v>
          </cell>
          <cell r="AH27">
            <v>4276.01</v>
          </cell>
          <cell r="AI27">
            <v>370085.65</v>
          </cell>
          <cell r="AJ27">
            <v>7423.01</v>
          </cell>
          <cell r="AK27">
            <v>62964.06</v>
          </cell>
          <cell r="AL27">
            <v>159805.64000000001</v>
          </cell>
          <cell r="AM27">
            <v>508474.74</v>
          </cell>
          <cell r="AN27">
            <v>288392.76</v>
          </cell>
          <cell r="AO27">
            <v>0</v>
          </cell>
          <cell r="AP27">
            <v>0</v>
          </cell>
          <cell r="AQ27">
            <v>0</v>
          </cell>
          <cell r="AR27">
            <v>0</v>
          </cell>
          <cell r="AS27">
            <v>0</v>
          </cell>
          <cell r="AT27">
            <v>0</v>
          </cell>
          <cell r="AU27">
            <v>0</v>
          </cell>
          <cell r="AW27">
            <v>1444357.82</v>
          </cell>
          <cell r="AX27">
            <v>0</v>
          </cell>
          <cell r="AY27">
            <v>120363.15166666667</v>
          </cell>
        </row>
        <row r="28">
          <cell r="B28" t="str">
            <v>APORTE BONUS</v>
          </cell>
          <cell r="F28">
            <v>0</v>
          </cell>
          <cell r="G28">
            <v>0</v>
          </cell>
          <cell r="H28">
            <v>0</v>
          </cell>
          <cell r="I28">
            <v>0</v>
          </cell>
          <cell r="J28">
            <v>0</v>
          </cell>
          <cell r="K28">
            <v>0</v>
          </cell>
          <cell r="L28">
            <v>0</v>
          </cell>
          <cell r="M28">
            <v>0</v>
          </cell>
          <cell r="N28">
            <v>0</v>
          </cell>
          <cell r="O28">
            <v>0</v>
          </cell>
          <cell r="P28">
            <v>0</v>
          </cell>
          <cell r="Q28">
            <v>0</v>
          </cell>
          <cell r="R28">
            <v>3724.76</v>
          </cell>
          <cell r="S28">
            <v>123.57</v>
          </cell>
          <cell r="T28">
            <v>1767.18</v>
          </cell>
          <cell r="U28">
            <v>7371.06</v>
          </cell>
          <cell r="V28">
            <v>3352.37</v>
          </cell>
          <cell r="W28">
            <v>7444.07</v>
          </cell>
          <cell r="X28">
            <v>-10408.73</v>
          </cell>
          <cell r="Y28">
            <v>12238.31</v>
          </cell>
          <cell r="Z28">
            <v>8775.34</v>
          </cell>
          <cell r="AA28">
            <v>3421.44</v>
          </cell>
          <cell r="AB28">
            <v>5338.13</v>
          </cell>
          <cell r="AC28">
            <v>85077.14</v>
          </cell>
          <cell r="AD28">
            <v>47702.47</v>
          </cell>
          <cell r="AE28">
            <v>8819.77</v>
          </cell>
          <cell r="AF28">
            <v>13063.95</v>
          </cell>
          <cell r="AG28">
            <v>11196.48</v>
          </cell>
          <cell r="AH28">
            <v>17786.47</v>
          </cell>
          <cell r="AI28">
            <v>57563.58</v>
          </cell>
          <cell r="AJ28">
            <v>-4919.9799999999996</v>
          </cell>
          <cell r="AK28">
            <v>-83936.61</v>
          </cell>
          <cell r="AL28">
            <v>13122.96</v>
          </cell>
          <cell r="AM28">
            <v>-3167.87</v>
          </cell>
          <cell r="AN28">
            <v>-7921.04</v>
          </cell>
          <cell r="AW28">
            <v>154387.32</v>
          </cell>
          <cell r="AX28">
            <v>5338.13</v>
          </cell>
          <cell r="AY28">
            <v>12865.61</v>
          </cell>
        </row>
        <row r="29">
          <cell r="B29" t="str">
            <v>SUELDOS</v>
          </cell>
          <cell r="F29">
            <v>38381.550000000003</v>
          </cell>
          <cell r="G29">
            <v>42293.129999999903</v>
          </cell>
          <cell r="H29">
            <v>48239.489999999874</v>
          </cell>
          <cell r="I29">
            <v>38743.479999999923</v>
          </cell>
          <cell r="J29">
            <v>38506.93</v>
          </cell>
          <cell r="K29">
            <v>38304.019999999997</v>
          </cell>
          <cell r="L29">
            <v>40257.69</v>
          </cell>
          <cell r="M29">
            <v>36999.71</v>
          </cell>
          <cell r="N29">
            <v>39645.950000000055</v>
          </cell>
          <cell r="O29">
            <v>43140.91000000012</v>
          </cell>
          <cell r="P29">
            <v>44466.47</v>
          </cell>
          <cell r="Q29">
            <v>89539.059999999939</v>
          </cell>
          <cell r="R29">
            <v>56263.33</v>
          </cell>
          <cell r="S29">
            <v>54470.62000000017</v>
          </cell>
          <cell r="T29">
            <v>79516.45</v>
          </cell>
          <cell r="U29">
            <v>56103.74</v>
          </cell>
          <cell r="V29">
            <v>56315.059999999939</v>
          </cell>
          <cell r="W29">
            <v>59306.019999999786</v>
          </cell>
          <cell r="X29">
            <v>59182.26</v>
          </cell>
          <cell r="Y29">
            <v>56233.999999999935</v>
          </cell>
          <cell r="Z29">
            <v>66810.419999999925</v>
          </cell>
          <cell r="AA29">
            <v>73796.280000000057</v>
          </cell>
          <cell r="AB29">
            <v>137761.79999999999</v>
          </cell>
          <cell r="AC29">
            <v>12548.59</v>
          </cell>
          <cell r="AD29">
            <v>59248.3</v>
          </cell>
          <cell r="AE29">
            <v>62586.86</v>
          </cell>
          <cell r="AF29">
            <v>89642.44</v>
          </cell>
          <cell r="AG29">
            <v>67593.45</v>
          </cell>
          <cell r="AH29">
            <v>68656.12</v>
          </cell>
          <cell r="AI29">
            <v>71918.25</v>
          </cell>
          <cell r="AJ29">
            <v>64431.42</v>
          </cell>
          <cell r="AK29">
            <v>59626.2</v>
          </cell>
          <cell r="AL29">
            <v>55683.38</v>
          </cell>
          <cell r="AM29">
            <v>73776.160000000003</v>
          </cell>
          <cell r="AN29">
            <v>71044.179999999993</v>
          </cell>
          <cell r="AW29">
            <v>756755.35</v>
          </cell>
          <cell r="AX29">
            <v>137761.79999999999</v>
          </cell>
          <cell r="AY29">
            <v>63062.945833333339</v>
          </cell>
        </row>
        <row r="30">
          <cell r="B30" t="str">
            <v>IIBB</v>
          </cell>
          <cell r="F30">
            <v>7834.46</v>
          </cell>
          <cell r="G30">
            <v>8253.98</v>
          </cell>
          <cell r="H30">
            <v>32565.15</v>
          </cell>
          <cell r="I30">
            <v>12703.67</v>
          </cell>
          <cell r="J30">
            <v>7350.18</v>
          </cell>
          <cell r="K30">
            <v>13725.54</v>
          </cell>
          <cell r="L30">
            <v>11620.22</v>
          </cell>
          <cell r="M30">
            <v>19657.75</v>
          </cell>
          <cell r="N30">
            <v>6517.35</v>
          </cell>
          <cell r="O30">
            <v>5066.0200000000004</v>
          </cell>
          <cell r="P30">
            <v>9120.24</v>
          </cell>
          <cell r="Q30">
            <v>9782.6299999999992</v>
          </cell>
          <cell r="R30">
            <v>18605.990000000002</v>
          </cell>
          <cell r="S30">
            <v>23186.23</v>
          </cell>
          <cell r="T30">
            <v>10569.25</v>
          </cell>
          <cell r="U30">
            <v>9078.23</v>
          </cell>
          <cell r="V30">
            <v>23678.04</v>
          </cell>
          <cell r="W30">
            <v>13884.95</v>
          </cell>
          <cell r="X30">
            <v>38078.69</v>
          </cell>
          <cell r="Y30">
            <v>11871.17</v>
          </cell>
          <cell r="Z30">
            <v>37063.79</v>
          </cell>
          <cell r="AA30">
            <v>9729.7800000000007</v>
          </cell>
          <cell r="AB30">
            <v>12385.55</v>
          </cell>
          <cell r="AC30">
            <v>13935.59</v>
          </cell>
          <cell r="AD30">
            <v>20768.61</v>
          </cell>
          <cell r="AE30">
            <v>32088.32</v>
          </cell>
          <cell r="AF30">
            <v>15297.36</v>
          </cell>
          <cell r="AG30">
            <v>11973.21</v>
          </cell>
          <cell r="AH30">
            <v>30394.6</v>
          </cell>
          <cell r="AI30">
            <v>20226.099999999999</v>
          </cell>
          <cell r="AJ30">
            <v>27812.799999999999</v>
          </cell>
          <cell r="AK30">
            <v>26642.89</v>
          </cell>
          <cell r="AL30">
            <v>14606.95</v>
          </cell>
          <cell r="AM30">
            <v>13732.67</v>
          </cell>
          <cell r="AN30">
            <v>40199.78</v>
          </cell>
          <cell r="AW30">
            <v>267678.88</v>
          </cell>
          <cell r="AX30">
            <v>12385.55</v>
          </cell>
          <cell r="AY30">
            <v>22306.573333333334</v>
          </cell>
        </row>
        <row r="31">
          <cell r="AW31">
            <v>0</v>
          </cell>
          <cell r="AX31">
            <v>0</v>
          </cell>
          <cell r="AY31">
            <v>0</v>
          </cell>
        </row>
        <row r="32">
          <cell r="B32" t="str">
            <v>SUBTOTAL EGRESOS</v>
          </cell>
          <cell r="E32">
            <v>0</v>
          </cell>
          <cell r="F32">
            <v>336567.77</v>
          </cell>
          <cell r="G32">
            <v>161280.12</v>
          </cell>
          <cell r="H32">
            <v>158473.73999999941</v>
          </cell>
          <cell r="I32">
            <v>573089.55000000005</v>
          </cell>
          <cell r="J32">
            <v>206070.75</v>
          </cell>
          <cell r="K32">
            <v>453813.54</v>
          </cell>
          <cell r="L32">
            <v>566720.30000000005</v>
          </cell>
          <cell r="M32">
            <v>86495.95</v>
          </cell>
          <cell r="N32">
            <v>-2651.8299999998544</v>
          </cell>
          <cell r="O32">
            <v>477705.58</v>
          </cell>
          <cell r="P32">
            <v>192609.66</v>
          </cell>
          <cell r="Q32">
            <v>585943.11</v>
          </cell>
          <cell r="R32">
            <v>219658.85</v>
          </cell>
          <cell r="S32">
            <v>322577.06</v>
          </cell>
          <cell r="T32">
            <v>216081.74</v>
          </cell>
          <cell r="U32">
            <v>185167.62</v>
          </cell>
          <cell r="V32">
            <v>978766.88</v>
          </cell>
          <cell r="W32">
            <v>1137479.08</v>
          </cell>
          <cell r="X32">
            <v>208477.39</v>
          </cell>
          <cell r="Y32">
            <v>416374.02</v>
          </cell>
          <cell r="Z32">
            <v>133766.63</v>
          </cell>
          <cell r="AA32">
            <v>329339.21000000002</v>
          </cell>
          <cell r="AB32">
            <v>445996.66</v>
          </cell>
          <cell r="AC32">
            <v>35012.94</v>
          </cell>
          <cell r="AD32">
            <v>305996.77</v>
          </cell>
          <cell r="AE32">
            <v>194292.42</v>
          </cell>
          <cell r="AF32">
            <v>687862.63</v>
          </cell>
          <cell r="AG32">
            <v>494785.19</v>
          </cell>
          <cell r="AH32">
            <v>293178.73</v>
          </cell>
          <cell r="AI32">
            <v>1605424.34</v>
          </cell>
          <cell r="AJ32">
            <v>378542.67</v>
          </cell>
          <cell r="AK32">
            <v>132127.14000000001</v>
          </cell>
          <cell r="AL32">
            <v>459714.95</v>
          </cell>
          <cell r="AM32">
            <v>646081.93000000005</v>
          </cell>
          <cell r="AN32">
            <v>498272.7</v>
          </cell>
          <cell r="AO32">
            <v>0</v>
          </cell>
          <cell r="AP32">
            <v>0</v>
          </cell>
          <cell r="AQ32">
            <v>0</v>
          </cell>
          <cell r="AR32">
            <v>0</v>
          </cell>
          <cell r="AS32">
            <v>0</v>
          </cell>
          <cell r="AT32">
            <v>0</v>
          </cell>
          <cell r="AU32">
            <v>0</v>
          </cell>
          <cell r="AW32">
            <v>5731292.4100000011</v>
          </cell>
          <cell r="AX32">
            <v>445996.66</v>
          </cell>
          <cell r="AY32">
            <v>477607.70083333331</v>
          </cell>
        </row>
        <row r="35">
          <cell r="B35" t="str">
            <v>SALDO FPC (E-I)</v>
          </cell>
          <cell r="E35">
            <v>0</v>
          </cell>
          <cell r="F35">
            <v>83691.66</v>
          </cell>
          <cell r="G35">
            <v>-131054.25</v>
          </cell>
          <cell r="H35">
            <v>-476637.5200000006</v>
          </cell>
          <cell r="I35">
            <v>266475.73</v>
          </cell>
          <cell r="J35">
            <v>21706.449999999895</v>
          </cell>
          <cell r="K35">
            <v>39353.4</v>
          </cell>
          <cell r="L35">
            <v>253615.68</v>
          </cell>
          <cell r="M35">
            <v>-255347.7</v>
          </cell>
          <cell r="N35">
            <v>-107275.05</v>
          </cell>
          <cell r="O35">
            <v>225168.66</v>
          </cell>
          <cell r="P35">
            <v>-102947.32</v>
          </cell>
          <cell r="Q35">
            <v>290663.03000000003</v>
          </cell>
          <cell r="R35">
            <v>-92212.61</v>
          </cell>
          <cell r="S35">
            <v>-429892.44</v>
          </cell>
          <cell r="T35">
            <v>-69079.88</v>
          </cell>
          <cell r="U35">
            <v>-131830.93</v>
          </cell>
          <cell r="V35">
            <v>190164.12</v>
          </cell>
          <cell r="W35">
            <v>716495.6399999992</v>
          </cell>
          <cell r="X35">
            <v>-253113.61</v>
          </cell>
          <cell r="Y35">
            <v>33886.439999999769</v>
          </cell>
          <cell r="Z35">
            <v>-781176.79</v>
          </cell>
          <cell r="AA35">
            <v>373.25000000005821</v>
          </cell>
          <cell r="AB35">
            <v>90927.52</v>
          </cell>
          <cell r="AC35">
            <v>-310713.08</v>
          </cell>
          <cell r="AD35">
            <v>-189237.21</v>
          </cell>
          <cell r="AE35">
            <v>-775569.2</v>
          </cell>
          <cell r="AF35">
            <v>312163.17</v>
          </cell>
          <cell r="AG35">
            <v>95470.1700000001</v>
          </cell>
          <cell r="AH35">
            <v>-714885.47</v>
          </cell>
          <cell r="AI35">
            <v>1191820.03</v>
          </cell>
          <cell r="AJ35">
            <v>-165767.94</v>
          </cell>
          <cell r="AK35">
            <v>-742811.42</v>
          </cell>
          <cell r="AL35">
            <v>48662.03</v>
          </cell>
          <cell r="AM35">
            <v>266167.45</v>
          </cell>
          <cell r="AN35">
            <v>-570718.63</v>
          </cell>
          <cell r="AO35">
            <v>0</v>
          </cell>
          <cell r="AP35">
            <v>0</v>
          </cell>
          <cell r="AQ35">
            <v>0</v>
          </cell>
          <cell r="AR35">
            <v>0</v>
          </cell>
          <cell r="AS35">
            <v>0</v>
          </cell>
          <cell r="AT35">
            <v>0</v>
          </cell>
          <cell r="AU35">
            <v>0</v>
          </cell>
          <cell r="AW35">
            <v>-1555420.1</v>
          </cell>
          <cell r="AX35">
            <v>90927.52</v>
          </cell>
        </row>
        <row r="36">
          <cell r="B36" t="str">
            <v>APORTE PROPIETARIO DEFICIT</v>
          </cell>
          <cell r="AE36">
            <v>0</v>
          </cell>
          <cell r="AW36">
            <v>0</v>
          </cell>
          <cell r="AX36">
            <v>0</v>
          </cell>
        </row>
        <row r="37">
          <cell r="B37" t="str">
            <v>AJUSTE</v>
          </cell>
          <cell r="Q37">
            <v>175735.83</v>
          </cell>
          <cell r="AW37">
            <v>0</v>
          </cell>
          <cell r="AX37">
            <v>0</v>
          </cell>
        </row>
        <row r="38">
          <cell r="B38" t="str">
            <v>(SUPERAVIT) / DEFICIT ECONOMICO</v>
          </cell>
          <cell r="D38">
            <v>918273.94000000251</v>
          </cell>
          <cell r="E38">
            <v>1109699.44</v>
          </cell>
          <cell r="F38">
            <v>1193391.1000000001</v>
          </cell>
          <cell r="G38">
            <v>1062336.8500000001</v>
          </cell>
          <cell r="H38">
            <v>585699.33000000159</v>
          </cell>
          <cell r="I38">
            <v>852175.06000000134</v>
          </cell>
          <cell r="J38">
            <v>873881.51000000117</v>
          </cell>
          <cell r="K38">
            <v>913234.91000000108</v>
          </cell>
          <cell r="L38">
            <v>1166850.5900000001</v>
          </cell>
          <cell r="M38">
            <v>911502.89000000129</v>
          </cell>
          <cell r="N38">
            <v>804227.84000000148</v>
          </cell>
          <cell r="O38">
            <v>1029396.5</v>
          </cell>
          <cell r="P38">
            <v>926449.1800000018</v>
          </cell>
          <cell r="Q38">
            <v>1392848.04</v>
          </cell>
          <cell r="R38">
            <v>1300635.43</v>
          </cell>
          <cell r="S38">
            <v>870742.99000000197</v>
          </cell>
          <cell r="T38">
            <v>801663.11000000197</v>
          </cell>
          <cell r="U38">
            <v>669832.18000000191</v>
          </cell>
          <cell r="V38">
            <v>859996.30000000168</v>
          </cell>
          <cell r="W38">
            <v>1576491.94</v>
          </cell>
          <cell r="X38">
            <v>1323378.33</v>
          </cell>
          <cell r="Y38">
            <v>1357264.77</v>
          </cell>
          <cell r="Z38">
            <v>576087.98</v>
          </cell>
          <cell r="AA38">
            <v>576461.23</v>
          </cell>
          <cell r="AB38">
            <v>667388.75</v>
          </cell>
          <cell r="AC38">
            <v>356675.67</v>
          </cell>
          <cell r="AD38">
            <v>167438.46</v>
          </cell>
          <cell r="AE38">
            <v>-608130.74</v>
          </cell>
          <cell r="AF38">
            <v>-295967.57</v>
          </cell>
          <cell r="AG38">
            <v>-200497.4</v>
          </cell>
          <cell r="AH38">
            <v>-915382.87</v>
          </cell>
          <cell r="AI38">
            <v>276437.15999999997</v>
          </cell>
          <cell r="AJ38">
            <v>110669.22</v>
          </cell>
          <cell r="AK38">
            <v>-632142.19999999949</v>
          </cell>
          <cell r="AL38">
            <v>-583480.16999999946</v>
          </cell>
          <cell r="AM38">
            <v>-317312.71999999939</v>
          </cell>
          <cell r="AN38">
            <v>-888031.35</v>
          </cell>
          <cell r="AO38">
            <v>-888031.35</v>
          </cell>
          <cell r="AP38">
            <v>-888031.35</v>
          </cell>
          <cell r="AQ38">
            <v>-888031.35</v>
          </cell>
          <cell r="AR38">
            <v>-888031.35</v>
          </cell>
          <cell r="AS38">
            <v>-888031.35</v>
          </cell>
          <cell r="AT38">
            <v>-888031.35</v>
          </cell>
          <cell r="AU38">
            <v>-888031.35</v>
          </cell>
          <cell r="AW38">
            <v>-888031.35</v>
          </cell>
          <cell r="AX38">
            <v>667388.75</v>
          </cell>
        </row>
        <row r="39">
          <cell r="B39" t="str">
            <v>DESFASAJE FINANCIERO</v>
          </cell>
          <cell r="F39">
            <v>177604.97</v>
          </cell>
          <cell r="G39">
            <v>158796.76</v>
          </cell>
          <cell r="H39">
            <v>280710.92</v>
          </cell>
          <cell r="I39">
            <v>309610.33</v>
          </cell>
          <cell r="J39">
            <v>203648.65</v>
          </cell>
          <cell r="K39">
            <v>386158.09</v>
          </cell>
          <cell r="L39">
            <v>412192.26</v>
          </cell>
          <cell r="M39">
            <v>893979.92</v>
          </cell>
          <cell r="N39">
            <v>163122.91</v>
          </cell>
          <cell r="O39">
            <v>123610.28</v>
          </cell>
          <cell r="P39">
            <v>136243.54</v>
          </cell>
          <cell r="Q39">
            <v>138769.73000000001</v>
          </cell>
          <cell r="R39">
            <v>442190.99</v>
          </cell>
          <cell r="S39">
            <v>193521.27</v>
          </cell>
          <cell r="T39">
            <v>207439.59</v>
          </cell>
          <cell r="U39">
            <v>79446.149999999994</v>
          </cell>
          <cell r="V39">
            <v>224172.99</v>
          </cell>
          <cell r="W39">
            <v>234288.44</v>
          </cell>
          <cell r="X39">
            <v>1016683.25</v>
          </cell>
          <cell r="Y39">
            <v>1027153.33</v>
          </cell>
          <cell r="Z39">
            <v>778926.87</v>
          </cell>
          <cell r="AA39">
            <v>606908.79</v>
          </cell>
          <cell r="AB39">
            <v>299601.52</v>
          </cell>
          <cell r="AC39">
            <v>355571.52</v>
          </cell>
          <cell r="AD39">
            <v>546769.42000000004</v>
          </cell>
          <cell r="AE39">
            <v>836492.63</v>
          </cell>
          <cell r="AF39">
            <v>763079.61</v>
          </cell>
          <cell r="AG39">
            <v>315520.52</v>
          </cell>
          <cell r="AH39">
            <v>623228.82999999996</v>
          </cell>
          <cell r="AI39">
            <v>552196.11</v>
          </cell>
          <cell r="AJ39">
            <v>1045453.31</v>
          </cell>
          <cell r="AK39">
            <v>1237945.3899999999</v>
          </cell>
          <cell r="AL39">
            <v>984466.95</v>
          </cell>
          <cell r="AM39">
            <v>1046178.44</v>
          </cell>
          <cell r="AN39">
            <v>589648.59</v>
          </cell>
          <cell r="AW39">
            <v>589648.59</v>
          </cell>
          <cell r="AX39">
            <v>299601.52</v>
          </cell>
        </row>
        <row r="40">
          <cell r="B40" t="str">
            <v>(SUPERAVIT) / DEFICIT TOTAL</v>
          </cell>
          <cell r="D40">
            <v>918273.94000000251</v>
          </cell>
          <cell r="E40">
            <v>1109699.44</v>
          </cell>
          <cell r="F40">
            <v>1370996.07</v>
          </cell>
          <cell r="G40">
            <v>1221133.6100000001</v>
          </cell>
          <cell r="H40">
            <v>866410.25000000163</v>
          </cell>
          <cell r="I40">
            <v>1161785.3899999999</v>
          </cell>
          <cell r="J40">
            <v>1077530.1599999999</v>
          </cell>
          <cell r="K40">
            <v>1299393</v>
          </cell>
          <cell r="L40">
            <v>1579042.85</v>
          </cell>
          <cell r="M40">
            <v>1805482.81</v>
          </cell>
          <cell r="N40">
            <v>967350.75000000151</v>
          </cell>
          <cell r="O40">
            <v>1153006.78</v>
          </cell>
          <cell r="P40">
            <v>1062692.72</v>
          </cell>
          <cell r="Q40">
            <v>1531617.77</v>
          </cell>
          <cell r="R40">
            <v>1742826.42</v>
          </cell>
          <cell r="S40">
            <v>1064264.26</v>
          </cell>
          <cell r="T40">
            <v>1009102.7</v>
          </cell>
          <cell r="U40">
            <v>749278.33000000194</v>
          </cell>
          <cell r="V40">
            <v>1084169.29</v>
          </cell>
          <cell r="W40">
            <v>1810780.38</v>
          </cell>
          <cell r="X40">
            <v>2340061.58</v>
          </cell>
          <cell r="Y40">
            <v>2384418.1</v>
          </cell>
          <cell r="Z40">
            <v>1355014.85</v>
          </cell>
          <cell r="AA40">
            <v>1183370.02</v>
          </cell>
          <cell r="AB40">
            <v>966990.27</v>
          </cell>
          <cell r="AC40">
            <v>712247.19</v>
          </cell>
          <cell r="AD40">
            <v>714207.88</v>
          </cell>
          <cell r="AE40">
            <v>228361.89</v>
          </cell>
          <cell r="AF40">
            <v>467112.04</v>
          </cell>
          <cell r="AG40">
            <v>115023.12</v>
          </cell>
          <cell r="AH40">
            <v>-292154.03999999998</v>
          </cell>
          <cell r="AI40">
            <v>828633.27</v>
          </cell>
          <cell r="AJ40">
            <v>1156122.53</v>
          </cell>
          <cell r="AK40">
            <v>605803.18999999994</v>
          </cell>
          <cell r="AL40">
            <v>400986.78000000049</v>
          </cell>
          <cell r="AM40">
            <v>728865.72000000055</v>
          </cell>
          <cell r="AN40">
            <v>-298382.76</v>
          </cell>
          <cell r="AO40">
            <v>-888031.35</v>
          </cell>
          <cell r="AP40">
            <v>-888031.35</v>
          </cell>
          <cell r="AQ40">
            <v>-888031.35</v>
          </cell>
          <cell r="AR40">
            <v>-888031.35</v>
          </cell>
          <cell r="AS40">
            <v>-888031.35</v>
          </cell>
          <cell r="AT40">
            <v>-888031.35</v>
          </cell>
          <cell r="AU40">
            <v>-888031.35</v>
          </cell>
          <cell r="AW40">
            <v>-298382.76</v>
          </cell>
          <cell r="AX40">
            <v>966990.27</v>
          </cell>
        </row>
        <row r="42">
          <cell r="B42" t="str">
            <v>IVA DB FISCAL</v>
          </cell>
          <cell r="F42">
            <v>53103.983099999998</v>
          </cell>
          <cell r="G42">
            <v>61390.217700000008</v>
          </cell>
          <cell r="H42">
            <v>133373.3646</v>
          </cell>
          <cell r="I42">
            <v>64388.90219999999</v>
          </cell>
          <cell r="J42">
            <v>38716.502999999997</v>
          </cell>
          <cell r="K42">
            <v>87036.629400000005</v>
          </cell>
          <cell r="L42">
            <v>65751.970199999996</v>
          </cell>
          <cell r="M42">
            <v>71787.166500000007</v>
          </cell>
          <cell r="N42">
            <v>21970.876199999999</v>
          </cell>
          <cell r="O42">
            <v>53032.753199999992</v>
          </cell>
          <cell r="P42">
            <v>62066.965799999991</v>
          </cell>
          <cell r="Q42">
            <v>62008.816800000001</v>
          </cell>
          <cell r="R42">
            <v>65493.006600000001</v>
          </cell>
          <cell r="S42">
            <v>158018.595</v>
          </cell>
          <cell r="T42">
            <v>59883.940199999997</v>
          </cell>
          <cell r="U42">
            <v>66569.695500000002</v>
          </cell>
          <cell r="V42">
            <v>165606.57959999997</v>
          </cell>
          <cell r="W42">
            <v>88406.522400000002</v>
          </cell>
          <cell r="X42">
            <v>96934.11</v>
          </cell>
          <cell r="Y42">
            <v>80322.391799999998</v>
          </cell>
          <cell r="Z42">
            <v>192138.11819999997</v>
          </cell>
          <cell r="AA42">
            <v>69082.851600000009</v>
          </cell>
          <cell r="AB42">
            <v>74564.519400000005</v>
          </cell>
          <cell r="AC42">
            <v>72602.464200000002</v>
          </cell>
          <cell r="AD42">
            <v>103999.13579999999</v>
          </cell>
          <cell r="AE42">
            <v>203670.94019999998</v>
          </cell>
          <cell r="AF42">
            <v>78896.886599999983</v>
          </cell>
          <cell r="AG42">
            <v>83856.15419999999</v>
          </cell>
          <cell r="AH42">
            <v>211693.48199999999</v>
          </cell>
          <cell r="AI42">
            <v>86856.905099999989</v>
          </cell>
          <cell r="AJ42">
            <v>114305.22809999999</v>
          </cell>
          <cell r="AK42">
            <v>183737.09759999998</v>
          </cell>
          <cell r="AL42">
            <v>86321.113200000007</v>
          </cell>
          <cell r="AM42">
            <v>79782.040799999988</v>
          </cell>
          <cell r="AN42">
            <v>224488.17930000002</v>
          </cell>
          <cell r="AO42">
            <v>0</v>
          </cell>
          <cell r="AP42">
            <v>0</v>
          </cell>
          <cell r="AQ42">
            <v>0</v>
          </cell>
          <cell r="AR42">
            <v>0</v>
          </cell>
          <cell r="AS42">
            <v>0</v>
          </cell>
          <cell r="AT42">
            <v>0</v>
          </cell>
          <cell r="AU42">
            <v>0</v>
          </cell>
          <cell r="AW42">
            <v>1530209.6270999997</v>
          </cell>
          <cell r="AX42">
            <v>74564.519400000005</v>
          </cell>
        </row>
        <row r="43">
          <cell r="B43" t="str">
            <v>IVA CR FISCAL</v>
          </cell>
          <cell r="F43">
            <v>60973.869599999998</v>
          </cell>
          <cell r="G43">
            <v>23253.932099999969</v>
          </cell>
          <cell r="H43">
            <v>16310.510999999902</v>
          </cell>
          <cell r="I43">
            <v>109544.90399999994</v>
          </cell>
          <cell r="J43">
            <v>33644.864399999977</v>
          </cell>
          <cell r="K43">
            <v>84374.635799999989</v>
          </cell>
          <cell r="L43">
            <v>108116.90190000001</v>
          </cell>
          <cell r="M43">
            <v>6266.0828999999994</v>
          </cell>
          <cell r="N43">
            <v>-10251.177299999981</v>
          </cell>
          <cell r="O43">
            <v>90194.716500000024</v>
          </cell>
          <cell r="P43">
            <v>29194.819499999983</v>
          </cell>
          <cell r="Q43">
            <v>102190.49819999999</v>
          </cell>
          <cell r="R43">
            <v>30405.801299999992</v>
          </cell>
          <cell r="S43">
            <v>51433.244100000054</v>
          </cell>
          <cell r="T43">
            <v>26459.168399999999</v>
          </cell>
          <cell r="U43">
            <v>25196.986499999999</v>
          </cell>
          <cell r="V43">
            <v>188742.49379999994</v>
          </cell>
          <cell r="W43">
            <v>223500.50309999986</v>
          </cell>
          <cell r="X43">
            <v>23355.452399999995</v>
          </cell>
          <cell r="Y43">
            <v>73136.458499999964</v>
          </cell>
          <cell r="Z43">
            <v>6277.4081999999844</v>
          </cell>
          <cell r="AA43">
            <v>51620.761499999993</v>
          </cell>
          <cell r="AB43">
            <v>62128.355100000001</v>
          </cell>
          <cell r="AC43">
            <v>1791.0396000000019</v>
          </cell>
          <cell r="AD43">
            <v>47455.770599999996</v>
          </cell>
          <cell r="AE43">
            <v>20919.6204</v>
          </cell>
          <cell r="AF43">
            <v>122413.79429999997</v>
          </cell>
          <cell r="AG43">
            <v>87195.891300000003</v>
          </cell>
          <cell r="AH43">
            <v>40766.882100000003</v>
          </cell>
          <cell r="AI43">
            <v>317788.79790000001</v>
          </cell>
          <cell r="AJ43">
            <v>60122.674500000001</v>
          </cell>
          <cell r="AK43">
            <v>9630.190499999997</v>
          </cell>
          <cell r="AL43">
            <v>81779.170200000008</v>
          </cell>
          <cell r="AM43">
            <v>117300.351</v>
          </cell>
          <cell r="AN43">
            <v>81276.035399999979</v>
          </cell>
          <cell r="AO43">
            <v>0</v>
          </cell>
          <cell r="AP43">
            <v>0</v>
          </cell>
          <cell r="AQ43">
            <v>0</v>
          </cell>
          <cell r="AR43">
            <v>0</v>
          </cell>
          <cell r="AS43">
            <v>0</v>
          </cell>
          <cell r="AT43">
            <v>0</v>
          </cell>
          <cell r="AU43">
            <v>0</v>
          </cell>
          <cell r="AW43">
            <v>988440.21779999998</v>
          </cell>
          <cell r="AX43">
            <v>62128.355100000001</v>
          </cell>
        </row>
        <row r="56">
          <cell r="B56" t="str">
            <v>1-INSTITUCIONAL / IMAGEN</v>
          </cell>
        </row>
        <row r="57">
          <cell r="AW57" t="str">
            <v>TOTAL</v>
          </cell>
          <cell r="AX57" t="str">
            <v>AÑO ANT</v>
          </cell>
          <cell r="AY57" t="str">
            <v>PROM.</v>
          </cell>
        </row>
        <row r="58">
          <cell r="B58" t="str">
            <v>CONCEPTO</v>
          </cell>
          <cell r="D58" t="str">
            <v>SALDO</v>
          </cell>
          <cell r="E58">
            <v>37773</v>
          </cell>
          <cell r="F58">
            <v>37803</v>
          </cell>
          <cell r="G58">
            <v>37834</v>
          </cell>
          <cell r="H58">
            <v>37865</v>
          </cell>
          <cell r="I58">
            <v>37895</v>
          </cell>
          <cell r="J58">
            <v>37926</v>
          </cell>
          <cell r="K58">
            <v>37956</v>
          </cell>
          <cell r="L58">
            <v>37987</v>
          </cell>
          <cell r="M58">
            <v>38018</v>
          </cell>
          <cell r="N58">
            <v>38047</v>
          </cell>
          <cell r="O58">
            <v>38078</v>
          </cell>
          <cell r="P58">
            <v>38108</v>
          </cell>
          <cell r="Q58">
            <v>38139</v>
          </cell>
          <cell r="R58">
            <v>38169</v>
          </cell>
          <cell r="S58">
            <v>38200</v>
          </cell>
          <cell r="T58">
            <v>38231</v>
          </cell>
          <cell r="U58">
            <v>38261</v>
          </cell>
          <cell r="V58">
            <v>38292</v>
          </cell>
          <cell r="W58">
            <v>38322</v>
          </cell>
          <cell r="X58">
            <v>38353</v>
          </cell>
          <cell r="Y58">
            <v>38384</v>
          </cell>
          <cell r="Z58">
            <v>38412</v>
          </cell>
          <cell r="AA58">
            <v>38443</v>
          </cell>
          <cell r="AB58">
            <v>38473</v>
          </cell>
          <cell r="AC58">
            <v>38504</v>
          </cell>
          <cell r="AD58">
            <v>38534</v>
          </cell>
          <cell r="AE58">
            <v>38565</v>
          </cell>
          <cell r="AF58">
            <v>38596</v>
          </cell>
          <cell r="AG58">
            <v>38626</v>
          </cell>
          <cell r="AH58">
            <v>38657</v>
          </cell>
          <cell r="AI58">
            <v>38687</v>
          </cell>
          <cell r="AJ58">
            <v>38718</v>
          </cell>
          <cell r="AK58">
            <v>38749</v>
          </cell>
          <cell r="AL58">
            <v>38777</v>
          </cell>
          <cell r="AM58">
            <v>38808</v>
          </cell>
          <cell r="AN58">
            <v>38838</v>
          </cell>
          <cell r="AO58">
            <v>38869</v>
          </cell>
          <cell r="AP58">
            <v>38899</v>
          </cell>
          <cell r="AQ58">
            <v>38930</v>
          </cell>
          <cell r="AR58">
            <v>38961</v>
          </cell>
          <cell r="AS58">
            <v>38991</v>
          </cell>
          <cell r="AT58">
            <v>39022</v>
          </cell>
          <cell r="AU58">
            <v>39052</v>
          </cell>
          <cell r="AW58" t="str">
            <v>12 M</v>
          </cell>
          <cell r="AX58">
            <v>38473</v>
          </cell>
          <cell r="AY58" t="str">
            <v>MENSUAL</v>
          </cell>
        </row>
        <row r="60">
          <cell r="B60" t="str">
            <v>IMAGEN DE MARCA</v>
          </cell>
          <cell r="F60">
            <v>209797.4</v>
          </cell>
          <cell r="G60">
            <v>1065.5999999999999</v>
          </cell>
          <cell r="H60">
            <v>0</v>
          </cell>
          <cell r="I60">
            <v>161643.76999999999</v>
          </cell>
          <cell r="J60">
            <v>10036</v>
          </cell>
          <cell r="K60">
            <v>1224</v>
          </cell>
          <cell r="L60">
            <v>4935.2</v>
          </cell>
          <cell r="M60">
            <v>8409.81</v>
          </cell>
          <cell r="N60">
            <v>800</v>
          </cell>
          <cell r="O60">
            <v>5350</v>
          </cell>
          <cell r="P60">
            <v>202</v>
          </cell>
          <cell r="Q60">
            <v>2670.1</v>
          </cell>
          <cell r="R60">
            <v>30571.8</v>
          </cell>
          <cell r="S60">
            <v>51557.18</v>
          </cell>
          <cell r="T60">
            <v>5349.22</v>
          </cell>
          <cell r="U60">
            <v>4946.34</v>
          </cell>
          <cell r="V60">
            <v>409000</v>
          </cell>
          <cell r="W60">
            <v>600</v>
          </cell>
          <cell r="X60">
            <v>0</v>
          </cell>
          <cell r="Y60">
            <v>0.01</v>
          </cell>
          <cell r="Z60">
            <v>-300</v>
          </cell>
          <cell r="AA60">
            <v>5156.84</v>
          </cell>
          <cell r="AB60">
            <v>7316.74</v>
          </cell>
          <cell r="AC60">
            <v>-378578.68</v>
          </cell>
          <cell r="AD60">
            <v>46604.45</v>
          </cell>
          <cell r="AE60">
            <v>28700.68</v>
          </cell>
          <cell r="AF60">
            <v>-14152.36</v>
          </cell>
          <cell r="AG60">
            <v>29740</v>
          </cell>
          <cell r="AH60">
            <v>20244.560000000001</v>
          </cell>
          <cell r="AI60">
            <v>118326.94</v>
          </cell>
          <cell r="AJ60">
            <v>12119</v>
          </cell>
          <cell r="AK60">
            <v>7420.5</v>
          </cell>
          <cell r="AL60">
            <v>3122</v>
          </cell>
          <cell r="AM60">
            <v>3500</v>
          </cell>
          <cell r="AN60">
            <v>3282.93</v>
          </cell>
          <cell r="AW60">
            <v>-119669.98</v>
          </cell>
          <cell r="AX60">
            <v>7316.74</v>
          </cell>
          <cell r="AY60">
            <v>-9972.4983333333312</v>
          </cell>
        </row>
        <row r="61">
          <cell r="B61" t="str">
            <v>INSTITUCIONAL</v>
          </cell>
          <cell r="F61">
            <v>28420.66</v>
          </cell>
          <cell r="G61">
            <v>1360.3</v>
          </cell>
          <cell r="H61">
            <v>3247.58</v>
          </cell>
          <cell r="I61">
            <v>74394.539999999994</v>
          </cell>
          <cell r="J61">
            <v>29930.06</v>
          </cell>
          <cell r="K61">
            <v>53739.31</v>
          </cell>
          <cell r="L61">
            <v>341636.9</v>
          </cell>
          <cell r="M61">
            <v>-72316.509999999995</v>
          </cell>
          <cell r="N61">
            <v>-114163.99</v>
          </cell>
          <cell r="O61">
            <v>353214.95</v>
          </cell>
          <cell r="P61">
            <v>129917.75</v>
          </cell>
          <cell r="Q61">
            <v>273806.8</v>
          </cell>
          <cell r="R61">
            <v>48235.71</v>
          </cell>
          <cell r="S61">
            <v>133475.49</v>
          </cell>
          <cell r="T61">
            <v>65513.69</v>
          </cell>
          <cell r="U61">
            <v>3052.48</v>
          </cell>
          <cell r="V61">
            <v>137594.76</v>
          </cell>
          <cell r="W61">
            <v>394861.48</v>
          </cell>
          <cell r="X61">
            <v>18967.77</v>
          </cell>
          <cell r="Y61">
            <v>27281.99</v>
          </cell>
          <cell r="Z61">
            <v>5318.17</v>
          </cell>
          <cell r="AA61">
            <v>89612.21</v>
          </cell>
          <cell r="AB61">
            <v>220427.95</v>
          </cell>
          <cell r="AC61">
            <v>50561.84</v>
          </cell>
          <cell r="AD61">
            <v>6886.67</v>
          </cell>
          <cell r="AE61">
            <v>4041.67</v>
          </cell>
          <cell r="AF61">
            <v>394806.12</v>
          </cell>
          <cell r="AG61">
            <v>20888.419999999998</v>
          </cell>
          <cell r="AH61">
            <v>7342.67</v>
          </cell>
          <cell r="AI61">
            <v>374919.67</v>
          </cell>
          <cell r="AJ61">
            <v>12291.67</v>
          </cell>
          <cell r="AK61">
            <v>15150.67</v>
          </cell>
          <cell r="AL61">
            <v>14121.67</v>
          </cell>
          <cell r="AM61">
            <v>-6038.33</v>
          </cell>
          <cell r="AN61">
            <v>25420.67</v>
          </cell>
          <cell r="AW61">
            <v>920393.41</v>
          </cell>
          <cell r="AX61">
            <v>220427.95</v>
          </cell>
          <cell r="AY61">
            <v>76699.450833333351</v>
          </cell>
        </row>
        <row r="62">
          <cell r="B62" t="str">
            <v>RELANZAMIENTO</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W62">
            <v>0</v>
          </cell>
          <cell r="AX62">
            <v>0</v>
          </cell>
          <cell r="AY62">
            <v>0</v>
          </cell>
        </row>
        <row r="63">
          <cell r="B63" t="str">
            <v>POSICIONAMIENTO</v>
          </cell>
          <cell r="AD63">
            <v>0</v>
          </cell>
          <cell r="AE63">
            <v>0</v>
          </cell>
          <cell r="AF63">
            <v>0</v>
          </cell>
          <cell r="AG63">
            <v>0</v>
          </cell>
          <cell r="AH63">
            <v>0</v>
          </cell>
          <cell r="AI63">
            <v>0</v>
          </cell>
          <cell r="AJ63">
            <v>0</v>
          </cell>
          <cell r="AK63">
            <v>0</v>
          </cell>
          <cell r="AL63">
            <v>0</v>
          </cell>
          <cell r="AM63">
            <v>0</v>
          </cell>
          <cell r="AN63">
            <v>0</v>
          </cell>
          <cell r="AW63">
            <v>0</v>
          </cell>
          <cell r="AX63">
            <v>0</v>
          </cell>
          <cell r="AY63">
            <v>0</v>
          </cell>
        </row>
        <row r="64">
          <cell r="B64" t="str">
            <v>OTRAS</v>
          </cell>
          <cell r="AD64">
            <v>10000</v>
          </cell>
          <cell r="AE64">
            <v>0</v>
          </cell>
          <cell r="AF64">
            <v>340</v>
          </cell>
          <cell r="AG64">
            <v>12175</v>
          </cell>
          <cell r="AH64">
            <v>11000.05</v>
          </cell>
          <cell r="AI64">
            <v>135343.70000000001</v>
          </cell>
          <cell r="AJ64">
            <v>211.5</v>
          </cell>
          <cell r="AK64">
            <v>-2292.8000000000002</v>
          </cell>
          <cell r="AL64">
            <v>2474.3000000000002</v>
          </cell>
          <cell r="AM64">
            <v>199.5</v>
          </cell>
          <cell r="AN64">
            <v>80</v>
          </cell>
          <cell r="AW64">
            <v>169531.25</v>
          </cell>
          <cell r="AX64">
            <v>0</v>
          </cell>
          <cell r="AY64">
            <v>14127.604166666666</v>
          </cell>
        </row>
        <row r="66">
          <cell r="B66" t="str">
            <v>TOTAL</v>
          </cell>
          <cell r="D66">
            <v>0</v>
          </cell>
          <cell r="E66">
            <v>0</v>
          </cell>
          <cell r="F66">
            <v>238218.06</v>
          </cell>
          <cell r="G66">
            <v>2425.9</v>
          </cell>
          <cell r="H66">
            <v>3247.58</v>
          </cell>
          <cell r="I66">
            <v>236038.31</v>
          </cell>
          <cell r="J66">
            <v>39966.06</v>
          </cell>
          <cell r="K66">
            <v>54963.31</v>
          </cell>
          <cell r="L66">
            <v>346572.1</v>
          </cell>
          <cell r="M66">
            <v>-63906.7</v>
          </cell>
          <cell r="N66">
            <v>-113363.99</v>
          </cell>
          <cell r="O66">
            <v>358564.95</v>
          </cell>
          <cell r="P66">
            <v>130119.75</v>
          </cell>
          <cell r="Q66">
            <v>276476.90000000002</v>
          </cell>
          <cell r="R66">
            <v>78807.509999999995</v>
          </cell>
          <cell r="S66">
            <v>185032.67</v>
          </cell>
          <cell r="T66">
            <v>70862.91</v>
          </cell>
          <cell r="U66">
            <v>7998.82</v>
          </cell>
          <cell r="V66">
            <v>546594.76</v>
          </cell>
          <cell r="W66">
            <v>395461.48</v>
          </cell>
          <cell r="X66">
            <v>18967.77</v>
          </cell>
          <cell r="Y66">
            <v>27282</v>
          </cell>
          <cell r="Z66">
            <v>5018.17</v>
          </cell>
          <cell r="AA66">
            <v>94769.05</v>
          </cell>
          <cell r="AB66">
            <v>227744.69</v>
          </cell>
          <cell r="AC66">
            <v>-328016.84000000003</v>
          </cell>
          <cell r="AD66">
            <v>63491.12</v>
          </cell>
          <cell r="AE66">
            <v>32742.35</v>
          </cell>
          <cell r="AF66">
            <v>380993.76</v>
          </cell>
          <cell r="AG66">
            <v>62803.42</v>
          </cell>
          <cell r="AH66">
            <v>38587.279999999999</v>
          </cell>
          <cell r="AI66">
            <v>628590.31000000006</v>
          </cell>
          <cell r="AJ66">
            <v>24622.17</v>
          </cell>
          <cell r="AK66">
            <v>20278.37</v>
          </cell>
          <cell r="AL66">
            <v>19717.97</v>
          </cell>
          <cell r="AM66">
            <v>-2338.83</v>
          </cell>
          <cell r="AN66">
            <v>28783.599999999999</v>
          </cell>
          <cell r="AO66">
            <v>0</v>
          </cell>
          <cell r="AP66">
            <v>0</v>
          </cell>
          <cell r="AQ66">
            <v>0</v>
          </cell>
          <cell r="AR66">
            <v>0</v>
          </cell>
          <cell r="AS66">
            <v>0</v>
          </cell>
          <cell r="AT66">
            <v>0</v>
          </cell>
          <cell r="AU66">
            <v>0</v>
          </cell>
          <cell r="AW66">
            <v>970254.68</v>
          </cell>
          <cell r="AX66">
            <v>227744.69</v>
          </cell>
          <cell r="AY66">
            <v>80854.556666666685</v>
          </cell>
        </row>
        <row r="70">
          <cell r="B70" t="str">
            <v>2-FECHAS ESPECIALES</v>
          </cell>
        </row>
        <row r="71">
          <cell r="C71">
            <v>0</v>
          </cell>
          <cell r="AW71" t="str">
            <v>TOTAL</v>
          </cell>
          <cell r="AX71" t="str">
            <v>AÑO ANT</v>
          </cell>
          <cell r="AY71" t="str">
            <v>PROM.</v>
          </cell>
        </row>
        <row r="72">
          <cell r="B72" t="str">
            <v>CONCEPTO</v>
          </cell>
          <cell r="C72">
            <v>0</v>
          </cell>
          <cell r="D72" t="str">
            <v>SALDO</v>
          </cell>
          <cell r="E72">
            <v>37773</v>
          </cell>
          <cell r="F72">
            <v>37803</v>
          </cell>
          <cell r="G72">
            <v>37834</v>
          </cell>
          <cell r="H72">
            <v>37865</v>
          </cell>
          <cell r="I72">
            <v>37895</v>
          </cell>
          <cell r="J72">
            <v>37926</v>
          </cell>
          <cell r="K72">
            <v>37956</v>
          </cell>
          <cell r="L72">
            <v>37987</v>
          </cell>
          <cell r="M72">
            <v>38018</v>
          </cell>
          <cell r="N72">
            <v>38047</v>
          </cell>
          <cell r="O72">
            <v>38078</v>
          </cell>
          <cell r="P72">
            <v>38108</v>
          </cell>
          <cell r="Q72">
            <v>38139</v>
          </cell>
          <cell r="R72">
            <v>38169</v>
          </cell>
          <cell r="S72">
            <v>38200</v>
          </cell>
          <cell r="T72">
            <v>38231</v>
          </cell>
          <cell r="U72">
            <v>38261</v>
          </cell>
          <cell r="V72">
            <v>38292</v>
          </cell>
          <cell r="W72">
            <v>38322</v>
          </cell>
          <cell r="X72">
            <v>38353</v>
          </cell>
          <cell r="Y72">
            <v>38384</v>
          </cell>
          <cell r="Z72">
            <v>38412</v>
          </cell>
          <cell r="AA72">
            <v>38443</v>
          </cell>
          <cell r="AB72">
            <v>38473</v>
          </cell>
          <cell r="AC72">
            <v>38504</v>
          </cell>
          <cell r="AD72">
            <v>38534</v>
          </cell>
          <cell r="AE72">
            <v>38565</v>
          </cell>
          <cell r="AF72">
            <v>38596</v>
          </cell>
          <cell r="AG72">
            <v>38626</v>
          </cell>
          <cell r="AH72">
            <v>38657</v>
          </cell>
          <cell r="AI72">
            <v>38687</v>
          </cell>
          <cell r="AJ72">
            <v>38718</v>
          </cell>
          <cell r="AK72">
            <v>38749</v>
          </cell>
          <cell r="AL72">
            <v>38777</v>
          </cell>
          <cell r="AM72">
            <v>38808</v>
          </cell>
          <cell r="AN72">
            <v>38838</v>
          </cell>
          <cell r="AO72">
            <v>38869</v>
          </cell>
          <cell r="AP72">
            <v>38899</v>
          </cell>
          <cell r="AQ72">
            <v>38930</v>
          </cell>
          <cell r="AR72">
            <v>38961</v>
          </cell>
          <cell r="AS72">
            <v>38991</v>
          </cell>
          <cell r="AT72">
            <v>39022</v>
          </cell>
          <cell r="AU72">
            <v>39052</v>
          </cell>
          <cell r="AW72" t="str">
            <v>12 M</v>
          </cell>
          <cell r="AX72">
            <v>38473</v>
          </cell>
          <cell r="AY72" t="str">
            <v>MENSUAL</v>
          </cell>
        </row>
        <row r="74">
          <cell r="B74" t="str">
            <v>ANIVERSARIO</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1008</v>
          </cell>
          <cell r="AC74">
            <v>0</v>
          </cell>
          <cell r="AD74">
            <v>0</v>
          </cell>
          <cell r="AE74">
            <v>0</v>
          </cell>
          <cell r="AF74">
            <v>64206.1</v>
          </cell>
          <cell r="AG74">
            <v>-2770</v>
          </cell>
          <cell r="AH74">
            <v>23103.88</v>
          </cell>
          <cell r="AI74">
            <v>88559.58</v>
          </cell>
          <cell r="AJ74">
            <v>67543</v>
          </cell>
          <cell r="AK74">
            <v>0</v>
          </cell>
          <cell r="AL74">
            <v>0</v>
          </cell>
          <cell r="AM74">
            <v>2274.5100000000002</v>
          </cell>
          <cell r="AN74">
            <v>0</v>
          </cell>
          <cell r="AW74">
            <v>242917.07</v>
          </cell>
          <cell r="AX74">
            <v>1008</v>
          </cell>
          <cell r="AY74">
            <v>20243.089166666668</v>
          </cell>
        </row>
        <row r="75">
          <cell r="B75" t="str">
            <v>VACACIONES INVIERNO</v>
          </cell>
          <cell r="F75">
            <v>4696.8</v>
          </cell>
          <cell r="G75">
            <v>45751.75</v>
          </cell>
          <cell r="H75">
            <v>0</v>
          </cell>
          <cell r="I75">
            <v>20000</v>
          </cell>
          <cell r="J75">
            <v>0</v>
          </cell>
          <cell r="K75">
            <v>0</v>
          </cell>
          <cell r="L75">
            <v>0</v>
          </cell>
          <cell r="M75">
            <v>0</v>
          </cell>
          <cell r="N75">
            <v>0</v>
          </cell>
          <cell r="O75">
            <v>1.75</v>
          </cell>
          <cell r="P75">
            <v>0</v>
          </cell>
          <cell r="Q75">
            <v>0</v>
          </cell>
          <cell r="R75">
            <v>0</v>
          </cell>
          <cell r="S75">
            <v>0</v>
          </cell>
          <cell r="T75">
            <v>2000</v>
          </cell>
          <cell r="U75">
            <v>0</v>
          </cell>
          <cell r="V75">
            <v>1528.56</v>
          </cell>
          <cell r="W75">
            <v>0</v>
          </cell>
          <cell r="X75">
            <v>0</v>
          </cell>
          <cell r="Y75">
            <v>0</v>
          </cell>
          <cell r="Z75">
            <v>0</v>
          </cell>
          <cell r="AA75">
            <v>0</v>
          </cell>
          <cell r="AB75">
            <v>0</v>
          </cell>
          <cell r="AC75">
            <v>0</v>
          </cell>
          <cell r="AD75">
            <v>18848.759999999998</v>
          </cell>
          <cell r="AE75">
            <v>3133</v>
          </cell>
          <cell r="AF75">
            <v>-464.28</v>
          </cell>
          <cell r="AG75">
            <v>0</v>
          </cell>
          <cell r="AH75">
            <v>0</v>
          </cell>
          <cell r="AI75">
            <v>0</v>
          </cell>
          <cell r="AJ75">
            <v>2906</v>
          </cell>
          <cell r="AK75">
            <v>1540</v>
          </cell>
          <cell r="AL75">
            <v>1349</v>
          </cell>
          <cell r="AM75">
            <v>0.6</v>
          </cell>
          <cell r="AN75">
            <v>0</v>
          </cell>
          <cell r="AW75">
            <v>27313.08</v>
          </cell>
          <cell r="AX75">
            <v>0</v>
          </cell>
          <cell r="AY75">
            <v>2276.09</v>
          </cell>
        </row>
        <row r="76">
          <cell r="B76" t="str">
            <v>DIA DEL AMIGO</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W76">
            <v>0</v>
          </cell>
          <cell r="AX76">
            <v>0</v>
          </cell>
          <cell r="AY76">
            <v>0</v>
          </cell>
        </row>
        <row r="77">
          <cell r="B77" t="str">
            <v>DIA DEL NIÑO</v>
          </cell>
          <cell r="F77">
            <v>0</v>
          </cell>
          <cell r="G77">
            <v>983.25</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W77">
            <v>0</v>
          </cell>
          <cell r="AX77">
            <v>0</v>
          </cell>
          <cell r="AY77">
            <v>0</v>
          </cell>
        </row>
        <row r="78">
          <cell r="B78" t="str">
            <v>LIQUIDACION INVIERNO</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W78">
            <v>0</v>
          </cell>
          <cell r="AX78">
            <v>0</v>
          </cell>
          <cell r="AY78">
            <v>0</v>
          </cell>
        </row>
        <row r="79">
          <cell r="B79" t="str">
            <v>LANZAMIENTO PRIMAV-VERANO</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18333.3</v>
          </cell>
          <cell r="V79">
            <v>-185.78</v>
          </cell>
          <cell r="W79">
            <v>0</v>
          </cell>
          <cell r="X79">
            <v>0</v>
          </cell>
          <cell r="Y79">
            <v>-328.53</v>
          </cell>
          <cell r="Z79">
            <v>0</v>
          </cell>
          <cell r="AA79">
            <v>0</v>
          </cell>
          <cell r="AB79">
            <v>0</v>
          </cell>
          <cell r="AC79">
            <v>-2127.4699999999998</v>
          </cell>
          <cell r="AD79">
            <v>0</v>
          </cell>
          <cell r="AE79">
            <v>0</v>
          </cell>
          <cell r="AF79">
            <v>0</v>
          </cell>
          <cell r="AG79">
            <v>4036.25</v>
          </cell>
          <cell r="AH79">
            <v>0</v>
          </cell>
          <cell r="AI79">
            <v>1644.3</v>
          </cell>
          <cell r="AJ79">
            <v>0</v>
          </cell>
          <cell r="AK79">
            <v>0</v>
          </cell>
          <cell r="AL79">
            <v>0</v>
          </cell>
          <cell r="AM79">
            <v>0</v>
          </cell>
          <cell r="AN79">
            <v>0</v>
          </cell>
          <cell r="AW79">
            <v>3553.08</v>
          </cell>
          <cell r="AX79">
            <v>0</v>
          </cell>
          <cell r="AY79">
            <v>296.08999999999997</v>
          </cell>
        </row>
        <row r="80">
          <cell r="B80" t="str">
            <v>DIA DE LA MADRE</v>
          </cell>
          <cell r="F80">
            <v>0</v>
          </cell>
          <cell r="G80">
            <v>0</v>
          </cell>
          <cell r="H80">
            <v>0</v>
          </cell>
          <cell r="I80">
            <v>78937.429999999993</v>
          </cell>
          <cell r="J80">
            <v>26564.51</v>
          </cell>
          <cell r="K80">
            <v>43315.4</v>
          </cell>
          <cell r="L80">
            <v>799.4</v>
          </cell>
          <cell r="M80">
            <v>0</v>
          </cell>
          <cell r="N80">
            <v>-750</v>
          </cell>
          <cell r="O80">
            <v>0</v>
          </cell>
          <cell r="P80">
            <v>0</v>
          </cell>
          <cell r="Q80">
            <v>-1242.42</v>
          </cell>
          <cell r="R80">
            <v>0</v>
          </cell>
          <cell r="S80">
            <v>8436</v>
          </cell>
          <cell r="T80">
            <v>0</v>
          </cell>
          <cell r="U80">
            <v>22.17</v>
          </cell>
          <cell r="V80">
            <v>21203.5</v>
          </cell>
          <cell r="W80">
            <v>17400.5</v>
          </cell>
          <cell r="X80">
            <v>0</v>
          </cell>
          <cell r="Y80">
            <v>49215</v>
          </cell>
          <cell r="Z80">
            <v>-39856</v>
          </cell>
          <cell r="AA80">
            <v>0</v>
          </cell>
          <cell r="AB80">
            <v>0</v>
          </cell>
          <cell r="AC80">
            <v>0</v>
          </cell>
          <cell r="AD80">
            <v>0</v>
          </cell>
          <cell r="AE80">
            <v>-186</v>
          </cell>
          <cell r="AF80">
            <v>4342</v>
          </cell>
          <cell r="AG80">
            <v>73630</v>
          </cell>
          <cell r="AH80">
            <v>433.95</v>
          </cell>
          <cell r="AI80">
            <v>74724.160000000003</v>
          </cell>
          <cell r="AJ80">
            <v>6042</v>
          </cell>
          <cell r="AK80">
            <v>0</v>
          </cell>
          <cell r="AL80">
            <v>4565.24</v>
          </cell>
          <cell r="AM80">
            <v>0</v>
          </cell>
          <cell r="AN80">
            <v>90</v>
          </cell>
          <cell r="AW80">
            <v>163641.35</v>
          </cell>
          <cell r="AX80">
            <v>0</v>
          </cell>
          <cell r="AY80">
            <v>13636.779166666665</v>
          </cell>
        </row>
        <row r="81">
          <cell r="B81" t="str">
            <v>HALLOWEEN</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W81">
            <v>0</v>
          </cell>
          <cell r="AX81">
            <v>0</v>
          </cell>
          <cell r="AY81">
            <v>0</v>
          </cell>
        </row>
        <row r="82">
          <cell r="B82" t="str">
            <v>NAVIDAD</v>
          </cell>
          <cell r="F82">
            <v>0</v>
          </cell>
          <cell r="G82">
            <v>0</v>
          </cell>
          <cell r="H82">
            <v>0</v>
          </cell>
          <cell r="I82">
            <v>190</v>
          </cell>
          <cell r="J82">
            <v>32984.519999999997</v>
          </cell>
          <cell r="K82">
            <v>255624.53</v>
          </cell>
          <cell r="L82">
            <v>119572.83</v>
          </cell>
          <cell r="M82">
            <v>73639.37</v>
          </cell>
          <cell r="N82">
            <v>26149.759999999998</v>
          </cell>
          <cell r="O82">
            <v>12451.99</v>
          </cell>
          <cell r="P82">
            <v>-48.83</v>
          </cell>
          <cell r="Q82">
            <v>-32018.17</v>
          </cell>
          <cell r="R82">
            <v>0</v>
          </cell>
          <cell r="S82">
            <v>0</v>
          </cell>
          <cell r="T82">
            <v>1673.26</v>
          </cell>
          <cell r="U82">
            <v>1208.4000000000001</v>
          </cell>
          <cell r="V82">
            <v>270503.76</v>
          </cell>
          <cell r="W82">
            <v>580007.85</v>
          </cell>
          <cell r="X82">
            <v>42084.47</v>
          </cell>
          <cell r="Y82">
            <v>147276.06</v>
          </cell>
          <cell r="Z82">
            <v>-7592.72</v>
          </cell>
          <cell r="AA82">
            <v>22194.2</v>
          </cell>
          <cell r="AB82">
            <v>5175.45</v>
          </cell>
          <cell r="AC82">
            <v>-1750</v>
          </cell>
          <cell r="AD82">
            <v>0</v>
          </cell>
          <cell r="AE82">
            <v>1611.5</v>
          </cell>
          <cell r="AF82">
            <v>0</v>
          </cell>
          <cell r="AG82">
            <v>11300</v>
          </cell>
          <cell r="AH82">
            <v>11549.5</v>
          </cell>
          <cell r="AI82">
            <v>240746.26</v>
          </cell>
          <cell r="AJ82">
            <v>107247.17</v>
          </cell>
          <cell r="AK82">
            <v>7969.28</v>
          </cell>
          <cell r="AL82">
            <v>849.24</v>
          </cell>
          <cell r="AM82">
            <v>37.25</v>
          </cell>
          <cell r="AN82">
            <v>0</v>
          </cell>
          <cell r="AW82">
            <v>379560.2</v>
          </cell>
          <cell r="AX82">
            <v>5175.45</v>
          </cell>
          <cell r="AY82">
            <v>31630.016666666666</v>
          </cell>
        </row>
        <row r="83">
          <cell r="B83" t="str">
            <v>LIQUIDACION VERANO</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W83">
            <v>0</v>
          </cell>
          <cell r="AX83">
            <v>0</v>
          </cell>
          <cell r="AY83">
            <v>0</v>
          </cell>
        </row>
        <row r="84">
          <cell r="B84" t="str">
            <v>LANZAMIENTO OTOÑO-INVIERNO</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1714</v>
          </cell>
          <cell r="AB84">
            <v>0</v>
          </cell>
          <cell r="AC84">
            <v>0</v>
          </cell>
          <cell r="AD84">
            <v>0</v>
          </cell>
          <cell r="AE84">
            <v>0</v>
          </cell>
          <cell r="AF84">
            <v>277.5</v>
          </cell>
          <cell r="AG84">
            <v>0</v>
          </cell>
          <cell r="AH84">
            <v>0</v>
          </cell>
          <cell r="AI84">
            <v>0</v>
          </cell>
          <cell r="AJ84">
            <v>0</v>
          </cell>
          <cell r="AK84">
            <v>0</v>
          </cell>
          <cell r="AL84">
            <v>0</v>
          </cell>
          <cell r="AM84">
            <v>0</v>
          </cell>
          <cell r="AN84">
            <v>0</v>
          </cell>
          <cell r="AW84">
            <v>277.5</v>
          </cell>
          <cell r="AX84">
            <v>0</v>
          </cell>
          <cell r="AY84">
            <v>23.125</v>
          </cell>
        </row>
        <row r="85">
          <cell r="B85" t="str">
            <v>SAN VALENTIN</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W85">
            <v>0</v>
          </cell>
          <cell r="AX85">
            <v>0</v>
          </cell>
          <cell r="AY85">
            <v>0</v>
          </cell>
        </row>
        <row r="86">
          <cell r="B86" t="str">
            <v>DIA DE LA MUJER</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16000</v>
          </cell>
          <cell r="AA86">
            <v>40628</v>
          </cell>
          <cell r="AB86">
            <v>15467.25</v>
          </cell>
          <cell r="AC86">
            <v>67500</v>
          </cell>
          <cell r="AD86">
            <v>290</v>
          </cell>
          <cell r="AE86">
            <v>0</v>
          </cell>
          <cell r="AF86">
            <v>3370.95</v>
          </cell>
          <cell r="AG86">
            <v>150</v>
          </cell>
          <cell r="AH86">
            <v>0</v>
          </cell>
          <cell r="AI86">
            <v>0</v>
          </cell>
          <cell r="AJ86">
            <v>527.25</v>
          </cell>
          <cell r="AK86">
            <v>0</v>
          </cell>
          <cell r="AL86">
            <v>89573.67</v>
          </cell>
          <cell r="AM86">
            <v>14852.25</v>
          </cell>
          <cell r="AN86">
            <v>-31276.95</v>
          </cell>
          <cell r="AW86">
            <v>144987.17000000001</v>
          </cell>
          <cell r="AX86">
            <v>15467.25</v>
          </cell>
          <cell r="AY86">
            <v>12082.264166666666</v>
          </cell>
        </row>
        <row r="87">
          <cell r="B87" t="str">
            <v>VUELTA A CLASES</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W87">
            <v>0</v>
          </cell>
          <cell r="AX87">
            <v>0</v>
          </cell>
          <cell r="AY87">
            <v>0</v>
          </cell>
        </row>
        <row r="88">
          <cell r="B88" t="str">
            <v>PASCUAS</v>
          </cell>
          <cell r="F88">
            <v>0</v>
          </cell>
          <cell r="G88">
            <v>206.91</v>
          </cell>
          <cell r="H88">
            <v>0</v>
          </cell>
          <cell r="I88">
            <v>0</v>
          </cell>
          <cell r="J88">
            <v>0</v>
          </cell>
          <cell r="K88">
            <v>0</v>
          </cell>
          <cell r="L88">
            <v>0</v>
          </cell>
          <cell r="M88">
            <v>0</v>
          </cell>
          <cell r="N88">
            <v>0</v>
          </cell>
          <cell r="O88">
            <v>440</v>
          </cell>
          <cell r="P88">
            <v>0</v>
          </cell>
          <cell r="Q88">
            <v>0</v>
          </cell>
          <cell r="R88">
            <v>500</v>
          </cell>
          <cell r="S88">
            <v>0</v>
          </cell>
          <cell r="T88">
            <v>0</v>
          </cell>
          <cell r="U88">
            <v>0</v>
          </cell>
          <cell r="V88">
            <v>0</v>
          </cell>
          <cell r="W88">
            <v>0</v>
          </cell>
          <cell r="X88">
            <v>0</v>
          </cell>
          <cell r="Y88">
            <v>0</v>
          </cell>
          <cell r="Z88">
            <v>0</v>
          </cell>
          <cell r="AA88">
            <v>0</v>
          </cell>
          <cell r="AB88">
            <v>345</v>
          </cell>
          <cell r="AC88">
            <v>250</v>
          </cell>
          <cell r="AD88">
            <v>0</v>
          </cell>
          <cell r="AE88">
            <v>0</v>
          </cell>
          <cell r="AF88">
            <v>0</v>
          </cell>
          <cell r="AG88">
            <v>0</v>
          </cell>
          <cell r="AH88">
            <v>0</v>
          </cell>
          <cell r="AI88">
            <v>0</v>
          </cell>
          <cell r="AJ88">
            <v>0</v>
          </cell>
          <cell r="AK88">
            <v>0</v>
          </cell>
          <cell r="AL88">
            <v>0</v>
          </cell>
          <cell r="AM88">
            <v>0</v>
          </cell>
          <cell r="AN88">
            <v>0</v>
          </cell>
          <cell r="AW88">
            <v>250</v>
          </cell>
          <cell r="AX88">
            <v>345</v>
          </cell>
          <cell r="AY88">
            <v>20.833333333333332</v>
          </cell>
        </row>
        <row r="89">
          <cell r="B89" t="str">
            <v>DIA DEL PADRE</v>
          </cell>
          <cell r="F89">
            <v>3841.49</v>
          </cell>
          <cell r="G89">
            <v>13478.75</v>
          </cell>
          <cell r="H89">
            <v>0</v>
          </cell>
          <cell r="I89">
            <v>0</v>
          </cell>
          <cell r="J89">
            <v>0</v>
          </cell>
          <cell r="K89">
            <v>0</v>
          </cell>
          <cell r="L89">
            <v>0</v>
          </cell>
          <cell r="M89">
            <v>0</v>
          </cell>
          <cell r="N89">
            <v>0</v>
          </cell>
          <cell r="O89">
            <v>0</v>
          </cell>
          <cell r="P89">
            <v>0</v>
          </cell>
          <cell r="Q89">
            <v>1246.4000000000001</v>
          </cell>
          <cell r="R89">
            <v>17943.78</v>
          </cell>
          <cell r="S89">
            <v>3726</v>
          </cell>
          <cell r="T89">
            <v>0</v>
          </cell>
          <cell r="U89">
            <v>0</v>
          </cell>
          <cell r="V89">
            <v>0</v>
          </cell>
          <cell r="W89">
            <v>0</v>
          </cell>
          <cell r="X89">
            <v>0</v>
          </cell>
          <cell r="Y89">
            <v>0</v>
          </cell>
          <cell r="Z89">
            <v>0</v>
          </cell>
          <cell r="AA89">
            <v>0</v>
          </cell>
          <cell r="AB89">
            <v>0</v>
          </cell>
          <cell r="AC89">
            <v>109275.45</v>
          </cell>
          <cell r="AD89">
            <v>403.68</v>
          </cell>
          <cell r="AE89">
            <v>8968.7999999999993</v>
          </cell>
          <cell r="AF89">
            <v>23985.1</v>
          </cell>
          <cell r="AG89">
            <v>0</v>
          </cell>
          <cell r="AH89">
            <v>394</v>
          </cell>
          <cell r="AI89">
            <v>399.6</v>
          </cell>
          <cell r="AJ89">
            <v>2127</v>
          </cell>
          <cell r="AK89">
            <v>0</v>
          </cell>
          <cell r="AL89">
            <v>0</v>
          </cell>
          <cell r="AM89">
            <v>1.92</v>
          </cell>
          <cell r="AN89">
            <v>23150</v>
          </cell>
          <cell r="AW89">
            <v>168705.55</v>
          </cell>
          <cell r="AX89">
            <v>0</v>
          </cell>
          <cell r="AY89">
            <v>14058.795833333335</v>
          </cell>
        </row>
        <row r="90">
          <cell r="B90" t="str">
            <v>FECHAS PATRIAS</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265.5</v>
          </cell>
          <cell r="AC90">
            <v>159</v>
          </cell>
          <cell r="AD90">
            <v>294</v>
          </cell>
          <cell r="AE90">
            <v>0</v>
          </cell>
          <cell r="AF90">
            <v>0</v>
          </cell>
          <cell r="AG90">
            <v>0</v>
          </cell>
          <cell r="AH90">
            <v>0</v>
          </cell>
          <cell r="AI90">
            <v>0</v>
          </cell>
          <cell r="AJ90">
            <v>0</v>
          </cell>
          <cell r="AK90">
            <v>0</v>
          </cell>
          <cell r="AL90">
            <v>0</v>
          </cell>
          <cell r="AM90">
            <v>0</v>
          </cell>
          <cell r="AN90">
            <v>0</v>
          </cell>
          <cell r="AW90">
            <v>453</v>
          </cell>
          <cell r="AX90">
            <v>265.5</v>
          </cell>
          <cell r="AY90">
            <v>37.75</v>
          </cell>
        </row>
        <row r="91">
          <cell r="B91" t="str">
            <v>DIA DE LA SECRETARIA</v>
          </cell>
          <cell r="AD91">
            <v>0</v>
          </cell>
          <cell r="AE91">
            <v>0</v>
          </cell>
          <cell r="AF91">
            <v>0</v>
          </cell>
          <cell r="AG91">
            <v>0</v>
          </cell>
          <cell r="AH91">
            <v>0</v>
          </cell>
          <cell r="AI91">
            <v>0</v>
          </cell>
          <cell r="AJ91">
            <v>0</v>
          </cell>
          <cell r="AK91">
            <v>0</v>
          </cell>
          <cell r="AL91">
            <v>0</v>
          </cell>
          <cell r="AM91">
            <v>0</v>
          </cell>
          <cell r="AN91">
            <v>0</v>
          </cell>
          <cell r="AW91">
            <v>0</v>
          </cell>
          <cell r="AX91">
            <v>0</v>
          </cell>
          <cell r="AY91">
            <v>0</v>
          </cell>
        </row>
        <row r="92">
          <cell r="B92" t="str">
            <v>DIA DEL ESTUDIANTE</v>
          </cell>
          <cell r="AD92">
            <v>0</v>
          </cell>
          <cell r="AE92">
            <v>0</v>
          </cell>
          <cell r="AF92">
            <v>0</v>
          </cell>
          <cell r="AG92">
            <v>0</v>
          </cell>
          <cell r="AH92">
            <v>0</v>
          </cell>
          <cell r="AI92">
            <v>0</v>
          </cell>
          <cell r="AJ92">
            <v>0</v>
          </cell>
          <cell r="AK92">
            <v>0</v>
          </cell>
          <cell r="AL92">
            <v>0</v>
          </cell>
          <cell r="AM92">
            <v>0</v>
          </cell>
          <cell r="AN92">
            <v>0</v>
          </cell>
          <cell r="AW92">
            <v>0</v>
          </cell>
          <cell r="AX92">
            <v>0</v>
          </cell>
          <cell r="AY92">
            <v>0</v>
          </cell>
        </row>
        <row r="94">
          <cell r="B94" t="str">
            <v>TOTAL</v>
          </cell>
          <cell r="D94">
            <v>0</v>
          </cell>
          <cell r="E94">
            <v>0</v>
          </cell>
          <cell r="F94">
            <v>8538.2900000000009</v>
          </cell>
          <cell r="G94">
            <v>60420.66</v>
          </cell>
          <cell r="H94">
            <v>0</v>
          </cell>
          <cell r="I94">
            <v>99127.43</v>
          </cell>
          <cell r="J94">
            <v>59549.03</v>
          </cell>
          <cell r="K94">
            <v>298939.93</v>
          </cell>
          <cell r="L94">
            <v>120372.23</v>
          </cell>
          <cell r="M94">
            <v>73639.37</v>
          </cell>
          <cell r="N94">
            <v>25399.759999999998</v>
          </cell>
          <cell r="O94">
            <v>12893.74</v>
          </cell>
          <cell r="P94">
            <v>-48.83</v>
          </cell>
          <cell r="Q94">
            <v>-32014.19</v>
          </cell>
          <cell r="R94">
            <v>18443.78</v>
          </cell>
          <cell r="S94">
            <v>12162</v>
          </cell>
          <cell r="T94">
            <v>3673.26</v>
          </cell>
          <cell r="U94">
            <v>19563.87</v>
          </cell>
          <cell r="V94">
            <v>293050.03999999998</v>
          </cell>
          <cell r="W94">
            <v>597408.35</v>
          </cell>
          <cell r="X94">
            <v>42084.47</v>
          </cell>
          <cell r="Y94">
            <v>196162.53</v>
          </cell>
          <cell r="Z94">
            <v>-31448.720000000001</v>
          </cell>
          <cell r="AA94">
            <v>64536.2</v>
          </cell>
          <cell r="AB94">
            <v>22261.200000000001</v>
          </cell>
          <cell r="AC94">
            <v>173306.98</v>
          </cell>
          <cell r="AD94">
            <v>19836.439999999999</v>
          </cell>
          <cell r="AE94">
            <v>13527.3</v>
          </cell>
          <cell r="AF94">
            <v>95717.37</v>
          </cell>
          <cell r="AG94">
            <v>86346.25</v>
          </cell>
          <cell r="AH94">
            <v>35481.33</v>
          </cell>
          <cell r="AI94">
            <v>406073.9</v>
          </cell>
          <cell r="AJ94">
            <v>186392.42</v>
          </cell>
          <cell r="AK94">
            <v>9509.2800000000007</v>
          </cell>
          <cell r="AL94">
            <v>96337.15</v>
          </cell>
          <cell r="AM94">
            <v>17166.53</v>
          </cell>
          <cell r="AN94">
            <v>-8036.95</v>
          </cell>
          <cell r="AO94">
            <v>0</v>
          </cell>
          <cell r="AP94">
            <v>0</v>
          </cell>
          <cell r="AQ94">
            <v>0</v>
          </cell>
          <cell r="AR94">
            <v>0</v>
          </cell>
          <cell r="AS94">
            <v>0</v>
          </cell>
          <cell r="AT94">
            <v>0</v>
          </cell>
          <cell r="AU94">
            <v>0</v>
          </cell>
          <cell r="AW94">
            <v>1131658</v>
          </cell>
          <cell r="AX94">
            <v>22261.200000000001</v>
          </cell>
          <cell r="AY94">
            <v>94304.833333333328</v>
          </cell>
        </row>
        <row r="98">
          <cell r="B98" t="str">
            <v>3-OTRAS ACCIONES / EVENTOS</v>
          </cell>
        </row>
        <row r="99">
          <cell r="AW99" t="str">
            <v>TOTAL</v>
          </cell>
          <cell r="AX99" t="str">
            <v>AÑO ANT</v>
          </cell>
          <cell r="AY99" t="str">
            <v>PROM.</v>
          </cell>
        </row>
        <row r="100">
          <cell r="B100" t="str">
            <v>CONCEPTO</v>
          </cell>
          <cell r="C100">
            <v>0</v>
          </cell>
          <cell r="D100" t="str">
            <v>SALDO</v>
          </cell>
          <cell r="E100">
            <v>37773</v>
          </cell>
          <cell r="F100">
            <v>37803</v>
          </cell>
          <cell r="G100">
            <v>37834</v>
          </cell>
          <cell r="H100">
            <v>37865</v>
          </cell>
          <cell r="I100">
            <v>37895</v>
          </cell>
          <cell r="J100">
            <v>37926</v>
          </cell>
          <cell r="K100">
            <v>37956</v>
          </cell>
          <cell r="L100">
            <v>37987</v>
          </cell>
          <cell r="M100">
            <v>38018</v>
          </cell>
          <cell r="N100">
            <v>38047</v>
          </cell>
          <cell r="O100">
            <v>38078</v>
          </cell>
          <cell r="P100">
            <v>38108</v>
          </cell>
          <cell r="Q100">
            <v>38139</v>
          </cell>
          <cell r="R100">
            <v>38169</v>
          </cell>
          <cell r="S100">
            <v>38200</v>
          </cell>
          <cell r="T100">
            <v>38231</v>
          </cell>
          <cell r="U100">
            <v>38261</v>
          </cell>
          <cell r="V100">
            <v>38292</v>
          </cell>
          <cell r="W100">
            <v>38322</v>
          </cell>
          <cell r="X100">
            <v>38353</v>
          </cell>
          <cell r="Y100">
            <v>38384</v>
          </cell>
          <cell r="Z100">
            <v>38412</v>
          </cell>
          <cell r="AA100">
            <v>38443</v>
          </cell>
          <cell r="AB100">
            <v>38473</v>
          </cell>
          <cell r="AC100">
            <v>38504</v>
          </cell>
          <cell r="AD100">
            <v>38534</v>
          </cell>
          <cell r="AE100">
            <v>38565</v>
          </cell>
          <cell r="AF100">
            <v>38596</v>
          </cell>
          <cell r="AG100">
            <v>38626</v>
          </cell>
          <cell r="AH100">
            <v>38657</v>
          </cell>
          <cell r="AI100">
            <v>38687</v>
          </cell>
          <cell r="AJ100">
            <v>38718</v>
          </cell>
          <cell r="AK100">
            <v>38749</v>
          </cell>
          <cell r="AL100">
            <v>38777</v>
          </cell>
          <cell r="AM100">
            <v>38808</v>
          </cell>
          <cell r="AN100">
            <v>38838</v>
          </cell>
          <cell r="AO100">
            <v>38869</v>
          </cell>
          <cell r="AP100">
            <v>38899</v>
          </cell>
          <cell r="AQ100">
            <v>38930</v>
          </cell>
          <cell r="AR100">
            <v>38961</v>
          </cell>
          <cell r="AS100">
            <v>38991</v>
          </cell>
          <cell r="AT100">
            <v>39022</v>
          </cell>
          <cell r="AU100">
            <v>39052</v>
          </cell>
          <cell r="AW100" t="str">
            <v>12 M</v>
          </cell>
          <cell r="AX100">
            <v>38473</v>
          </cell>
          <cell r="AY100" t="str">
            <v>MENSUAL</v>
          </cell>
        </row>
        <row r="102">
          <cell r="B102" t="str">
            <v>EVENTOS INFANTILES</v>
          </cell>
          <cell r="F102">
            <v>0</v>
          </cell>
          <cell r="G102">
            <v>0</v>
          </cell>
          <cell r="H102">
            <v>0</v>
          </cell>
          <cell r="I102">
            <v>0</v>
          </cell>
          <cell r="J102">
            <v>0</v>
          </cell>
          <cell r="K102">
            <v>0</v>
          </cell>
          <cell r="L102">
            <v>0</v>
          </cell>
          <cell r="M102">
            <v>0</v>
          </cell>
          <cell r="N102">
            <v>0</v>
          </cell>
          <cell r="O102">
            <v>0</v>
          </cell>
          <cell r="P102">
            <v>0</v>
          </cell>
          <cell r="Q102">
            <v>34.32</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W102">
            <v>0</v>
          </cell>
          <cell r="AX102">
            <v>0</v>
          </cell>
          <cell r="AY102">
            <v>0</v>
          </cell>
        </row>
        <row r="103">
          <cell r="B103" t="str">
            <v>EVENTOS DE INT GRAL</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993</v>
          </cell>
          <cell r="V103">
            <v>0</v>
          </cell>
          <cell r="W103">
            <v>0</v>
          </cell>
          <cell r="X103">
            <v>0</v>
          </cell>
          <cell r="Y103">
            <v>0</v>
          </cell>
          <cell r="Z103">
            <v>0</v>
          </cell>
          <cell r="AA103">
            <v>0</v>
          </cell>
          <cell r="AB103">
            <v>1271.52</v>
          </cell>
          <cell r="AC103">
            <v>300</v>
          </cell>
          <cell r="AD103">
            <v>0</v>
          </cell>
          <cell r="AE103">
            <v>0</v>
          </cell>
          <cell r="AF103">
            <v>0</v>
          </cell>
          <cell r="AG103">
            <v>0</v>
          </cell>
          <cell r="AH103">
            <v>0</v>
          </cell>
          <cell r="AI103">
            <v>0</v>
          </cell>
          <cell r="AJ103">
            <v>0</v>
          </cell>
          <cell r="AK103">
            <v>0</v>
          </cell>
          <cell r="AL103">
            <v>0</v>
          </cell>
          <cell r="AM103">
            <v>0</v>
          </cell>
          <cell r="AN103">
            <v>0</v>
          </cell>
          <cell r="AW103">
            <v>300</v>
          </cell>
          <cell r="AX103">
            <v>1271.52</v>
          </cell>
          <cell r="AY103">
            <v>25</v>
          </cell>
        </row>
        <row r="104">
          <cell r="B104" t="str">
            <v>EVENTOS DE MODA</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W104">
            <v>0</v>
          </cell>
          <cell r="AX104">
            <v>0</v>
          </cell>
          <cell r="AY104">
            <v>0</v>
          </cell>
        </row>
        <row r="105">
          <cell r="B105" t="str">
            <v>SHOWS MUSICALES</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W105">
            <v>0</v>
          </cell>
          <cell r="AX105">
            <v>0</v>
          </cell>
          <cell r="AY105">
            <v>0</v>
          </cell>
        </row>
        <row r="106">
          <cell r="B106" t="str">
            <v>EVENTOS PACO</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W106">
            <v>0</v>
          </cell>
          <cell r="AX106">
            <v>0</v>
          </cell>
          <cell r="AY106">
            <v>0</v>
          </cell>
        </row>
        <row r="107">
          <cell r="B107" t="str">
            <v>ACCIONES COMERCIALES</v>
          </cell>
          <cell r="F107">
            <v>0</v>
          </cell>
          <cell r="G107">
            <v>0</v>
          </cell>
          <cell r="H107">
            <v>180</v>
          </cell>
          <cell r="I107">
            <v>250</v>
          </cell>
          <cell r="J107">
            <v>204.14999999999782</v>
          </cell>
          <cell r="K107">
            <v>7.2759576141834259E-12</v>
          </cell>
          <cell r="L107">
            <v>0</v>
          </cell>
          <cell r="M107">
            <v>6150</v>
          </cell>
          <cell r="N107">
            <v>1110</v>
          </cell>
          <cell r="O107">
            <v>0</v>
          </cell>
          <cell r="P107">
            <v>10227</v>
          </cell>
          <cell r="Q107">
            <v>6508.4</v>
          </cell>
          <cell r="R107">
            <v>0</v>
          </cell>
          <cell r="S107">
            <v>5.8207660913467407E-11</v>
          </cell>
          <cell r="T107">
            <v>2.0199999999854481</v>
          </cell>
          <cell r="U107">
            <v>500</v>
          </cell>
          <cell r="V107">
            <v>80</v>
          </cell>
          <cell r="W107">
            <v>4200</v>
          </cell>
          <cell r="X107">
            <v>0</v>
          </cell>
          <cell r="Y107">
            <v>54900</v>
          </cell>
          <cell r="Z107">
            <v>500</v>
          </cell>
          <cell r="AA107">
            <v>3000</v>
          </cell>
          <cell r="AB107">
            <v>-500</v>
          </cell>
          <cell r="AC107">
            <v>32447.45</v>
          </cell>
          <cell r="AD107">
            <v>3643</v>
          </cell>
          <cell r="AE107">
            <v>0</v>
          </cell>
          <cell r="AF107">
            <v>29704.5</v>
          </cell>
          <cell r="AG107">
            <v>6237.95</v>
          </cell>
          <cell r="AH107">
            <v>-6237.95</v>
          </cell>
          <cell r="AI107">
            <v>32328.9</v>
          </cell>
          <cell r="AJ107">
            <v>5424</v>
          </cell>
          <cell r="AK107">
            <v>-9000</v>
          </cell>
          <cell r="AL107">
            <v>0</v>
          </cell>
          <cell r="AM107">
            <v>0</v>
          </cell>
          <cell r="AN107">
            <v>31143</v>
          </cell>
          <cell r="AW107">
            <v>125690.85</v>
          </cell>
          <cell r="AX107">
            <v>-500</v>
          </cell>
          <cell r="AY107">
            <v>10474.237500000001</v>
          </cell>
        </row>
        <row r="108">
          <cell r="B108" t="str">
            <v>EVENTOS DE PRENSA</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W108">
            <v>0</v>
          </cell>
          <cell r="AX108">
            <v>0</v>
          </cell>
          <cell r="AY108">
            <v>0</v>
          </cell>
        </row>
        <row r="109">
          <cell r="B109" t="str">
            <v>FESTIVAL CINE INDEPEND</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W109">
            <v>0</v>
          </cell>
          <cell r="AX109">
            <v>0</v>
          </cell>
          <cell r="AY109">
            <v>0</v>
          </cell>
        </row>
        <row r="110">
          <cell r="B110" t="str">
            <v>TORNEO AJEDREZ</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W110">
            <v>0</v>
          </cell>
          <cell r="AX110">
            <v>0</v>
          </cell>
          <cell r="AY110">
            <v>0</v>
          </cell>
        </row>
        <row r="111">
          <cell r="B111" t="str">
            <v>EXPOSICION GABY HERBSTEIN</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W111">
            <v>0</v>
          </cell>
          <cell r="AX111">
            <v>0</v>
          </cell>
          <cell r="AY111">
            <v>0</v>
          </cell>
        </row>
        <row r="112">
          <cell r="B112" t="str">
            <v>ACCIONES DE TURISMO</v>
          </cell>
          <cell r="F112">
            <v>9940.69</v>
          </cell>
          <cell r="G112">
            <v>-0.01</v>
          </cell>
          <cell r="H112">
            <v>0</v>
          </cell>
          <cell r="I112">
            <v>6512.77</v>
          </cell>
          <cell r="J112">
            <v>7190.37</v>
          </cell>
          <cell r="K112">
            <v>16700.27</v>
          </cell>
          <cell r="L112">
            <v>3583.89</v>
          </cell>
          <cell r="M112">
            <v>803.68</v>
          </cell>
          <cell r="N112">
            <v>0</v>
          </cell>
          <cell r="O112">
            <v>2309.75</v>
          </cell>
          <cell r="P112">
            <v>0</v>
          </cell>
          <cell r="Q112">
            <v>6278.3</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W112">
            <v>0</v>
          </cell>
          <cell r="AX112">
            <v>0</v>
          </cell>
          <cell r="AY112">
            <v>0</v>
          </cell>
        </row>
        <row r="113">
          <cell r="B113" t="str">
            <v>MARKETING DIRECTO</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W113">
            <v>0</v>
          </cell>
          <cell r="AX113">
            <v>0</v>
          </cell>
          <cell r="AY113">
            <v>0</v>
          </cell>
        </row>
        <row r="114">
          <cell r="B114" t="str">
            <v>CRUCERO DE COMPRAS</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W114">
            <v>0</v>
          </cell>
          <cell r="AX114">
            <v>0</v>
          </cell>
          <cell r="AY114">
            <v>0</v>
          </cell>
        </row>
        <row r="115">
          <cell r="B115" t="str">
            <v>HAPPY HOURS</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W115">
            <v>0</v>
          </cell>
          <cell r="AX115">
            <v>0</v>
          </cell>
          <cell r="AY115">
            <v>0</v>
          </cell>
        </row>
        <row r="116">
          <cell r="B116" t="str">
            <v>RECITALES / CONCIERTOS</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W116">
            <v>0</v>
          </cell>
          <cell r="AX116">
            <v>0</v>
          </cell>
          <cell r="AY116">
            <v>0</v>
          </cell>
        </row>
        <row r="117">
          <cell r="B117" t="str">
            <v>LISTA DE CASAMIENTO</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W117">
            <v>0</v>
          </cell>
          <cell r="AX117">
            <v>0</v>
          </cell>
          <cell r="AY117">
            <v>0</v>
          </cell>
        </row>
        <row r="118">
          <cell r="B118" t="str">
            <v>ALTO VIAJES</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5851.51</v>
          </cell>
          <cell r="AD118">
            <v>0</v>
          </cell>
          <cell r="AE118">
            <v>0</v>
          </cell>
          <cell r="AF118">
            <v>0</v>
          </cell>
          <cell r="AG118">
            <v>0</v>
          </cell>
          <cell r="AH118">
            <v>0</v>
          </cell>
          <cell r="AI118">
            <v>0</v>
          </cell>
          <cell r="AJ118">
            <v>0</v>
          </cell>
          <cell r="AK118">
            <v>0</v>
          </cell>
          <cell r="AL118">
            <v>0</v>
          </cell>
          <cell r="AM118">
            <v>0</v>
          </cell>
          <cell r="AN118">
            <v>0</v>
          </cell>
          <cell r="AW118">
            <v>5851.51</v>
          </cell>
          <cell r="AX118">
            <v>0</v>
          </cell>
          <cell r="AY118">
            <v>487.62583333333333</v>
          </cell>
        </row>
        <row r="119">
          <cell r="B119" t="str">
            <v>FERIAS Y CONGRESOS</v>
          </cell>
          <cell r="F119">
            <v>1027.24</v>
          </cell>
          <cell r="G119">
            <v>1027.24</v>
          </cell>
          <cell r="H119">
            <v>1027.24</v>
          </cell>
          <cell r="I119">
            <v>1027.24</v>
          </cell>
          <cell r="J119">
            <v>6082.1</v>
          </cell>
          <cell r="K119">
            <v>817.65</v>
          </cell>
          <cell r="L119">
            <v>416.32</v>
          </cell>
          <cell r="M119">
            <v>-0.18</v>
          </cell>
          <cell r="N119">
            <v>181.14</v>
          </cell>
          <cell r="O119">
            <v>159.51</v>
          </cell>
          <cell r="P119">
            <v>0</v>
          </cell>
          <cell r="Q119">
            <v>353.55</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W119">
            <v>0</v>
          </cell>
          <cell r="AX119">
            <v>0</v>
          </cell>
          <cell r="AY119">
            <v>0</v>
          </cell>
        </row>
        <row r="120">
          <cell r="B120" t="str">
            <v>FUEGOS ARTIFICIALES</v>
          </cell>
          <cell r="R120">
            <v>0</v>
          </cell>
          <cell r="S120">
            <v>0</v>
          </cell>
          <cell r="T120">
            <v>0</v>
          </cell>
          <cell r="U120">
            <v>0</v>
          </cell>
          <cell r="V120">
            <v>0</v>
          </cell>
          <cell r="W120">
            <v>2660.5</v>
          </cell>
          <cell r="X120">
            <v>35921.230000000003</v>
          </cell>
          <cell r="Y120">
            <v>4692.3100000000004</v>
          </cell>
          <cell r="Z120">
            <v>322</v>
          </cell>
          <cell r="AA120">
            <v>25541.43</v>
          </cell>
          <cell r="AB120">
            <v>3239.7</v>
          </cell>
          <cell r="AC120">
            <v>300</v>
          </cell>
          <cell r="AD120">
            <v>0</v>
          </cell>
          <cell r="AE120">
            <v>0</v>
          </cell>
          <cell r="AF120">
            <v>0</v>
          </cell>
          <cell r="AG120">
            <v>0</v>
          </cell>
          <cell r="AH120">
            <v>0</v>
          </cell>
          <cell r="AI120">
            <v>0</v>
          </cell>
          <cell r="AJ120">
            <v>0</v>
          </cell>
          <cell r="AK120">
            <v>0</v>
          </cell>
          <cell r="AL120">
            <v>0</v>
          </cell>
          <cell r="AM120">
            <v>0</v>
          </cell>
          <cell r="AN120">
            <v>0</v>
          </cell>
          <cell r="AW120">
            <v>300</v>
          </cell>
          <cell r="AX120">
            <v>3239.7</v>
          </cell>
          <cell r="AY120">
            <v>25</v>
          </cell>
        </row>
        <row r="121">
          <cell r="B121" t="str">
            <v>RALLY DE LAS BODEGAS</v>
          </cell>
          <cell r="AD121">
            <v>0</v>
          </cell>
          <cell r="AE121">
            <v>0</v>
          </cell>
          <cell r="AF121">
            <v>0</v>
          </cell>
          <cell r="AG121">
            <v>0</v>
          </cell>
          <cell r="AH121">
            <v>0</v>
          </cell>
          <cell r="AI121">
            <v>0</v>
          </cell>
          <cell r="AJ121">
            <v>0</v>
          </cell>
          <cell r="AK121">
            <v>0</v>
          </cell>
          <cell r="AL121">
            <v>0</v>
          </cell>
          <cell r="AM121">
            <v>0</v>
          </cell>
          <cell r="AN121">
            <v>0</v>
          </cell>
          <cell r="AW121">
            <v>0</v>
          </cell>
          <cell r="AX121">
            <v>0</v>
          </cell>
          <cell r="AY121">
            <v>0</v>
          </cell>
        </row>
        <row r="122">
          <cell r="B122" t="str">
            <v>FIESTA DE LA VENDIMIA</v>
          </cell>
          <cell r="AD122">
            <v>0</v>
          </cell>
          <cell r="AE122">
            <v>0</v>
          </cell>
          <cell r="AF122">
            <v>0</v>
          </cell>
          <cell r="AG122">
            <v>0</v>
          </cell>
          <cell r="AH122">
            <v>0</v>
          </cell>
          <cell r="AI122">
            <v>0</v>
          </cell>
          <cell r="AJ122">
            <v>0</v>
          </cell>
          <cell r="AK122">
            <v>0</v>
          </cell>
          <cell r="AL122">
            <v>0</v>
          </cell>
          <cell r="AM122">
            <v>0</v>
          </cell>
          <cell r="AN122">
            <v>0</v>
          </cell>
          <cell r="AW122">
            <v>0</v>
          </cell>
          <cell r="AX122">
            <v>0</v>
          </cell>
          <cell r="AY122">
            <v>0</v>
          </cell>
        </row>
        <row r="123">
          <cell r="B123" t="str">
            <v>ALTOCHECKS</v>
          </cell>
          <cell r="AD123">
            <v>0</v>
          </cell>
          <cell r="AE123">
            <v>0</v>
          </cell>
          <cell r="AF123">
            <v>0</v>
          </cell>
          <cell r="AG123">
            <v>0</v>
          </cell>
          <cell r="AH123">
            <v>0</v>
          </cell>
          <cell r="AI123">
            <v>0</v>
          </cell>
          <cell r="AJ123">
            <v>0</v>
          </cell>
          <cell r="AK123">
            <v>0</v>
          </cell>
          <cell r="AL123">
            <v>0</v>
          </cell>
          <cell r="AM123">
            <v>0</v>
          </cell>
          <cell r="AN123">
            <v>0</v>
          </cell>
          <cell r="AW123">
            <v>0</v>
          </cell>
          <cell r="AX123">
            <v>0</v>
          </cell>
          <cell r="AY123">
            <v>0</v>
          </cell>
        </row>
        <row r="124">
          <cell r="B124" t="str">
            <v>PROGRAMA FIDELIZACIÓN</v>
          </cell>
          <cell r="AD124">
            <v>0</v>
          </cell>
          <cell r="AE124">
            <v>0</v>
          </cell>
          <cell r="AF124">
            <v>0</v>
          </cell>
          <cell r="AG124">
            <v>0</v>
          </cell>
          <cell r="AH124">
            <v>0</v>
          </cell>
          <cell r="AI124">
            <v>0</v>
          </cell>
          <cell r="AJ124">
            <v>0</v>
          </cell>
          <cell r="AK124">
            <v>0</v>
          </cell>
          <cell r="AL124">
            <v>0</v>
          </cell>
          <cell r="AM124">
            <v>0</v>
          </cell>
          <cell r="AN124">
            <v>0</v>
          </cell>
          <cell r="AW124">
            <v>0</v>
          </cell>
          <cell r="AX124">
            <v>0</v>
          </cell>
          <cell r="AY124">
            <v>0</v>
          </cell>
        </row>
        <row r="125">
          <cell r="B125" t="str">
            <v>INCENTIVO AL CONSUMO</v>
          </cell>
          <cell r="AD125">
            <v>0</v>
          </cell>
          <cell r="AE125">
            <v>0</v>
          </cell>
          <cell r="AF125">
            <v>0</v>
          </cell>
          <cell r="AG125">
            <v>0</v>
          </cell>
          <cell r="AH125">
            <v>0</v>
          </cell>
          <cell r="AI125">
            <v>0</v>
          </cell>
          <cell r="AJ125">
            <v>0</v>
          </cell>
          <cell r="AK125">
            <v>0</v>
          </cell>
          <cell r="AL125">
            <v>0</v>
          </cell>
          <cell r="AM125">
            <v>0</v>
          </cell>
          <cell r="AN125">
            <v>0</v>
          </cell>
          <cell r="AW125">
            <v>0</v>
          </cell>
          <cell r="AX125">
            <v>0</v>
          </cell>
          <cell r="AY125">
            <v>0</v>
          </cell>
        </row>
        <row r="126">
          <cell r="B126" t="str">
            <v>OTRAS ACCIONES</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46.32</v>
          </cell>
          <cell r="V126">
            <v>0</v>
          </cell>
          <cell r="W126">
            <v>300</v>
          </cell>
          <cell r="X126">
            <v>5000</v>
          </cell>
          <cell r="Y126">
            <v>35</v>
          </cell>
          <cell r="Z126">
            <v>0</v>
          </cell>
          <cell r="AA126">
            <v>600.67999999999995</v>
          </cell>
          <cell r="AB126">
            <v>520</v>
          </cell>
          <cell r="AC126">
            <v>6063.07</v>
          </cell>
          <cell r="AD126">
            <v>1164</v>
          </cell>
          <cell r="AE126">
            <v>0</v>
          </cell>
          <cell r="AF126">
            <v>8184.04</v>
          </cell>
          <cell r="AG126">
            <v>19618.759999999998</v>
          </cell>
          <cell r="AH126">
            <v>16522.48</v>
          </cell>
          <cell r="AI126">
            <v>0</v>
          </cell>
          <cell r="AJ126">
            <v>8697.5</v>
          </cell>
          <cell r="AK126">
            <v>4212</v>
          </cell>
          <cell r="AL126">
            <v>3224.24</v>
          </cell>
          <cell r="AM126">
            <v>5.94</v>
          </cell>
          <cell r="AN126">
            <v>1991.12</v>
          </cell>
          <cell r="AW126">
            <v>69683.149999999994</v>
          </cell>
          <cell r="AX126">
            <v>520</v>
          </cell>
          <cell r="AY126">
            <v>5806.9291666666659</v>
          </cell>
        </row>
        <row r="128">
          <cell r="B128" t="str">
            <v>TOTAL</v>
          </cell>
          <cell r="D128">
            <v>0</v>
          </cell>
          <cell r="E128">
            <v>0</v>
          </cell>
          <cell r="F128">
            <v>10967.93</v>
          </cell>
          <cell r="G128">
            <v>1027.23</v>
          </cell>
          <cell r="H128">
            <v>1207.24</v>
          </cell>
          <cell r="I128">
            <v>7790.01</v>
          </cell>
          <cell r="J128">
            <v>13476.62</v>
          </cell>
          <cell r="K128">
            <v>17517.919999999998</v>
          </cell>
          <cell r="L128">
            <v>4000.21</v>
          </cell>
          <cell r="M128">
            <v>6953.5</v>
          </cell>
          <cell r="N128">
            <v>1291.1400000000001</v>
          </cell>
          <cell r="O128">
            <v>2469.2600000000002</v>
          </cell>
          <cell r="P128">
            <v>10227</v>
          </cell>
          <cell r="Q128">
            <v>13174.57</v>
          </cell>
          <cell r="R128">
            <v>0</v>
          </cell>
          <cell r="S128">
            <v>5.8207660913467407E-11</v>
          </cell>
          <cell r="T128">
            <v>2.0199999999854481</v>
          </cell>
          <cell r="U128">
            <v>1539.32</v>
          </cell>
          <cell r="V128">
            <v>80</v>
          </cell>
          <cell r="W128">
            <v>7160.5</v>
          </cell>
          <cell r="X128">
            <v>40921.230000000003</v>
          </cell>
          <cell r="Y128">
            <v>59627.31</v>
          </cell>
          <cell r="Z128">
            <v>822</v>
          </cell>
          <cell r="AA128">
            <v>29142.11</v>
          </cell>
          <cell r="AB128">
            <v>4531.22</v>
          </cell>
          <cell r="AC128">
            <v>44962.03</v>
          </cell>
          <cell r="AD128">
            <v>4807</v>
          </cell>
          <cell r="AE128">
            <v>0</v>
          </cell>
          <cell r="AF128">
            <v>37888.54</v>
          </cell>
          <cell r="AG128">
            <v>25856.71</v>
          </cell>
          <cell r="AH128">
            <v>10284.530000000001</v>
          </cell>
          <cell r="AI128">
            <v>32328.9</v>
          </cell>
          <cell r="AJ128">
            <v>14121.5</v>
          </cell>
          <cell r="AK128">
            <v>-4788</v>
          </cell>
          <cell r="AL128">
            <v>3224.24</v>
          </cell>
          <cell r="AM128">
            <v>5.94</v>
          </cell>
          <cell r="AN128">
            <v>33134.120000000003</v>
          </cell>
          <cell r="AO128">
            <v>0</v>
          </cell>
          <cell r="AP128">
            <v>0</v>
          </cell>
          <cell r="AQ128">
            <v>0</v>
          </cell>
          <cell r="AR128">
            <v>0</v>
          </cell>
          <cell r="AS128">
            <v>0</v>
          </cell>
          <cell r="AT128">
            <v>0</v>
          </cell>
          <cell r="AU128">
            <v>0</v>
          </cell>
          <cell r="AW128">
            <v>201825.51</v>
          </cell>
          <cell r="AX128">
            <v>4531.22</v>
          </cell>
          <cell r="AY128">
            <v>16818.7925</v>
          </cell>
        </row>
        <row r="132">
          <cell r="B132" t="str">
            <v>4-AUSPICIOS</v>
          </cell>
        </row>
        <row r="133">
          <cell r="AW133" t="str">
            <v>TOTAL</v>
          </cell>
          <cell r="AX133" t="str">
            <v>AÑO ANT</v>
          </cell>
          <cell r="AY133" t="str">
            <v>PROM.</v>
          </cell>
        </row>
        <row r="134">
          <cell r="B134" t="str">
            <v>CONCEPTO</v>
          </cell>
          <cell r="C134">
            <v>0</v>
          </cell>
          <cell r="D134" t="str">
            <v>SALDO</v>
          </cell>
          <cell r="E134">
            <v>37773</v>
          </cell>
          <cell r="F134">
            <v>37803</v>
          </cell>
          <cell r="G134">
            <v>37834</v>
          </cell>
          <cell r="H134">
            <v>37865</v>
          </cell>
          <cell r="I134">
            <v>37895</v>
          </cell>
          <cell r="J134">
            <v>37926</v>
          </cell>
          <cell r="K134">
            <v>37956</v>
          </cell>
          <cell r="L134">
            <v>37987</v>
          </cell>
          <cell r="M134">
            <v>38018</v>
          </cell>
          <cell r="N134">
            <v>38047</v>
          </cell>
          <cell r="O134">
            <v>38078</v>
          </cell>
          <cell r="P134">
            <v>38108</v>
          </cell>
          <cell r="Q134">
            <v>38139</v>
          </cell>
          <cell r="R134">
            <v>38169</v>
          </cell>
          <cell r="S134">
            <v>38200</v>
          </cell>
          <cell r="T134">
            <v>38231</v>
          </cell>
          <cell r="U134">
            <v>38261</v>
          </cell>
          <cell r="V134">
            <v>38292</v>
          </cell>
          <cell r="W134">
            <v>38322</v>
          </cell>
          <cell r="X134">
            <v>38353</v>
          </cell>
          <cell r="Y134">
            <v>38384</v>
          </cell>
          <cell r="Z134">
            <v>38412</v>
          </cell>
          <cell r="AA134">
            <v>38443</v>
          </cell>
          <cell r="AB134">
            <v>38473</v>
          </cell>
          <cell r="AC134">
            <v>38504</v>
          </cell>
          <cell r="AD134">
            <v>38534</v>
          </cell>
          <cell r="AE134">
            <v>38565</v>
          </cell>
          <cell r="AF134">
            <v>38596</v>
          </cell>
          <cell r="AG134">
            <v>38626</v>
          </cell>
          <cell r="AH134">
            <v>38657</v>
          </cell>
          <cell r="AI134">
            <v>38687</v>
          </cell>
          <cell r="AJ134">
            <v>38718</v>
          </cell>
          <cell r="AK134">
            <v>38749</v>
          </cell>
          <cell r="AL134">
            <v>38777</v>
          </cell>
          <cell r="AM134">
            <v>38808</v>
          </cell>
          <cell r="AN134">
            <v>38838</v>
          </cell>
          <cell r="AO134">
            <v>38869</v>
          </cell>
          <cell r="AP134">
            <v>38899</v>
          </cell>
          <cell r="AQ134">
            <v>38930</v>
          </cell>
          <cell r="AR134">
            <v>38961</v>
          </cell>
          <cell r="AS134">
            <v>38991</v>
          </cell>
          <cell r="AT134">
            <v>39022</v>
          </cell>
          <cell r="AU134">
            <v>39052</v>
          </cell>
          <cell r="AW134" t="str">
            <v>12 M</v>
          </cell>
          <cell r="AX134">
            <v>38473</v>
          </cell>
          <cell r="AY134" t="str">
            <v>MENSUAL</v>
          </cell>
        </row>
        <row r="136">
          <cell r="B136" t="str">
            <v>DEPORTIVOS</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W136">
            <v>0</v>
          </cell>
          <cell r="AX136">
            <v>0</v>
          </cell>
          <cell r="AY136">
            <v>0</v>
          </cell>
        </row>
        <row r="137">
          <cell r="B137" t="str">
            <v>CULTURALES</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W137">
            <v>0</v>
          </cell>
          <cell r="AX137">
            <v>0</v>
          </cell>
          <cell r="AY137">
            <v>0</v>
          </cell>
        </row>
        <row r="138">
          <cell r="B138" t="str">
            <v>CINE / TEATRO</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W138">
            <v>0</v>
          </cell>
          <cell r="AX138">
            <v>0</v>
          </cell>
          <cell r="AY138">
            <v>0</v>
          </cell>
        </row>
        <row r="139">
          <cell r="B139" t="str">
            <v>MODA / DESFILES</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W139">
            <v>0</v>
          </cell>
          <cell r="AX139">
            <v>0</v>
          </cell>
          <cell r="AY139">
            <v>0</v>
          </cell>
        </row>
        <row r="140">
          <cell r="B140" t="str">
            <v>RECITALES / CONCIERTOS</v>
          </cell>
          <cell r="F140">
            <v>0</v>
          </cell>
          <cell r="G140">
            <v>30000</v>
          </cell>
          <cell r="H140">
            <v>30000</v>
          </cell>
          <cell r="I140">
            <v>0</v>
          </cell>
          <cell r="J140">
            <v>0</v>
          </cell>
          <cell r="K140">
            <v>0</v>
          </cell>
          <cell r="L140">
            <v>0</v>
          </cell>
          <cell r="M140">
            <v>0</v>
          </cell>
          <cell r="N140">
            <v>0</v>
          </cell>
          <cell r="O140">
            <v>0</v>
          </cell>
          <cell r="P140">
            <v>0</v>
          </cell>
          <cell r="Q140">
            <v>215155.4</v>
          </cell>
          <cell r="R140">
            <v>2800</v>
          </cell>
          <cell r="S140">
            <v>0</v>
          </cell>
          <cell r="T140">
            <v>300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W140">
            <v>0</v>
          </cell>
          <cell r="AX140">
            <v>0</v>
          </cell>
          <cell r="AY140">
            <v>0</v>
          </cell>
        </row>
        <row r="141">
          <cell r="B141" t="str">
            <v>COMERCIALES</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W141">
            <v>0</v>
          </cell>
          <cell r="AX141">
            <v>0</v>
          </cell>
          <cell r="AY141">
            <v>0</v>
          </cell>
        </row>
        <row r="142">
          <cell r="B142" t="str">
            <v>OTROS AUSPICIOS</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100000</v>
          </cell>
          <cell r="AH142">
            <v>0</v>
          </cell>
          <cell r="AI142">
            <v>0</v>
          </cell>
          <cell r="AJ142">
            <v>0</v>
          </cell>
          <cell r="AK142">
            <v>0</v>
          </cell>
          <cell r="AL142">
            <v>0</v>
          </cell>
          <cell r="AM142">
            <v>0</v>
          </cell>
          <cell r="AN142">
            <v>0</v>
          </cell>
          <cell r="AW142">
            <v>100000</v>
          </cell>
          <cell r="AX142">
            <v>0</v>
          </cell>
          <cell r="AY142">
            <v>8333.3333333333339</v>
          </cell>
        </row>
        <row r="144">
          <cell r="B144" t="str">
            <v>TOTAL</v>
          </cell>
          <cell r="D144">
            <v>0</v>
          </cell>
          <cell r="E144">
            <v>0</v>
          </cell>
          <cell r="F144">
            <v>0</v>
          </cell>
          <cell r="G144">
            <v>30000</v>
          </cell>
          <cell r="H144">
            <v>30000</v>
          </cell>
          <cell r="I144">
            <v>0</v>
          </cell>
          <cell r="J144">
            <v>0</v>
          </cell>
          <cell r="K144">
            <v>0</v>
          </cell>
          <cell r="L144">
            <v>0</v>
          </cell>
          <cell r="M144">
            <v>0</v>
          </cell>
          <cell r="N144">
            <v>0</v>
          </cell>
          <cell r="O144">
            <v>0</v>
          </cell>
          <cell r="P144">
            <v>0</v>
          </cell>
          <cell r="Q144">
            <v>215155.4</v>
          </cell>
          <cell r="R144">
            <v>2800</v>
          </cell>
          <cell r="S144">
            <v>0</v>
          </cell>
          <cell r="T144">
            <v>300</v>
          </cell>
          <cell r="U144">
            <v>0</v>
          </cell>
          <cell r="V144">
            <v>0</v>
          </cell>
          <cell r="W144">
            <v>0</v>
          </cell>
          <cell r="X144">
            <v>0</v>
          </cell>
          <cell r="Y144">
            <v>0</v>
          </cell>
          <cell r="Z144">
            <v>0</v>
          </cell>
          <cell r="AA144">
            <v>0</v>
          </cell>
          <cell r="AB144">
            <v>0</v>
          </cell>
          <cell r="AC144">
            <v>0</v>
          </cell>
          <cell r="AD144">
            <v>0</v>
          </cell>
          <cell r="AE144">
            <v>0</v>
          </cell>
          <cell r="AF144">
            <v>0</v>
          </cell>
          <cell r="AG144">
            <v>100000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W144">
            <v>100000</v>
          </cell>
          <cell r="AX144">
            <v>0</v>
          </cell>
          <cell r="AY144">
            <v>8333.3333333333339</v>
          </cell>
        </row>
        <row r="148">
          <cell r="B148" t="str">
            <v>5-DECORACION / MEJORAS</v>
          </cell>
        </row>
        <row r="149">
          <cell r="AW149" t="str">
            <v>TOTAL</v>
          </cell>
          <cell r="AX149" t="str">
            <v>AÑO ANT</v>
          </cell>
          <cell r="AY149" t="str">
            <v>PROM.</v>
          </cell>
        </row>
        <row r="150">
          <cell r="B150" t="str">
            <v>CONCEPTO</v>
          </cell>
          <cell r="C150">
            <v>0</v>
          </cell>
          <cell r="D150" t="str">
            <v>SALDO</v>
          </cell>
          <cell r="E150">
            <v>37773</v>
          </cell>
          <cell r="F150">
            <v>37803</v>
          </cell>
          <cell r="G150">
            <v>37834</v>
          </cell>
          <cell r="H150">
            <v>37865</v>
          </cell>
          <cell r="I150">
            <v>37895</v>
          </cell>
          <cell r="J150">
            <v>37926</v>
          </cell>
          <cell r="K150">
            <v>37956</v>
          </cell>
          <cell r="L150">
            <v>37987</v>
          </cell>
          <cell r="M150">
            <v>38018</v>
          </cell>
          <cell r="N150">
            <v>38047</v>
          </cell>
          <cell r="O150">
            <v>38078</v>
          </cell>
          <cell r="P150">
            <v>38108</v>
          </cell>
          <cell r="Q150">
            <v>38139</v>
          </cell>
          <cell r="R150">
            <v>38169</v>
          </cell>
          <cell r="S150">
            <v>38200</v>
          </cell>
          <cell r="T150">
            <v>38231</v>
          </cell>
          <cell r="U150">
            <v>38261</v>
          </cell>
          <cell r="V150">
            <v>38292</v>
          </cell>
          <cell r="W150">
            <v>38322</v>
          </cell>
          <cell r="X150">
            <v>38353</v>
          </cell>
          <cell r="Y150">
            <v>38384</v>
          </cell>
          <cell r="Z150">
            <v>38412</v>
          </cell>
          <cell r="AA150">
            <v>38443</v>
          </cell>
          <cell r="AB150">
            <v>38473</v>
          </cell>
          <cell r="AC150">
            <v>38504</v>
          </cell>
          <cell r="AD150">
            <v>38534</v>
          </cell>
          <cell r="AE150">
            <v>38565</v>
          </cell>
          <cell r="AF150">
            <v>38596</v>
          </cell>
          <cell r="AG150">
            <v>38626</v>
          </cell>
          <cell r="AH150">
            <v>38657</v>
          </cell>
          <cell r="AI150">
            <v>38687</v>
          </cell>
          <cell r="AJ150">
            <v>38718</v>
          </cell>
          <cell r="AK150">
            <v>38749</v>
          </cell>
          <cell r="AL150">
            <v>38777</v>
          </cell>
          <cell r="AM150">
            <v>38808</v>
          </cell>
          <cell r="AN150">
            <v>38838</v>
          </cell>
          <cell r="AO150">
            <v>38869</v>
          </cell>
          <cell r="AP150">
            <v>38899</v>
          </cell>
          <cell r="AQ150">
            <v>38930</v>
          </cell>
          <cell r="AR150">
            <v>38961</v>
          </cell>
          <cell r="AS150">
            <v>38991</v>
          </cell>
          <cell r="AT150">
            <v>39022</v>
          </cell>
          <cell r="AU150">
            <v>39052</v>
          </cell>
          <cell r="AW150" t="str">
            <v>12 M</v>
          </cell>
          <cell r="AX150">
            <v>38473</v>
          </cell>
          <cell r="AY150" t="str">
            <v>MENSUAL</v>
          </cell>
        </row>
        <row r="152">
          <cell r="B152" t="str">
            <v>SEÑALETICA</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W152">
            <v>0</v>
          </cell>
          <cell r="AX152">
            <v>0</v>
          </cell>
          <cell r="AY152">
            <v>0</v>
          </cell>
        </row>
        <row r="153">
          <cell r="B153" t="str">
            <v>AMBIENTACION</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2160</v>
          </cell>
          <cell r="Z153">
            <v>0</v>
          </cell>
          <cell r="AA153">
            <v>140</v>
          </cell>
          <cell r="AB153">
            <v>55.3</v>
          </cell>
          <cell r="AC153">
            <v>585</v>
          </cell>
          <cell r="AD153">
            <v>0</v>
          </cell>
          <cell r="AE153">
            <v>0</v>
          </cell>
          <cell r="AF153">
            <v>0</v>
          </cell>
          <cell r="AG153">
            <v>0</v>
          </cell>
          <cell r="AH153">
            <v>0</v>
          </cell>
          <cell r="AI153">
            <v>0</v>
          </cell>
          <cell r="AJ153">
            <v>0</v>
          </cell>
          <cell r="AK153">
            <v>0</v>
          </cell>
          <cell r="AL153">
            <v>0</v>
          </cell>
          <cell r="AM153">
            <v>0</v>
          </cell>
          <cell r="AN153">
            <v>0</v>
          </cell>
          <cell r="AW153">
            <v>585</v>
          </cell>
          <cell r="AX153">
            <v>55.3</v>
          </cell>
          <cell r="AY153">
            <v>48.75</v>
          </cell>
        </row>
        <row r="154">
          <cell r="B154" t="str">
            <v>DECORACION ESTACIONAL</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W154">
            <v>0</v>
          </cell>
          <cell r="AX154">
            <v>0</v>
          </cell>
          <cell r="AY154">
            <v>0</v>
          </cell>
        </row>
        <row r="155">
          <cell r="B155" t="str">
            <v>DECORACION NAVIDAD</v>
          </cell>
          <cell r="F155">
            <v>0</v>
          </cell>
          <cell r="G155">
            <v>0</v>
          </cell>
          <cell r="H155">
            <v>1872</v>
          </cell>
          <cell r="I155">
            <v>99310.9</v>
          </cell>
          <cell r="J155">
            <v>20595.98</v>
          </cell>
          <cell r="K155">
            <v>0</v>
          </cell>
          <cell r="L155">
            <v>250</v>
          </cell>
          <cell r="M155">
            <v>3097.92</v>
          </cell>
          <cell r="N155">
            <v>27500</v>
          </cell>
          <cell r="O155">
            <v>0</v>
          </cell>
          <cell r="P155">
            <v>0</v>
          </cell>
          <cell r="Q155">
            <v>0</v>
          </cell>
          <cell r="R155">
            <v>13750</v>
          </cell>
          <cell r="S155">
            <v>13750</v>
          </cell>
          <cell r="T155">
            <v>0</v>
          </cell>
          <cell r="U155">
            <v>14302</v>
          </cell>
          <cell r="V155">
            <v>5475</v>
          </cell>
          <cell r="W155">
            <v>7600</v>
          </cell>
          <cell r="X155">
            <v>0</v>
          </cell>
          <cell r="Y155">
            <v>525</v>
          </cell>
          <cell r="Z155">
            <v>13750</v>
          </cell>
          <cell r="AA155">
            <v>13750</v>
          </cell>
          <cell r="AB155">
            <v>0</v>
          </cell>
          <cell r="AC155">
            <v>0</v>
          </cell>
          <cell r="AD155">
            <v>13750</v>
          </cell>
          <cell r="AE155">
            <v>0</v>
          </cell>
          <cell r="AF155">
            <v>13750</v>
          </cell>
          <cell r="AG155">
            <v>55696.65</v>
          </cell>
          <cell r="AH155">
            <v>27131.1</v>
          </cell>
          <cell r="AI155">
            <v>22609.25</v>
          </cell>
          <cell r="AJ155">
            <v>0</v>
          </cell>
          <cell r="AK155">
            <v>0</v>
          </cell>
          <cell r="AL155">
            <v>0</v>
          </cell>
          <cell r="AM155">
            <v>3600</v>
          </cell>
          <cell r="AN155">
            <v>0</v>
          </cell>
          <cell r="AW155">
            <v>136537</v>
          </cell>
          <cell r="AX155">
            <v>0</v>
          </cell>
          <cell r="AY155">
            <v>11378.083333333334</v>
          </cell>
        </row>
        <row r="156">
          <cell r="B156" t="str">
            <v>OTRAS MEJORAS</v>
          </cell>
          <cell r="F156">
            <v>200</v>
          </cell>
          <cell r="G156">
            <v>0</v>
          </cell>
          <cell r="H156">
            <v>5819</v>
          </cell>
          <cell r="I156">
            <v>59266.99</v>
          </cell>
          <cell r="J156">
            <v>6030.41</v>
          </cell>
          <cell r="K156">
            <v>15562</v>
          </cell>
          <cell r="L156">
            <v>11590</v>
          </cell>
          <cell r="M156">
            <v>-7022.63</v>
          </cell>
          <cell r="N156">
            <v>4372.92</v>
          </cell>
          <cell r="O156">
            <v>29180.51</v>
          </cell>
          <cell r="P156">
            <v>3700</v>
          </cell>
          <cell r="Q156">
            <v>-1902.27</v>
          </cell>
          <cell r="R156">
            <v>980</v>
          </cell>
          <cell r="S156">
            <v>0</v>
          </cell>
          <cell r="T156">
            <v>0</v>
          </cell>
          <cell r="U156">
            <v>610</v>
          </cell>
          <cell r="V156">
            <v>0</v>
          </cell>
          <cell r="W156">
            <v>0</v>
          </cell>
          <cell r="X156">
            <v>0</v>
          </cell>
          <cell r="Y156">
            <v>5670</v>
          </cell>
          <cell r="Z156">
            <v>2835</v>
          </cell>
          <cell r="AA156">
            <v>0</v>
          </cell>
          <cell r="AB156">
            <v>0</v>
          </cell>
          <cell r="AC156">
            <v>200</v>
          </cell>
          <cell r="AD156">
            <v>0</v>
          </cell>
          <cell r="AE156">
            <v>0</v>
          </cell>
          <cell r="AF156">
            <v>0</v>
          </cell>
          <cell r="AG156">
            <v>0</v>
          </cell>
          <cell r="AH156">
            <v>0</v>
          </cell>
          <cell r="AI156">
            <v>0</v>
          </cell>
          <cell r="AJ156">
            <v>0</v>
          </cell>
          <cell r="AK156">
            <v>0</v>
          </cell>
          <cell r="AL156">
            <v>0</v>
          </cell>
          <cell r="AM156">
            <v>0</v>
          </cell>
          <cell r="AN156">
            <v>0</v>
          </cell>
          <cell r="AW156">
            <v>200</v>
          </cell>
          <cell r="AX156">
            <v>0</v>
          </cell>
          <cell r="AY156">
            <v>16.666666666666668</v>
          </cell>
        </row>
        <row r="158">
          <cell r="B158" t="str">
            <v>TOTAL</v>
          </cell>
          <cell r="D158">
            <v>0</v>
          </cell>
          <cell r="E158">
            <v>0</v>
          </cell>
          <cell r="F158">
            <v>200</v>
          </cell>
          <cell r="G158">
            <v>0</v>
          </cell>
          <cell r="H158">
            <v>7691</v>
          </cell>
          <cell r="I158">
            <v>158577.89000000001</v>
          </cell>
          <cell r="J158">
            <v>26626.39</v>
          </cell>
          <cell r="K158">
            <v>15562</v>
          </cell>
          <cell r="L158">
            <v>11840</v>
          </cell>
          <cell r="M158">
            <v>-3924.71</v>
          </cell>
          <cell r="N158">
            <v>31872.92</v>
          </cell>
          <cell r="O158">
            <v>29180.51</v>
          </cell>
          <cell r="P158">
            <v>3700</v>
          </cell>
          <cell r="Q158">
            <v>-1902.27</v>
          </cell>
          <cell r="R158">
            <v>14730</v>
          </cell>
          <cell r="S158">
            <v>13750</v>
          </cell>
          <cell r="T158">
            <v>0</v>
          </cell>
          <cell r="U158">
            <v>14912</v>
          </cell>
          <cell r="V158">
            <v>5475</v>
          </cell>
          <cell r="W158">
            <v>7600</v>
          </cell>
          <cell r="X158">
            <v>0</v>
          </cell>
          <cell r="Y158">
            <v>8355</v>
          </cell>
          <cell r="Z158">
            <v>16585</v>
          </cell>
          <cell r="AA158">
            <v>13890</v>
          </cell>
          <cell r="AB158">
            <v>55.3</v>
          </cell>
          <cell r="AC158">
            <v>785</v>
          </cell>
          <cell r="AD158">
            <v>13750</v>
          </cell>
          <cell r="AE158">
            <v>0</v>
          </cell>
          <cell r="AF158">
            <v>13750</v>
          </cell>
          <cell r="AG158">
            <v>55696.65</v>
          </cell>
          <cell r="AH158">
            <v>27131.1</v>
          </cell>
          <cell r="AI158">
            <v>22609.25</v>
          </cell>
          <cell r="AJ158">
            <v>0</v>
          </cell>
          <cell r="AK158">
            <v>0</v>
          </cell>
          <cell r="AL158">
            <v>0</v>
          </cell>
          <cell r="AM158">
            <v>3600</v>
          </cell>
          <cell r="AN158">
            <v>0</v>
          </cell>
          <cell r="AO158">
            <v>0</v>
          </cell>
          <cell r="AP158">
            <v>0</v>
          </cell>
          <cell r="AQ158">
            <v>0</v>
          </cell>
          <cell r="AR158">
            <v>0</v>
          </cell>
          <cell r="AS158">
            <v>0</v>
          </cell>
          <cell r="AT158">
            <v>0</v>
          </cell>
          <cell r="AU158">
            <v>0</v>
          </cell>
          <cell r="AW158">
            <v>137322</v>
          </cell>
          <cell r="AX158">
            <v>55.3</v>
          </cell>
          <cell r="AY158">
            <v>11443.5</v>
          </cell>
        </row>
        <row r="162">
          <cell r="B162" t="str">
            <v>6-OTROS GASTOS</v>
          </cell>
        </row>
        <row r="163">
          <cell r="AW163" t="str">
            <v>TOTAL</v>
          </cell>
          <cell r="AX163" t="str">
            <v>AÑO ANT</v>
          </cell>
          <cell r="AY163" t="str">
            <v>PROM.</v>
          </cell>
        </row>
        <row r="164">
          <cell r="B164" t="str">
            <v>CONCEPTO</v>
          </cell>
          <cell r="C164">
            <v>0</v>
          </cell>
          <cell r="D164" t="str">
            <v>SALDO</v>
          </cell>
          <cell r="E164">
            <v>37773</v>
          </cell>
          <cell r="F164">
            <v>37803</v>
          </cell>
          <cell r="G164">
            <v>37834</v>
          </cell>
          <cell r="H164">
            <v>37865</v>
          </cell>
          <cell r="I164">
            <v>37895</v>
          </cell>
          <cell r="J164">
            <v>37926</v>
          </cell>
          <cell r="K164">
            <v>37956</v>
          </cell>
          <cell r="L164">
            <v>37987</v>
          </cell>
          <cell r="M164">
            <v>38018</v>
          </cell>
          <cell r="N164">
            <v>38047</v>
          </cell>
          <cell r="O164">
            <v>38078</v>
          </cell>
          <cell r="P164">
            <v>38108</v>
          </cell>
          <cell r="Q164">
            <v>38139</v>
          </cell>
          <cell r="R164">
            <v>38169</v>
          </cell>
          <cell r="S164">
            <v>38200</v>
          </cell>
          <cell r="T164">
            <v>38231</v>
          </cell>
          <cell r="U164">
            <v>38261</v>
          </cell>
          <cell r="V164">
            <v>38292</v>
          </cell>
          <cell r="W164">
            <v>38322</v>
          </cell>
          <cell r="X164">
            <v>38353</v>
          </cell>
          <cell r="Y164">
            <v>38384</v>
          </cell>
          <cell r="Z164">
            <v>38412</v>
          </cell>
          <cell r="AA164">
            <v>38443</v>
          </cell>
          <cell r="AB164">
            <v>38473</v>
          </cell>
          <cell r="AC164">
            <v>38504</v>
          </cell>
          <cell r="AD164">
            <v>38534</v>
          </cell>
          <cell r="AE164">
            <v>38565</v>
          </cell>
          <cell r="AF164">
            <v>38596</v>
          </cell>
          <cell r="AG164">
            <v>38626</v>
          </cell>
          <cell r="AH164">
            <v>38657</v>
          </cell>
          <cell r="AI164">
            <v>38687</v>
          </cell>
          <cell r="AJ164">
            <v>38718</v>
          </cell>
          <cell r="AK164">
            <v>38749</v>
          </cell>
          <cell r="AL164">
            <v>38777</v>
          </cell>
          <cell r="AM164">
            <v>38808</v>
          </cell>
          <cell r="AN164">
            <v>38838</v>
          </cell>
          <cell r="AO164">
            <v>38869</v>
          </cell>
          <cell r="AP164">
            <v>38899</v>
          </cell>
          <cell r="AQ164">
            <v>38930</v>
          </cell>
          <cell r="AR164">
            <v>38961</v>
          </cell>
          <cell r="AS164">
            <v>38991</v>
          </cell>
          <cell r="AT164">
            <v>39022</v>
          </cell>
          <cell r="AU164">
            <v>39052</v>
          </cell>
          <cell r="AW164" t="str">
            <v>12 M</v>
          </cell>
          <cell r="AX164">
            <v>38473</v>
          </cell>
          <cell r="AY164" t="str">
            <v>MENSUAL</v>
          </cell>
        </row>
        <row r="166">
          <cell r="B166" t="str">
            <v>SERVICIOS AL CLIENTE</v>
          </cell>
          <cell r="F166">
            <v>4746.96</v>
          </cell>
          <cell r="G166">
            <v>2573.2399999999998</v>
          </cell>
          <cell r="H166">
            <v>2453.85</v>
          </cell>
          <cell r="I166">
            <v>466.66</v>
          </cell>
          <cell r="J166">
            <v>2390.44</v>
          </cell>
          <cell r="K166">
            <v>2250.5</v>
          </cell>
          <cell r="L166">
            <v>2691.02</v>
          </cell>
          <cell r="M166">
            <v>2871.66</v>
          </cell>
          <cell r="N166">
            <v>210.75</v>
          </cell>
          <cell r="O166">
            <v>0</v>
          </cell>
          <cell r="P166">
            <v>3957.49</v>
          </cell>
          <cell r="Q166">
            <v>2283.9299999999998</v>
          </cell>
          <cell r="R166">
            <v>0.11</v>
          </cell>
          <cell r="S166">
            <v>3213</v>
          </cell>
          <cell r="T166">
            <v>7498.53</v>
          </cell>
          <cell r="U166">
            <v>1750</v>
          </cell>
          <cell r="V166">
            <v>165.6</v>
          </cell>
          <cell r="W166">
            <v>97.03</v>
          </cell>
          <cell r="X166">
            <v>0</v>
          </cell>
          <cell r="Y166">
            <v>438.8</v>
          </cell>
          <cell r="Z166">
            <v>165.6</v>
          </cell>
          <cell r="AA166">
            <v>173.6</v>
          </cell>
          <cell r="AB166">
            <v>99.2</v>
          </cell>
          <cell r="AC166">
            <v>645.86</v>
          </cell>
          <cell r="AD166">
            <v>116.26</v>
          </cell>
          <cell r="AE166">
            <v>310</v>
          </cell>
          <cell r="AF166">
            <v>334.8</v>
          </cell>
          <cell r="AG166">
            <v>196</v>
          </cell>
          <cell r="AH166">
            <v>992.71</v>
          </cell>
          <cell r="AI166">
            <v>-55007.35</v>
          </cell>
          <cell r="AJ166">
            <v>19611.14</v>
          </cell>
          <cell r="AK166">
            <v>208.6</v>
          </cell>
          <cell r="AL166">
            <v>46584.6</v>
          </cell>
          <cell r="AM166">
            <v>2104.1799999999998</v>
          </cell>
          <cell r="AN166">
            <v>0</v>
          </cell>
          <cell r="AW166">
            <v>16096.8</v>
          </cell>
          <cell r="AX166">
            <v>99.2</v>
          </cell>
          <cell r="AY166">
            <v>1341.4</v>
          </cell>
        </row>
        <row r="167">
          <cell r="B167" t="str">
            <v>COSTOS FIJOS</v>
          </cell>
          <cell r="F167">
            <v>27680.52</v>
          </cell>
          <cell r="G167">
            <v>14285.979999999841</v>
          </cell>
          <cell r="H167">
            <v>33069.429999999549</v>
          </cell>
          <cell r="I167">
            <v>19642.099999999755</v>
          </cell>
          <cell r="J167">
            <v>18205.099999999926</v>
          </cell>
          <cell r="K167">
            <v>12550.32</v>
          </cell>
          <cell r="L167">
            <v>29366.83</v>
          </cell>
          <cell r="M167">
            <v>14205.37</v>
          </cell>
          <cell r="N167">
            <v>5774.2900000001</v>
          </cell>
          <cell r="O167">
            <v>26390.190000000115</v>
          </cell>
          <cell r="P167">
            <v>-8932.4600000000664</v>
          </cell>
          <cell r="Q167">
            <v>13447.08</v>
          </cell>
          <cell r="R167">
            <v>8144.8599999999806</v>
          </cell>
          <cell r="S167">
            <v>1516.33000000017</v>
          </cell>
          <cell r="T167">
            <v>387.75999999999533</v>
          </cell>
          <cell r="U167">
            <v>31385.1</v>
          </cell>
          <cell r="V167">
            <v>5792.5199999996694</v>
          </cell>
          <cell r="W167">
            <v>9317.96999999953</v>
          </cell>
          <cell r="X167">
            <v>1038.1599999999569</v>
          </cell>
          <cell r="Y167">
            <v>3192.4299999998534</v>
          </cell>
          <cell r="Z167">
            <v>500.93999999994412</v>
          </cell>
          <cell r="AA167">
            <v>5731.53</v>
          </cell>
          <cell r="AB167">
            <v>4004.699999999993</v>
          </cell>
          <cell r="AC167">
            <v>4978.3</v>
          </cell>
          <cell r="AD167">
            <v>4416.97</v>
          </cell>
          <cell r="AE167">
            <v>4782.6099999999997</v>
          </cell>
          <cell r="AF167">
            <v>3188.99</v>
          </cell>
          <cell r="AG167">
            <v>3826.66</v>
          </cell>
          <cell r="AH167">
            <v>504.46</v>
          </cell>
          <cell r="AI167">
            <v>10992.22</v>
          </cell>
          <cell r="AJ167">
            <v>1493.49</v>
          </cell>
          <cell r="AK167">
            <v>3273.37</v>
          </cell>
          <cell r="AL167">
            <v>3480.4</v>
          </cell>
          <cell r="AM167">
            <v>1699.33</v>
          </cell>
          <cell r="AN167">
            <v>7932.52</v>
          </cell>
          <cell r="AW167">
            <v>50569.32</v>
          </cell>
          <cell r="AX167">
            <v>4004.699999999993</v>
          </cell>
          <cell r="AY167">
            <v>4214.1099999999997</v>
          </cell>
        </row>
        <row r="168">
          <cell r="B168" t="str">
            <v>CHEQUE REGALO</v>
          </cell>
          <cell r="R168">
            <v>71.239999999999995</v>
          </cell>
          <cell r="S168">
            <v>2405.5100000000002</v>
          </cell>
          <cell r="T168">
            <v>4257.84</v>
          </cell>
          <cell r="U168">
            <v>-1217.4000000000001</v>
          </cell>
          <cell r="V168">
            <v>4563.37</v>
          </cell>
          <cell r="W168">
            <v>3099.68</v>
          </cell>
          <cell r="X168">
            <v>1961.86</v>
          </cell>
          <cell r="Y168">
            <v>420.58</v>
          </cell>
          <cell r="Z168">
            <v>525.75</v>
          </cell>
          <cell r="AA168">
            <v>5332.31</v>
          </cell>
          <cell r="AB168">
            <v>228.68</v>
          </cell>
          <cell r="AC168">
            <v>2486.9899999999998</v>
          </cell>
          <cell r="AD168">
            <v>1784.4</v>
          </cell>
          <cell r="AE168">
            <v>2744.09</v>
          </cell>
          <cell r="AF168">
            <v>1088.3599999999999</v>
          </cell>
          <cell r="AG168">
            <v>425.54</v>
          </cell>
          <cell r="AH168">
            <v>4459.83</v>
          </cell>
          <cell r="AI168">
            <v>3890.32</v>
          </cell>
          <cell r="AJ168">
            <v>1999.83</v>
          </cell>
          <cell r="AK168">
            <v>53.4</v>
          </cell>
          <cell r="AL168">
            <v>2747.17</v>
          </cell>
          <cell r="AM168">
            <v>148.38999999999999</v>
          </cell>
          <cell r="AN168">
            <v>60.48</v>
          </cell>
          <cell r="AW168">
            <v>21888.799999999999</v>
          </cell>
          <cell r="AX168">
            <v>228.68</v>
          </cell>
          <cell r="AY168">
            <v>1824.0666666666666</v>
          </cell>
        </row>
        <row r="169">
          <cell r="B169" t="str">
            <v>RECUPERO PROVISIONES</v>
          </cell>
          <cell r="R169">
            <v>0</v>
          </cell>
          <cell r="S169">
            <v>0</v>
          </cell>
          <cell r="T169">
            <v>0</v>
          </cell>
          <cell r="U169">
            <v>0</v>
          </cell>
          <cell r="V169">
            <v>-1175</v>
          </cell>
          <cell r="W169">
            <v>0</v>
          </cell>
          <cell r="X169">
            <v>0</v>
          </cell>
          <cell r="Y169">
            <v>0</v>
          </cell>
          <cell r="Z169">
            <v>-468</v>
          </cell>
          <cell r="AA169">
            <v>0</v>
          </cell>
          <cell r="AB169">
            <v>0</v>
          </cell>
          <cell r="AC169">
            <v>0</v>
          </cell>
          <cell r="AD169">
            <v>0</v>
          </cell>
          <cell r="AE169">
            <v>0</v>
          </cell>
          <cell r="AF169">
            <v>-814.29</v>
          </cell>
          <cell r="AG169">
            <v>0</v>
          </cell>
          <cell r="AH169">
            <v>0</v>
          </cell>
          <cell r="AI169">
            <v>0</v>
          </cell>
          <cell r="AJ169">
            <v>0</v>
          </cell>
          <cell r="AK169">
            <v>0</v>
          </cell>
          <cell r="AL169">
            <v>0</v>
          </cell>
          <cell r="AM169">
            <v>0</v>
          </cell>
          <cell r="AN169">
            <v>0</v>
          </cell>
          <cell r="AW169">
            <v>-814.29</v>
          </cell>
          <cell r="AX169">
            <v>0</v>
          </cell>
          <cell r="AY169">
            <v>-67.857500000000002</v>
          </cell>
        </row>
        <row r="170">
          <cell r="B170" t="str">
            <v>COSTOS INDIRECTOS</v>
          </cell>
          <cell r="R170">
            <v>11711.84</v>
          </cell>
          <cell r="S170">
            <v>16951.11</v>
          </cell>
          <cell r="T170">
            <v>14330.22</v>
          </cell>
          <cell r="U170">
            <v>15182.97</v>
          </cell>
          <cell r="V170">
            <v>16872.43</v>
          </cell>
          <cell r="W170">
            <v>21955.64</v>
          </cell>
          <cell r="X170">
            <v>6429.94</v>
          </cell>
          <cell r="Y170">
            <v>26137.37</v>
          </cell>
          <cell r="Z170">
            <v>20774.189999999999</v>
          </cell>
          <cell r="AA170">
            <v>15117.59</v>
          </cell>
          <cell r="AB170">
            <v>13541.11</v>
          </cell>
          <cell r="AC170">
            <v>10821.37</v>
          </cell>
          <cell r="AD170">
            <v>11155.62</v>
          </cell>
          <cell r="AE170">
            <v>14859.27</v>
          </cell>
          <cell r="AF170">
            <v>17254</v>
          </cell>
          <cell r="AG170">
            <v>16894.16</v>
          </cell>
          <cell r="AH170">
            <v>16018.81</v>
          </cell>
          <cell r="AI170">
            <v>13651.13</v>
          </cell>
          <cell r="AJ170">
            <v>13008.5</v>
          </cell>
          <cell r="AK170">
            <v>13099.91</v>
          </cell>
          <cell r="AL170">
            <v>12812.46</v>
          </cell>
          <cell r="AM170">
            <v>11005.72</v>
          </cell>
          <cell r="AN170">
            <v>17894.330000000002</v>
          </cell>
          <cell r="AW170">
            <v>168475.28</v>
          </cell>
          <cell r="AX170">
            <v>13541.11</v>
          </cell>
          <cell r="AY170">
            <v>14039.606666666668</v>
          </cell>
        </row>
        <row r="171">
          <cell r="B171" t="str">
            <v>INVESTIGACION DE MERCADO</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1335</v>
          </cell>
          <cell r="AF171">
            <v>667.5</v>
          </cell>
          <cell r="AG171">
            <v>667.5</v>
          </cell>
          <cell r="AH171">
            <v>667.5</v>
          </cell>
          <cell r="AI171">
            <v>0</v>
          </cell>
          <cell r="AJ171">
            <v>0</v>
          </cell>
          <cell r="AK171">
            <v>0</v>
          </cell>
          <cell r="AL171">
            <v>0</v>
          </cell>
          <cell r="AM171">
            <v>0</v>
          </cell>
          <cell r="AN171">
            <v>0</v>
          </cell>
          <cell r="AW171">
            <v>3337.5</v>
          </cell>
          <cell r="AX171">
            <v>0</v>
          </cell>
          <cell r="AY171">
            <v>278.125</v>
          </cell>
        </row>
        <row r="172">
          <cell r="B172" t="str">
            <v>DESARROLLO COMERCIAL</v>
          </cell>
          <cell r="AD172">
            <v>0</v>
          </cell>
          <cell r="AE172">
            <v>0</v>
          </cell>
          <cell r="AF172">
            <v>0</v>
          </cell>
          <cell r="AG172">
            <v>0</v>
          </cell>
          <cell r="AH172">
            <v>0</v>
          </cell>
          <cell r="AI172">
            <v>3524.93</v>
          </cell>
          <cell r="AJ172">
            <v>0</v>
          </cell>
          <cell r="AK172">
            <v>0</v>
          </cell>
          <cell r="AL172">
            <v>0</v>
          </cell>
          <cell r="AM172">
            <v>0</v>
          </cell>
          <cell r="AN172">
            <v>1874.24</v>
          </cell>
          <cell r="AW172">
            <v>5399.17</v>
          </cell>
          <cell r="AX172">
            <v>0</v>
          </cell>
          <cell r="AY172">
            <v>449.93083333333334</v>
          </cell>
        </row>
        <row r="174">
          <cell r="B174" t="str">
            <v>TOTAL</v>
          </cell>
          <cell r="D174">
            <v>0</v>
          </cell>
          <cell r="E174">
            <v>0</v>
          </cell>
          <cell r="F174">
            <v>32427.48</v>
          </cell>
          <cell r="G174">
            <v>16859.219999999841</v>
          </cell>
          <cell r="H174">
            <v>35523.279999999548</v>
          </cell>
          <cell r="I174">
            <v>20108.759999999755</v>
          </cell>
          <cell r="J174">
            <v>20595.539999999924</v>
          </cell>
          <cell r="K174">
            <v>14800.82</v>
          </cell>
          <cell r="L174">
            <v>32057.85</v>
          </cell>
          <cell r="M174">
            <v>17077.03</v>
          </cell>
          <cell r="N174">
            <v>5985.0400000001</v>
          </cell>
          <cell r="O174">
            <v>26390.190000000115</v>
          </cell>
          <cell r="P174">
            <v>-4974.9700000000666</v>
          </cell>
          <cell r="Q174">
            <v>15731.01</v>
          </cell>
          <cell r="R174">
            <v>19928.05</v>
          </cell>
          <cell r="S174">
            <v>24085.950000000172</v>
          </cell>
          <cell r="T174">
            <v>26474.35</v>
          </cell>
          <cell r="U174">
            <v>47100.67</v>
          </cell>
          <cell r="V174">
            <v>26218.919999999671</v>
          </cell>
          <cell r="W174">
            <v>34470.319999999527</v>
          </cell>
          <cell r="X174">
            <v>9429.9599999999555</v>
          </cell>
          <cell r="Y174">
            <v>30189.179999999851</v>
          </cell>
          <cell r="Z174">
            <v>21498.479999999941</v>
          </cell>
          <cell r="AA174">
            <v>26355.03</v>
          </cell>
          <cell r="AB174">
            <v>17873.689999999999</v>
          </cell>
          <cell r="AC174">
            <v>18932.52</v>
          </cell>
          <cell r="AD174">
            <v>17473.25</v>
          </cell>
          <cell r="AE174">
            <v>24030.97</v>
          </cell>
          <cell r="AF174">
            <v>21719.360000000001</v>
          </cell>
          <cell r="AG174">
            <v>22009.86</v>
          </cell>
          <cell r="AH174">
            <v>22643.31</v>
          </cell>
          <cell r="AI174">
            <v>-22948.75</v>
          </cell>
          <cell r="AJ174">
            <v>36112.959999999999</v>
          </cell>
          <cell r="AK174">
            <v>16635.28</v>
          </cell>
          <cell r="AL174">
            <v>65624.63</v>
          </cell>
          <cell r="AM174">
            <v>14957.62</v>
          </cell>
          <cell r="AN174">
            <v>27761.57</v>
          </cell>
          <cell r="AO174">
            <v>0</v>
          </cell>
          <cell r="AP174">
            <v>0</v>
          </cell>
          <cell r="AQ174">
            <v>0</v>
          </cell>
          <cell r="AR174">
            <v>0</v>
          </cell>
          <cell r="AS174">
            <v>0</v>
          </cell>
          <cell r="AT174">
            <v>0</v>
          </cell>
          <cell r="AU174">
            <v>0</v>
          </cell>
          <cell r="AW174">
            <v>264952.58</v>
          </cell>
          <cell r="AX174">
            <v>17873.689999999999</v>
          </cell>
          <cell r="AY174">
            <v>22079.381666666668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de pruebas"/>
      <sheetName val="IR - Cálculo comparativo"/>
      <sheetName val="IR - Cálculos Auxiliares"/>
      <sheetName val="Balab 31.12.09 s-DT (detallado)"/>
      <sheetName val="IR Deloitte"/>
      <sheetName val="Balance 2009 s-DT"/>
      <sheetName val="Cuadro Rev. 2009"/>
      <sheetName val="Cuadro Rev. 2008"/>
      <sheetName val="Balance 2008"/>
      <sheetName val="Resumen s-DT"/>
      <sheetName val="Balce 31.12.09 s-DT"/>
      <sheetName val="Honorarios s-DT"/>
      <sheetName val="Rem. Pers. Superior s-DT"/>
      <sheetName val="Alquileres s-DT"/>
      <sheetName val="Mayores s-DT"/>
      <sheetName val="Balance"/>
      <sheetName val="Dividendos 2008 PPC"/>
    </sheetNames>
    <sheetDataSet>
      <sheetData sheetId="0" refreshError="1"/>
      <sheetData sheetId="1" refreshError="1"/>
      <sheetData sheetId="2">
        <row r="87">
          <cell r="J87">
            <v>6325521954</v>
          </cell>
        </row>
      </sheetData>
      <sheetData sheetId="3" refreshError="1"/>
      <sheetData sheetId="4" refreshError="1"/>
      <sheetData sheetId="5"/>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sheetName val="ER"/>
      <sheetName val="PN"/>
      <sheetName val="CF direto"/>
      <sheetName val="Notas"/>
      <sheetName val="Armado EEFF"/>
      <sheetName val="Concentración clientes"/>
      <sheetName val="CF pt 2005"/>
      <sheetName val="Sub-CMA  1500"/>
      <sheetName val="Sub-CMA  1010"/>
      <sheetName val="Detalle de Ingreso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Set>
  </externalBook>
</externalLink>
</file>

<file path=xl/externalLinks/externalLink3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erminación de IR"/>
      <sheetName val="CALCULO IR - 1"/>
      <sheetName val="CALCULO IR - 2"/>
      <sheetName val="Detalle de Ingresos"/>
      <sheetName val="Detalle de Egresos"/>
      <sheetName val="BG"/>
      <sheetName val="Tickmarks"/>
    </sheetNames>
    <sheetDataSet>
      <sheetData sheetId="0">
        <row r="20">
          <cell r="D20">
            <v>571485.09999996424</v>
          </cell>
        </row>
      </sheetData>
      <sheetData sheetId="1" refreshError="1"/>
      <sheetData sheetId="2">
        <row r="36">
          <cell r="E36">
            <v>381036521</v>
          </cell>
        </row>
      </sheetData>
      <sheetData sheetId="3" refreshError="1"/>
      <sheetData sheetId="4" refreshError="1"/>
      <sheetData sheetId="5" refreshError="1"/>
      <sheetData sheetId="6" refreshError="1"/>
    </sheetDataSet>
  </externalBook>
</externalLink>
</file>

<file path=xl/externalLinks/externalLink3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justes Propuestos"/>
    </sheetNames>
    <sheetDataSet>
      <sheetData sheetId="0" refreshError="1"/>
    </sheetDataSet>
  </externalBook>
</externalLink>
</file>

<file path=xl/externalLinks/externalLink3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 y Perc. a pagar"/>
      <sheetName val="Memo"/>
      <sheetName val="Cruce Contabilidad"/>
      <sheetName val="Resumen DD.JJ. 99-00"/>
      <sheetName val="Prueba Debito Fiscal"/>
      <sheetName val="Tildes"/>
      <sheetName val="Detalle de bienes"/>
      <sheetName val="TIPO DE CAMBIO"/>
      <sheetName val="Cover"/>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Set>
  </externalBook>
</externalLink>
</file>

<file path=xl/externalLinks/externalLink3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lusión"/>
      <sheetName val="Indice"/>
      <sheetName val="Movimiento de Activo Fijo"/>
      <sheetName val="Recálculo al 31.12.07"/>
      <sheetName val="Verificacion de Altas"/>
      <sheetName val="Venta de Bienes de Uso"/>
      <sheetName val="Partidas Selecc Control Docum."/>
      <sheetName val="Ajustes A.F."/>
      <sheetName val="conc.muestra"/>
      <sheetName val="log"/>
      <sheetName val="Asientos A.F."/>
      <sheetName val="Mayores"/>
      <sheetName val="PPC Mayores"/>
      <sheetName val="Tickmarks"/>
      <sheetName val="XREF"/>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Cálculo IRACIS e IMAGRO "/>
      <sheetName val="Limites RPS"/>
      <sheetName val="Limites Honorarios"/>
      <sheetName val="Determ. Pédidas compensables"/>
      <sheetName val="Determ. Imp. Diferido"/>
      <sheetName val="Balance al 31.12.09"/>
      <sheetName val="Balance al 30.09.2009"/>
      <sheetName val="Determ. Pérdida Compensable"/>
      <sheetName val="Plan de cuentas"/>
      <sheetName val="ACCIONISTAS"/>
      <sheetName val="Costo_adq_animales"/>
      <sheetName val="PPC STOCK CEREALES"/>
      <sheetName val="PPC Balance a Dic 2011"/>
      <sheetName val="PPC Valuacion"/>
      <sheetName val="Tickmarks"/>
      <sheetName val="EE.RR. Consolida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álculo ID"/>
    </sheetNames>
    <sheetDataSet>
      <sheetData sheetId="0" refreshError="1"/>
    </sheetDataSet>
  </externalBook>
</externalLink>
</file>

<file path=xl/externalLinks/externalLink3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n Budget"/>
    </sheetNames>
    <sheetDataSet>
      <sheetData sheetId="0" refreshError="1"/>
    </sheetDataSet>
  </externalBook>
</externalLink>
</file>

<file path=xl/externalLinks/externalLink3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del Balance"/>
    </sheetNames>
    <sheetDataSet>
      <sheetData sheetId="0" refreshError="1"/>
    </sheetDataSet>
  </externalBook>
</externalLink>
</file>

<file path=xl/externalLinks/externalLink3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ary Pricing"/>
      <sheetName val="MGW"/>
      <sheetName val="Sheet3"/>
      <sheetName val="Price Summary per Country"/>
      <sheetName val="Sheet2"/>
      <sheetName val="GCS per country"/>
      <sheetName val="MSS per country"/>
      <sheetName val="MSSi per country"/>
      <sheetName val="MGW per Columbia"/>
      <sheetName val="MGW per Ecuador"/>
      <sheetName val="MGW per Argentina"/>
      <sheetName val="MGW per Brazil"/>
      <sheetName val="Unitary Prices Application SW"/>
      <sheetName val="Application SW per country"/>
      <sheetName val="MGW 200K Col"/>
      <sheetName val="MGW 250K Col"/>
      <sheetName val="MGW 250K Col (2)"/>
      <sheetName val="Sheet1"/>
      <sheetName val="MGW 400K Col"/>
      <sheetName val="MGW 600K Col"/>
      <sheetName val="MGW 200K Ecu"/>
      <sheetName val="MGW 360k Ecu"/>
      <sheetName val="MGW 400K Ecu"/>
      <sheetName val="MGW 540K Ecu"/>
      <sheetName val="MGW 600k Ecu"/>
      <sheetName val="MGW 180k CTI"/>
      <sheetName val="MGW 240k CTI"/>
      <sheetName val="MGW 480k CTI"/>
      <sheetName val="MGW 180k CTI BA"/>
      <sheetName val="MGW 240k CTI BA"/>
      <sheetName val="MGW 480k CTI BA"/>
      <sheetName val="MGW 600k CTI BA"/>
      <sheetName val="MGW 600k CTI Transit"/>
      <sheetName val="MGW Medium Claro"/>
      <sheetName val="MGW Small Claro"/>
      <sheetName val="MGW Big Claro"/>
      <sheetName val="MSS_400K"/>
      <sheetName val="MSS_600K"/>
      <sheetName val="LC-Original"/>
      <sheetName val="Unitary_Pricing"/>
      <sheetName val="Price_Summary_per_Country"/>
      <sheetName val="GCS_per_country"/>
      <sheetName val="MSS_per_country"/>
      <sheetName val="MSSi_per_country"/>
      <sheetName val="MGW_per_Columbia"/>
      <sheetName val="MGW_per_Ecuador"/>
      <sheetName val="MGW_per_Argentina"/>
      <sheetName val="MGW_per_Brazil"/>
      <sheetName val="Unitary_Prices_Application_SW"/>
      <sheetName val="Application_SW_per_country"/>
      <sheetName val="MGW_200K_Col"/>
      <sheetName val="MGW_250K_Col"/>
      <sheetName val="MGW_250K_Col_(2)"/>
      <sheetName val="MGW_400K_Col"/>
      <sheetName val="MGW_600K_Col"/>
      <sheetName val="MGW_200K_Ecu"/>
      <sheetName val="MGW_360k_Ecu"/>
      <sheetName val="MGW_400K_Ecu"/>
      <sheetName val="MGW_540K_Ecu"/>
      <sheetName val="MGW_600k_Ecu"/>
      <sheetName val="MGW_180k_CTI"/>
      <sheetName val="MGW_240k_CTI"/>
      <sheetName val="MGW_480k_CTI"/>
      <sheetName val="MGW_180k_CTI_BA"/>
      <sheetName val="MGW_240k_CTI_BA"/>
      <sheetName val="MGW_480k_CTI_BA"/>
      <sheetName val="MGW_600k_CTI_BA"/>
      <sheetName val="MGW_600k_CTI_Transit"/>
      <sheetName val="MGW_Medium_Claro"/>
      <sheetName val="MGW_Small_Claro"/>
      <sheetName val="MGW_Big_Claro"/>
      <sheetName val="TC-SET"/>
      <sheetName val="Menu"/>
      <sheetName val="P&amp;L summary"/>
      <sheetName val="BG Analít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row r="25">
          <cell r="E25">
            <v>1.3</v>
          </cell>
        </row>
      </sheetData>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3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o 3"/>
      <sheetName val="plano 4"/>
      <sheetName val="plano 5"/>
      <sheetName val="plano 6"/>
      <sheetName val="plano 1"/>
      <sheetName val="plano 2"/>
      <sheetName val="Interface"/>
      <sheetName val="Setup"/>
      <sheetName val="Consolidado"/>
      <sheetName val="FRM × Unidade"/>
      <sheetName val="Consolidado por área"/>
      <sheetName val="Consolidado FRM PEF"/>
      <sheetName val="Consolidado FRM fábrica"/>
      <sheetName val="Perfil da Unidade"/>
      <sheetName val="Planos de Ação"/>
      <sheetName val="TipoBienes"/>
      <sheetName val="Lista"/>
      <sheetName val="CTA 110 MZ08"/>
      <sheetName val="Escore_FRM_Cerveja_10_01"/>
      <sheetName val="Cash"/>
      <sheetName val="IPC"/>
      <sheetName val="Score Calidad"/>
      <sheetName val="Open Budget"/>
      <sheetName val="financial condition"/>
      <sheetName val="Objetivos"/>
    </sheetNames>
    <sheetDataSet>
      <sheetData sheetId="0">
        <row r="7">
          <cell r="F7" t="str">
            <v>Água</v>
          </cell>
        </row>
      </sheetData>
      <sheetData sheetId="1">
        <row r="7">
          <cell r="F7" t="str">
            <v>Água</v>
          </cell>
        </row>
      </sheetData>
      <sheetData sheetId="2">
        <row r="7">
          <cell r="F7" t="str">
            <v>Água</v>
          </cell>
        </row>
      </sheetData>
      <sheetData sheetId="3">
        <row r="7">
          <cell r="F7" t="str">
            <v>Água</v>
          </cell>
        </row>
      </sheetData>
      <sheetData sheetId="4">
        <row r="7">
          <cell r="F7" t="str">
            <v>Água</v>
          </cell>
        </row>
      </sheetData>
      <sheetData sheetId="5">
        <row r="7">
          <cell r="F7" t="str">
            <v>Água</v>
          </cell>
        </row>
      </sheetData>
      <sheetData sheetId="6" refreshError="1"/>
      <sheetData sheetId="7" refreshError="1">
        <row r="7">
          <cell r="F7" t="str">
            <v>Água</v>
          </cell>
        </row>
        <row r="8">
          <cell r="F8" t="str">
            <v>Mosto</v>
          </cell>
        </row>
        <row r="9">
          <cell r="F9" t="str">
            <v>Propagação</v>
          </cell>
        </row>
        <row r="10">
          <cell r="F10" t="str">
            <v>Fermentação</v>
          </cell>
        </row>
        <row r="11">
          <cell r="F11" t="str">
            <v>Maturação</v>
          </cell>
        </row>
        <row r="12">
          <cell r="F12" t="str">
            <v>Filtração</v>
          </cell>
        </row>
        <row r="13">
          <cell r="F13" t="str">
            <v>Adega de Pressão</v>
          </cell>
        </row>
        <row r="14">
          <cell r="F14" t="str">
            <v>Packaging</v>
          </cell>
        </row>
        <row r="15">
          <cell r="F15" t="str">
            <v>Embarrilamento</v>
          </cell>
        </row>
        <row r="16">
          <cell r="F16" t="str">
            <v>Estab. Garrafas</v>
          </cell>
        </row>
        <row r="17">
          <cell r="F17" t="str">
            <v>Estab. Latas</v>
          </cell>
        </row>
        <row r="18">
          <cell r="F18" t="str">
            <v>Estab. Flash</v>
          </cell>
        </row>
        <row r="19">
          <cell r="F19" t="str">
            <v>Estab. Barril</v>
          </cell>
        </row>
      </sheetData>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FA1010"/>
      <sheetName val="FA1012"/>
      <sheetName val="FA1016"/>
      <sheetName val="FA1090"/>
      <sheetName val="FA1092"/>
      <sheetName val="FA1094"/>
      <sheetName val="FA1110"/>
      <sheetName val="FA1111"/>
      <sheetName val="FA1112"/>
      <sheetName val="FA1114"/>
      <sheetName val="FA1116"/>
      <sheetName val="FA1118"/>
      <sheetName val="FA1214"/>
      <sheetName val="FA1216 - re"/>
      <sheetName val="FA1218"/>
      <sheetName val="FA1220"/>
      <sheetName val="FA1222"/>
      <sheetName val="FA1224"/>
      <sheetName val="FA1225"/>
      <sheetName val="FA1226"/>
      <sheetName val="FA1227"/>
      <sheetName val="FA1228"/>
      <sheetName val="FA1230"/>
      <sheetName val="FA1232"/>
      <sheetName val="FA1233"/>
      <sheetName val="FA1234 - re"/>
      <sheetName val="FA1235"/>
      <sheetName val="FA1236"/>
      <sheetName val="FA1237"/>
      <sheetName val="FA1238"/>
      <sheetName val="FA1240"/>
      <sheetName val="FA1310"/>
      <sheetName val="FA1312"/>
      <sheetName val="FA1410"/>
      <sheetName val="FA1412"/>
      <sheetName val="FA1610"/>
      <sheetName val="FA1612"/>
      <sheetName val="FA1710"/>
      <sheetName val="SUF mapping"/>
      <sheetName val="Sheet2"/>
      <sheetName val="Setup"/>
      <sheetName val="Muestreo Res.Gral. 2784"/>
      <sheetName val="DF"/>
      <sheetName val="cf. mp"/>
      <sheetName val="Lista"/>
      <sheetName val="IPC"/>
      <sheetName val="Honorarios"/>
      <sheetName val="Score Calidad"/>
      <sheetName val="Cash"/>
      <sheetName val="MSS_400K"/>
    </sheetNames>
    <sheetDataSet>
      <sheetData sheetId="0" refreshError="1">
        <row r="1">
          <cell r="B1">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3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s>
    <sheetDataSet>
      <sheetData sheetId="0" refreshError="1"/>
    </sheetDataSet>
  </externalBook>
</externalLink>
</file>

<file path=xl/externalLinks/externalLink3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MISAS"/>
    </sheetNames>
    <sheetDataSet>
      <sheetData sheetId="0" refreshError="1"/>
    </sheetDataSet>
  </externalBook>
</externalLink>
</file>

<file path=xl/externalLinks/externalLink3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Bienes"/>
    </sheetNames>
    <sheetDataSet>
      <sheetData sheetId="0" refreshError="1"/>
    </sheetDataSet>
  </externalBook>
</externalLink>
</file>

<file path=xl/externalLinks/externalLink3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heetName val="Aging enero"/>
      <sheetName val="Mayor analizado"/>
      <sheetName val="Aging"/>
      <sheetName val="Mayor 110138"/>
      <sheetName val="Papel de trabajo"/>
      <sheetName val="Reseva"/>
      <sheetName val="Mayor 110170"/>
      <sheetName val="LT"/>
      <sheetName val="comparacion manual"/>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refreshError="1"/>
    </sheetDataSet>
  </externalBook>
</externalLink>
</file>

<file path=xl/externalLinks/externalLink3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IO"/>
    </sheetNames>
    <sheetDataSet>
      <sheetData sheetId="0" refreshError="1"/>
    </sheetDataSet>
  </externalBook>
</externalLink>
</file>

<file path=xl/externalLinks/externalLink3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ildado"/>
      <sheetName val="Cálculo IR"/>
      <sheetName val="Personal Superior"/>
      <sheetName val="Límite honorarios"/>
      <sheetName val="Previsiones"/>
      <sheetName val="GND"/>
      <sheetName val="Donaciones"/>
      <sheetName val="XREF"/>
      <sheetName val="Tickmarks"/>
    </sheetNames>
    <sheetDataSet>
      <sheetData sheetId="0" refreshError="1"/>
      <sheetData sheetId="1"/>
      <sheetData sheetId="2" refreshError="1"/>
      <sheetData sheetId="3"/>
      <sheetData sheetId="4" refreshError="1"/>
      <sheetData sheetId="5"/>
      <sheetData sheetId="6" refreshError="1"/>
      <sheetData sheetId="7"/>
      <sheetData sheetId="8"/>
    </sheetDataSet>
  </externalBook>
</externalLink>
</file>

<file path=xl/externalLinks/externalLink3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iliaciones"/>
      <sheetName val="Memo"/>
      <sheetName val="Aging suma"/>
      <sheetName val="Aging resta"/>
      <sheetName val="MMA - suma"/>
      <sheetName val="Analisis suman"/>
      <sheetName val="MMA - resta"/>
      <sheetName val="Analisis Restan"/>
      <sheetName val="Rio"/>
      <sheetName val="Galicia"/>
      <sheetName val="Patag 9879"/>
      <sheetName val="Patag 599"/>
      <sheetName val="Boston"/>
      <sheetName val="Cord"/>
      <sheetName val="Nación"/>
      <sheetName val="Itau"/>
      <sheetName val="Ind"/>
      <sheetName val="CMF"/>
      <sheetName val="CITI"/>
      <sheetName val="Neuquen"/>
      <sheetName val="XREF"/>
      <sheetName val="Tickmarks"/>
      <sheetName val="#REF"/>
      <sheetName val="MOBILIARIO"/>
      <sheetName val="140103"/>
      <sheetName val="Cálculo IR"/>
      <sheetName val="GND"/>
      <sheetName val="Límite honorarios"/>
      <sheetName val="Permanent info"/>
      <sheetName val="tlda "/>
      <sheetName val="31 Dic 96"/>
      <sheetName val="Bk-Tax Recon CY"/>
      <sheetName val="Papel de trabajo"/>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Datos del Balance"/>
      <sheetName val="Armador"/>
      <sheetName val="Saldos"/>
      <sheetName val="Bce Patrim"/>
      <sheetName val="EEPN"/>
      <sheetName val="EOAF"/>
      <sheetName val="EOAF (2)"/>
      <sheetName val="PT EOAF"/>
      <sheetName val="Armado nota numérica"/>
      <sheetName val="nota numérica"/>
      <sheetName val="RT12"/>
      <sheetName val="RT12-apertura"/>
      <sheetName val="ANEXO A"/>
      <sheetName val="ANEXO C"/>
      <sheetName val="ANEXO E"/>
      <sheetName val="ANEXO G"/>
      <sheetName val="ANEXO F"/>
      <sheetName val="Edo Rdos"/>
      <sheetName val="ANEXO H"/>
      <sheetName val="INDICES"/>
    </sheetNames>
    <sheetDataSet>
      <sheetData sheetId="0" refreshError="1"/>
      <sheetData sheetId="1" refreshError="1">
        <row r="8">
          <cell r="B8">
            <v>38442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Libro Ley 20744"/>
      <sheetName val="4. Provisión Vacaciones"/>
      <sheetName val="3. DDJJ SUSS"/>
      <sheetName val="1. Pasivo y Rdos"/>
      <sheetName val="Memo"/>
      <sheetName val="5. Cálculo de la Prov Vac"/>
      <sheetName val="XREF"/>
      <sheetName val="Tickmarks"/>
      <sheetName val="Conciliaciones"/>
    </sheetNames>
    <sheetDataSet>
      <sheetData sheetId="0"/>
      <sheetData sheetId="1"/>
      <sheetData sheetId="2"/>
      <sheetData sheetId="3"/>
      <sheetData sheetId="4"/>
      <sheetData sheetId="5" refreshError="1"/>
      <sheetData sheetId="6"/>
      <sheetData sheetId="7"/>
      <sheetData sheetId="8" refreshError="1"/>
    </sheetDataSet>
  </externalBook>
</externalLink>
</file>

<file path=xl/externalLinks/externalLink3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DJJ IIBB"/>
      <sheetName val="Memo"/>
      <sheetName val="Cruce con la contabilidad"/>
      <sheetName val="Pba. Global"/>
      <sheetName val="Umbral"/>
      <sheetName val="XREF"/>
      <sheetName val="Tickmarks"/>
      <sheetName val="PG VR"/>
    </sheetNames>
    <sheetDataSet>
      <sheetData sheetId="0"/>
      <sheetData sheetId="1" refreshError="1"/>
      <sheetData sheetId="2"/>
      <sheetData sheetId="3"/>
      <sheetData sheetId="4" refreshError="1"/>
      <sheetData sheetId="5"/>
      <sheetData sheetId="6" refreshError="1"/>
      <sheetData sheetId="7" refreshError="1"/>
    </sheetDataSet>
  </externalBook>
</externalLink>
</file>

<file path=xl/externalLinks/externalLink3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y Conclusión"/>
      <sheetName val="Analisis de Cuentas"/>
      <sheetName val="MMA"/>
      <sheetName val="Selección de Cuentas"/>
      <sheetName val="XREF"/>
      <sheetName val="Tickmarks"/>
      <sheetName val="#REF"/>
      <sheetName val="Movimiento de Activo Fijo"/>
      <sheetName val="Prov. Circularizados"/>
    </sheetNames>
    <sheetDataSet>
      <sheetData sheetId="0"/>
      <sheetData sheetId="1"/>
      <sheetData sheetId="2" refreshError="1"/>
      <sheetData sheetId="3" refreshError="1"/>
      <sheetData sheetId="4"/>
      <sheetData sheetId="5"/>
      <sheetData sheetId="6" refreshError="1"/>
      <sheetData sheetId="7" refreshError="1"/>
      <sheetData sheetId="8" refreshError="1"/>
    </sheetDataSet>
  </externalBook>
</externalLink>
</file>

<file path=xl/externalLinks/externalLink3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EF"/>
    </sheetNames>
    <sheetDataSet>
      <sheetData sheetId="0">
        <row r="32">
          <cell r="E32">
            <v>99240.77</v>
          </cell>
        </row>
      </sheetData>
      <sheetData sheetId="1" refreshError="1"/>
    </sheetDataSet>
  </externalBook>
</externalLink>
</file>

<file path=xl/externalLinks/externalLink3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BB"/>
      <sheetName val="XREF"/>
      <sheetName val="XXXX"/>
      <sheetName val="IVA "/>
      <sheetName val="IVA-DF"/>
      <sheetName val="Prueba Global IIBB"/>
      <sheetName val="Umbral"/>
      <sheetName val="Tickmarks"/>
      <sheetName val="#REF"/>
    </sheetNames>
    <sheetDataSet>
      <sheetData sheetId="0"/>
      <sheetData sheetId="1"/>
      <sheetData sheetId="2" refreshError="1"/>
      <sheetData sheetId="3"/>
      <sheetData sheetId="4"/>
      <sheetData sheetId="5"/>
      <sheetData sheetId="6" refreshError="1"/>
      <sheetData sheetId="7"/>
      <sheetData sheetId="8" refreshError="1"/>
    </sheetDataSet>
  </externalBook>
</externalLink>
</file>

<file path=xl/externalLinks/externalLink3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os"/>
    </sheetNames>
    <sheetDataSet>
      <sheetData sheetId="0" refreshError="1"/>
    </sheetDataSet>
  </externalBook>
</externalLink>
</file>

<file path=xl/externalLinks/externalLink3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visión SAC"/>
      <sheetName val="XREF"/>
      <sheetName val="Memo"/>
      <sheetName val="Umbral SAC"/>
      <sheetName val="Prov Vac"/>
      <sheetName val="Umbral Vac"/>
      <sheetName val="Tickmarks"/>
      <sheetName val="IIB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
      <sheetName val="PG VR"/>
      <sheetName val="MMA"/>
      <sheetName val="PG Amort."/>
      <sheetName val="PG Amort USD"/>
      <sheetName val="PG VR USD"/>
      <sheetName val="Análisis bajas"/>
      <sheetName val="Análisis altas"/>
      <sheetName val="Bs agotaron VU 2006"/>
      <sheetName val="agotan VU 2007"/>
      <sheetName val="Altas 2007"/>
      <sheetName val="Bajas 2007"/>
      <sheetName val="Anexo 2006"/>
      <sheetName val="Altas 2006"/>
      <sheetName val="Bajas 2006"/>
      <sheetName val="PG"/>
      <sheetName val="Tickmarks"/>
      <sheetName val="Umbral VR"/>
      <sheetName val="Umbral Amort."/>
      <sheetName val="O.I 200743"/>
      <sheetName val="O.I 200941"/>
      <sheetName val="O.I 201285"/>
      <sheetName val="O.I 200745"/>
      <sheetName val="O.I 200750"/>
      <sheetName val="O.I 200755"/>
      <sheetName val="XREF"/>
      <sheetName val="#REF"/>
      <sheetName val="2. Libro Ley 20744"/>
      <sheetName val="4. Provisión Vacaciones"/>
      <sheetName val="3. DDJJ SUSS"/>
      <sheetName val="1. Pasivo y Rdos"/>
      <sheetName val="DDJJ IIBB"/>
      <sheetName val="B98319441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
      <sheetName val="PG VR"/>
      <sheetName val="PG Amort."/>
      <sheetName val="Umbral"/>
      <sheetName val="Detalle altas al 31-12-06"/>
      <sheetName val="Bienes que agotaron vida util"/>
      <sheetName val="Calculo del Limite"/>
      <sheetName val="XREF"/>
      <sheetName val="Tickmarks"/>
    </sheetNames>
    <sheetDataSet>
      <sheetData sheetId="0"/>
      <sheetData sheetId="1"/>
      <sheetData sheetId="2"/>
      <sheetData sheetId="3"/>
      <sheetData sheetId="4"/>
      <sheetData sheetId="5"/>
      <sheetData sheetId="6" refreshError="1"/>
      <sheetData sheetId="7"/>
      <sheetData sheetId="8"/>
    </sheetDataSet>
  </externalBook>
</externalLink>
</file>

<file path=xl/externalLinks/externalLink3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sheetName val="Adaptación p-20F"/>
      <sheetName val="controles"/>
      <sheetName val="Datos del Balance"/>
      <sheetName val="eliminaciones vpp"/>
      <sheetName val="EBITDA"/>
      <sheetName val="EBITDA(Vtas establecim.eoaf)"/>
      <sheetName val="Bce Patrim"/>
      <sheetName val="Bce Resumido AIF"/>
      <sheetName val="Edo Rdos"/>
      <sheetName val="Edo Rdos (cactus)"/>
      <sheetName val="EOAF"/>
      <sheetName val="elim interco"/>
      <sheetName val="RDOS elim interco"/>
      <sheetName val="nota numérica cactus"/>
      <sheetName val="nota numérica"/>
      <sheetName val="rt12 activos"/>
      <sheetName val="rt12 pasivos"/>
      <sheetName val="rtdo por acción"/>
      <sheetName val="info por segmento"/>
      <sheetName val="ANEXO A"/>
      <sheetName val="ANEXO B"/>
      <sheetName val="ANEXO C"/>
      <sheetName val="ANEXO C  cactus"/>
      <sheetName val="ANEXO E"/>
      <sheetName val="ANEXO F"/>
      <sheetName val="Anexo F cactus"/>
      <sheetName val="ANEXO G"/>
      <sheetName val="ANEXO G (cactus)"/>
      <sheetName val="ANEXO H"/>
      <sheetName val="Anexo H (Cactus)"/>
      <sheetName val="Anexo H (VIEJO)"/>
      <sheetName val="Reseña cuadros"/>
      <sheetName val="INDICES"/>
    </sheetNames>
    <sheetDataSet>
      <sheetData sheetId="0" refreshError="1"/>
      <sheetData sheetId="1" refreshError="1"/>
      <sheetData sheetId="2" refreshError="1"/>
      <sheetData sheetId="3" refreshError="1">
        <row r="9">
          <cell r="B9">
            <v>38077</v>
          </cell>
        </row>
        <row r="10">
          <cell r="B10">
            <v>38168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opia"/>
      <sheetName val="C RETENCION FISICOS 6%"/>
      <sheetName val="Sheet1"/>
      <sheetName val="MARZO 2008"/>
      <sheetName val="FEBR 2008"/>
      <sheetName val="ENE 2008"/>
      <sheetName val="RUC"/>
    </sheetNames>
    <sheetDataSet>
      <sheetData sheetId="0"/>
      <sheetData sheetId="1"/>
      <sheetData sheetId="2"/>
      <sheetData sheetId="3"/>
      <sheetData sheetId="4"/>
      <sheetData sheetId="5"/>
      <sheetData sheetId="6"/>
      <sheetData sheetId="7">
        <row r="2">
          <cell r="A2">
            <v>20493387597</v>
          </cell>
          <cell r="B2" t="str">
            <v>P &amp; P INVESTMENT S.A.C.</v>
          </cell>
        </row>
        <row r="3">
          <cell r="A3">
            <v>20108811375</v>
          </cell>
          <cell r="B3" t="str">
            <v>TRANSLIGRA S.A.C.</v>
          </cell>
        </row>
        <row r="4">
          <cell r="A4">
            <v>20516018748</v>
          </cell>
          <cell r="B4" t="str">
            <v>PRO EVENTOS &amp; ASOCIADOS SAC</v>
          </cell>
        </row>
        <row r="5">
          <cell r="A5">
            <v>20513022906</v>
          </cell>
          <cell r="B5" t="str">
            <v>MANOS &amp; HERRAMIENTAS SAC</v>
          </cell>
        </row>
        <row r="6">
          <cell r="A6">
            <v>20507689028</v>
          </cell>
          <cell r="B6" t="str">
            <v>YINHE SRL</v>
          </cell>
        </row>
        <row r="7">
          <cell r="A7">
            <v>20102020511</v>
          </cell>
          <cell r="B7" t="str">
            <v>CENTRO SUIZO RELOJERO SAN ISIDRO SAC</v>
          </cell>
        </row>
        <row r="8">
          <cell r="A8">
            <v>20100095379</v>
          </cell>
          <cell r="B8" t="str">
            <v>PANALPINA ADUANAS SA</v>
          </cell>
        </row>
        <row r="9">
          <cell r="A9">
            <v>20100997909</v>
          </cell>
          <cell r="B9" t="str">
            <v>JOYERIA ALDO EIRL</v>
          </cell>
        </row>
        <row r="10">
          <cell r="A10">
            <v>20378065527</v>
          </cell>
          <cell r="B10" t="str">
            <v>COSTANERA 700 SA</v>
          </cell>
        </row>
        <row r="11">
          <cell r="A11">
            <v>10400076486</v>
          </cell>
          <cell r="B11" t="str">
            <v>SU ZHOU GUO HANG</v>
          </cell>
        </row>
        <row r="12">
          <cell r="A12">
            <v>20507199799</v>
          </cell>
          <cell r="B12" t="str">
            <v>TALLERES VEGA CONDECORACIONES SRL</v>
          </cell>
        </row>
        <row r="13">
          <cell r="A13">
            <v>20511171319</v>
          </cell>
          <cell r="B13" t="str">
            <v>TELECOM &amp; ENERGY SAC</v>
          </cell>
        </row>
        <row r="14">
          <cell r="A14">
            <v>20501424774</v>
          </cell>
          <cell r="B14" t="str">
            <v>A NOVO PERU SAC</v>
          </cell>
        </row>
        <row r="15">
          <cell r="A15">
            <v>20416444197</v>
          </cell>
          <cell r="B15" t="str">
            <v>NT GROUP SAC</v>
          </cell>
        </row>
        <row r="16">
          <cell r="A16">
            <v>20510979550</v>
          </cell>
          <cell r="B16" t="str">
            <v>PROJEKTAR SAC</v>
          </cell>
        </row>
        <row r="17">
          <cell r="A17">
            <v>20516422018</v>
          </cell>
          <cell r="B17" t="str">
            <v>SILCAR AUTOS SRL</v>
          </cell>
        </row>
        <row r="18">
          <cell r="A18">
            <v>10065001701</v>
          </cell>
          <cell r="B18" t="str">
            <v>ALEJANDRO JEAN PAUL BOULLON GUEVARA</v>
          </cell>
        </row>
        <row r="19">
          <cell r="A19">
            <v>20333684021</v>
          </cell>
          <cell r="B19" t="str">
            <v>SWISS MANAGEMENT SAC</v>
          </cell>
        </row>
        <row r="20">
          <cell r="A20">
            <v>20507836420</v>
          </cell>
          <cell r="B20" t="str">
            <v>FLEXNET PERU SAC</v>
          </cell>
        </row>
        <row r="21">
          <cell r="A21">
            <v>20457948060</v>
          </cell>
          <cell r="B21" t="str">
            <v>XIN XING SA</v>
          </cell>
        </row>
        <row r="22">
          <cell r="A22">
            <v>20100327849</v>
          </cell>
          <cell r="B22" t="str">
            <v>JOSE ANTONIO SRL</v>
          </cell>
        </row>
        <row r="23">
          <cell r="A23">
            <v>20513264667</v>
          </cell>
          <cell r="B23" t="str">
            <v>INVERSIONES PURO PERU SAC</v>
          </cell>
        </row>
        <row r="24">
          <cell r="A24">
            <v>20376100546</v>
          </cell>
          <cell r="B24" t="str">
            <v>ETC TEL SRL</v>
          </cell>
        </row>
        <row r="25">
          <cell r="A25">
            <v>20507476547</v>
          </cell>
          <cell r="B25" t="str">
            <v>CORDAEZ EIRL</v>
          </cell>
        </row>
        <row r="26">
          <cell r="A26">
            <v>20100880971</v>
          </cell>
          <cell r="B26" t="str">
            <v>PANALPINA</v>
          </cell>
        </row>
        <row r="27">
          <cell r="A27">
            <v>20515493094</v>
          </cell>
          <cell r="B27" t="str">
            <v>AM CREACIONES Y SERVICIOS SAC</v>
          </cell>
        </row>
        <row r="28">
          <cell r="A28">
            <v>20511627061</v>
          </cell>
          <cell r="B28" t="str">
            <v>OPALO PERU SAC</v>
          </cell>
        </row>
        <row r="29">
          <cell r="A29">
            <v>20509411671</v>
          </cell>
          <cell r="B29" t="str">
            <v>MP INSTITUCIONAL SAC</v>
          </cell>
        </row>
        <row r="30">
          <cell r="A30">
            <v>20507301232</v>
          </cell>
          <cell r="B30" t="str">
            <v>LEADCOM PERU SAC</v>
          </cell>
        </row>
        <row r="31">
          <cell r="A31">
            <v>20514464538</v>
          </cell>
          <cell r="B31" t="str">
            <v>YUMMY INDUSTRIAL DEVELOPMENT SAC</v>
          </cell>
        </row>
        <row r="32">
          <cell r="A32">
            <v>20504562345</v>
          </cell>
          <cell r="B32" t="str">
            <v>TEAM PUBLICITARIO SAC</v>
          </cell>
        </row>
        <row r="33">
          <cell r="A33">
            <v>20500728940</v>
          </cell>
          <cell r="B33" t="str">
            <v>COPIAS EXPRESS SAC</v>
          </cell>
        </row>
        <row r="34">
          <cell r="A34">
            <v>20194640243</v>
          </cell>
          <cell r="B34" t="str">
            <v>LA CANASTERIA SRL</v>
          </cell>
        </row>
        <row r="35">
          <cell r="A35">
            <v>20505886292</v>
          </cell>
          <cell r="B35" t="str">
            <v>JOYERIAS VERA CRUZ SA</v>
          </cell>
        </row>
        <row r="36">
          <cell r="A36">
            <v>10072722499</v>
          </cell>
          <cell r="B36" t="str">
            <v>LARS BERTIL FORSBERG JEAN-MAIRET</v>
          </cell>
        </row>
        <row r="37">
          <cell r="A37">
            <v>20378890161</v>
          </cell>
          <cell r="B37" t="str">
            <v>RASH PERU SAC</v>
          </cell>
        </row>
        <row r="38">
          <cell r="A38">
            <v>20504793584</v>
          </cell>
          <cell r="B38" t="str">
            <v>CORPORACION GRAFICA NOCEDA SAC</v>
          </cell>
        </row>
        <row r="39">
          <cell r="A39">
            <v>20505842325</v>
          </cell>
          <cell r="B39" t="str">
            <v>DISTRIBUIDORA ALMENDARIZ SAC</v>
          </cell>
        </row>
      </sheetData>
    </sheetDataSet>
  </externalBook>
</externalLink>
</file>

<file path=xl/externalLinks/externalLink3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sheetNames>
    <sheetDataSet>
      <sheetData sheetId="0" refreshError="1"/>
    </sheetDataSet>
  </externalBook>
</externalLink>
</file>

<file path=xl/externalLinks/externalLink3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DJJ"/>
      <sheetName val="DDJJA"/>
      <sheetName val="Hoja de Trab"/>
      <sheetName val="Prueba"/>
      <sheetName val="Mayor IVA Débito 10%"/>
      <sheetName val="Mayor IVA Débito 5%"/>
      <sheetName val="Clientes Exentos"/>
      <sheetName val="Mayor IVA Crédito"/>
      <sheetName val="Mayor IVA absorbido Agosto"/>
      <sheetName val="Mayor Retencion IVA Crédito"/>
      <sheetName val="BG Armado"/>
      <sheetName val="BG y ER"/>
      <sheetName val="Conciliación Ingresos"/>
      <sheetName val="Ingresos Diferidos"/>
      <sheetName val="Interconexion"/>
      <sheetName val="LC-Original"/>
      <sheetName val="Hoja_de_Trab"/>
      <sheetName val="Mayor_IVA_Débito_10%"/>
      <sheetName val="Mayor_IVA_Débito_5%"/>
      <sheetName val="Clientes_Exentos"/>
      <sheetName val="Mayor_IVA_Crédito"/>
      <sheetName val="Mayor_IVA_absorbido_Agosto"/>
      <sheetName val="Mayor_Retencion_IVA_Crédito"/>
      <sheetName val="BG_Armado"/>
      <sheetName val="BG_y_ER"/>
      <sheetName val="Conciliación_Ingresos"/>
      <sheetName val="Ingresos_Diferidos"/>
      <sheetName val="536-100"/>
      <sheetName val="0708"/>
      <sheetName val="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9-1"/>
      <sheetName val="G9-2"/>
      <sheetName val="G9-3"/>
      <sheetName val="资产调整分录"/>
      <sheetName val="负债调整分录"/>
      <sheetName val="利润调整分录"/>
      <sheetName val="资产重分类分录"/>
      <sheetName val="负债重分类分录"/>
      <sheetName val="利润重分类分录"/>
      <sheetName val="企业表一"/>
      <sheetName val="企业表二"/>
      <sheetName val="M-5A"/>
      <sheetName val="M-5B"/>
      <sheetName val="M-5C"/>
      <sheetName val="IPC"/>
      <sheetName val="明细分类账"/>
      <sheetName val="Retenciones a Pagar"/>
      <sheetName val="Ret. y Perc. a pagar"/>
      <sheetName val="Consulta1"/>
      <sheetName val="IN"/>
      <sheetName val="JBA Out"/>
      <sheetName val="存货汇总表10"/>
      <sheetName val="资"/>
      <sheetName val="Validation source"/>
      <sheetName val="ONE"/>
      <sheetName val="Price type"/>
      <sheetName val="Holidays"/>
      <sheetName val="科目余额表"/>
      <sheetName val="Sheet3"/>
      <sheetName val="产值平衡表"/>
      <sheetName val="总表"/>
      <sheetName val="地产口"/>
      <sheetName val="Invested Capital"/>
      <sheetName val="ADJTBL 3100"/>
      <sheetName val="M_5A"/>
      <sheetName val="M_5C"/>
      <sheetName val="科纳特成本按项目明细-10"/>
      <sheetName val="表一(1)"/>
      <sheetName val="B1-7"/>
      <sheetName val="索引"/>
      <sheetName val="GOUT"/>
      <sheetName val="Account Mapping"/>
      <sheetName val="*REF!"/>
      <sheetName val="_REF!"/>
      <sheetName val="细分明细"/>
      <sheetName val="长期借款Dy"/>
      <sheetName val="短期借款Dy"/>
      <sheetName val="W"/>
      <sheetName val="B"/>
      <sheetName val="dxnsjtempsheet"/>
      <sheetName val="HL"/>
      <sheetName val="上月"/>
      <sheetName val="费用分析"/>
      <sheetName val="短期借款余额表"/>
      <sheetName val="累计产销存"/>
      <sheetName val="应收账款贷方余额表"/>
      <sheetName val="应收账款借方余额表"/>
      <sheetName val="应收账款余额表"/>
      <sheetName val="完"/>
      <sheetName val="Chemlist"/>
      <sheetName val="currency"/>
      <sheetName val="G1"/>
      <sheetName val="PopCache"/>
      <sheetName val="M_Maincomp"/>
      <sheetName val="公司列表"/>
      <sheetName val="封面"/>
      <sheetName val="ORIX"/>
      <sheetName val="制费-分月"/>
      <sheetName val="JBA_Out"/>
      <sheetName val="Validation_source"/>
      <sheetName val="Price_type"/>
      <sheetName val="Invested_Capital"/>
      <sheetName val="ADJTBL_3100"/>
      <sheetName val="Account_Mapping"/>
      <sheetName val="PHSB-GL-TB"/>
      <sheetName val="MainCo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6">
          <cell r="C6">
            <v>0</v>
          </cell>
          <cell r="D6">
            <v>0</v>
          </cell>
          <cell r="E6">
            <v>0</v>
          </cell>
          <cell r="F6">
            <v>0</v>
          </cell>
          <cell r="G6">
            <v>0</v>
          </cell>
          <cell r="H6">
            <v>0</v>
          </cell>
        </row>
        <row r="7">
          <cell r="C7">
            <v>0</v>
          </cell>
          <cell r="D7">
            <v>0</v>
          </cell>
          <cell r="E7">
            <v>0</v>
          </cell>
          <cell r="F7">
            <v>0</v>
          </cell>
          <cell r="G7">
            <v>0</v>
          </cell>
          <cell r="H7">
            <v>0</v>
          </cell>
        </row>
        <row r="14">
          <cell r="C14">
            <v>0</v>
          </cell>
          <cell r="D14">
            <v>0</v>
          </cell>
          <cell r="E14">
            <v>0</v>
          </cell>
          <cell r="F14">
            <v>0</v>
          </cell>
          <cell r="G14">
            <v>0</v>
          </cell>
          <cell r="H14">
            <v>0</v>
          </cell>
        </row>
        <row r="15">
          <cell r="D15">
            <v>0</v>
          </cell>
          <cell r="F15">
            <v>0</v>
          </cell>
          <cell r="H15">
            <v>0</v>
          </cell>
        </row>
        <row r="17">
          <cell r="D17">
            <v>0</v>
          </cell>
          <cell r="F17">
            <v>0</v>
          </cell>
          <cell r="H17">
            <v>0</v>
          </cell>
        </row>
        <row r="20">
          <cell r="C20">
            <v>0</v>
          </cell>
          <cell r="D20">
            <v>0</v>
          </cell>
          <cell r="E20">
            <v>0</v>
          </cell>
          <cell r="F20">
            <v>0</v>
          </cell>
          <cell r="G20">
            <v>0</v>
          </cell>
          <cell r="H20">
            <v>0</v>
          </cell>
        </row>
      </sheetData>
      <sheetData sheetId="10" refreshError="1"/>
      <sheetData sheetId="11" refreshError="1">
        <row r="10">
          <cell r="B10">
            <v>0</v>
          </cell>
          <cell r="C10">
            <v>0</v>
          </cell>
          <cell r="D10">
            <v>0</v>
          </cell>
        </row>
        <row r="14">
          <cell r="B14">
            <v>0</v>
          </cell>
          <cell r="C14">
            <v>0</v>
          </cell>
          <cell r="D14">
            <v>0</v>
          </cell>
        </row>
        <row r="15">
          <cell r="B15">
            <v>0</v>
          </cell>
          <cell r="C15">
            <v>0</v>
          </cell>
          <cell r="D15">
            <v>0</v>
          </cell>
        </row>
      </sheetData>
      <sheetData sheetId="12" refreshError="1"/>
      <sheetData sheetId="13" refreshError="1">
        <row r="24">
          <cell r="B24">
            <v>0</v>
          </cell>
          <cell r="D24">
            <v>0</v>
          </cell>
          <cell r="F24">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3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科目余额表"/>
      <sheetName val="存货"/>
      <sheetName val="原材料"/>
      <sheetName val="包装物"/>
      <sheetName val="低值"/>
      <sheetName val="库存商品"/>
      <sheetName val="B10-2存货跌价"/>
      <sheetName val="B10-3存货帐实核"/>
      <sheetName val="M-5C"/>
      <sheetName val="企业表一"/>
      <sheetName val="M-5A"/>
      <sheetName val="XL4Poppy"/>
      <sheetName val="Validation source"/>
      <sheetName val="存货汇总表10"/>
      <sheetName val="固定资产清单14-1"/>
      <sheetName val="季度P"/>
      <sheetName val="调整P"/>
      <sheetName val="供方计划"/>
      <sheetName val="月度P"/>
      <sheetName val="三月"/>
      <sheetName val="Index"/>
      <sheetName val="M3"/>
      <sheetName val="INFO"/>
      <sheetName val="Detalle de bienes"/>
      <sheetName val="FINANCE"/>
      <sheetName val="Assumptions"/>
      <sheetName val="公司列表"/>
      <sheetName val="Validation_source"/>
      <sheetName val="ICP"/>
      <sheetName val="制费-分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C98"/>
    </sheet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C98 (2)"/>
      <sheetName val="PIC98"/>
    </sheetNames>
    <sheetDataSet>
      <sheetData sheetId="0"/>
      <sheetData sheetId="1" refreshError="1">
        <row r="29">
          <cell r="A29" t="str">
            <v>E80</v>
          </cell>
          <cell r="B29">
            <v>93.509096683251897</v>
          </cell>
          <cell r="D29">
            <v>92.520294776974595</v>
          </cell>
        </row>
        <row r="30">
          <cell r="A30" t="str">
            <v>F</v>
          </cell>
          <cell r="B30">
            <v>65.714337662941816</v>
          </cell>
          <cell r="D30">
            <v>89.972496601737959</v>
          </cell>
        </row>
        <row r="31">
          <cell r="A31" t="str">
            <v>M</v>
          </cell>
          <cell r="B31">
            <v>94.016018089167929</v>
          </cell>
          <cell r="D31">
            <v>92.59335457183812</v>
          </cell>
        </row>
        <row r="32">
          <cell r="A32" t="str">
            <v>A</v>
          </cell>
          <cell r="B32">
            <v>97.479405039883829</v>
          </cell>
          <cell r="D32">
            <v>93.843102225787163</v>
          </cell>
        </row>
        <row r="33">
          <cell r="A33" t="str">
            <v>M</v>
          </cell>
          <cell r="B33">
            <v>100.15225690084435</v>
          </cell>
          <cell r="D33">
            <v>97.570487913483817</v>
          </cell>
        </row>
        <row r="34">
          <cell r="A34" t="str">
            <v>J</v>
          </cell>
          <cell r="B34">
            <v>94.926294584784387</v>
          </cell>
          <cell r="D34">
            <v>98.906171460771645</v>
          </cell>
        </row>
        <row r="35">
          <cell r="A35" t="str">
            <v>JUL</v>
          </cell>
          <cell r="B35">
            <v>101.94166171486046</v>
          </cell>
          <cell r="D35">
            <v>100.02298178806733</v>
          </cell>
        </row>
        <row r="36">
          <cell r="A36" t="str">
            <v>A</v>
          </cell>
          <cell r="B36">
            <v>102.25609411343989</v>
          </cell>
          <cell r="D36">
            <v>98.319097796518093</v>
          </cell>
        </row>
        <row r="37">
          <cell r="A37" t="str">
            <v>S</v>
          </cell>
          <cell r="B37">
            <v>104.81143790813707</v>
          </cell>
          <cell r="D37">
            <v>98.676648804053869</v>
          </cell>
        </row>
        <row r="38">
          <cell r="A38" t="str">
            <v>O</v>
          </cell>
          <cell r="B38">
            <v>103.26499792680116</v>
          </cell>
          <cell r="D38">
            <v>97.32090915216051</v>
          </cell>
        </row>
        <row r="39">
          <cell r="A39" t="str">
            <v>N</v>
          </cell>
          <cell r="B39">
            <v>98.349908093741618</v>
          </cell>
          <cell r="D39">
            <v>93.565501848487244</v>
          </cell>
        </row>
        <row r="40">
          <cell r="A40" t="str">
            <v>D</v>
          </cell>
          <cell r="B40">
            <v>94.626130049338244</v>
          </cell>
          <cell r="D40">
            <v>93.972063047996585</v>
          </cell>
        </row>
        <row r="41">
          <cell r="A41" t="str">
            <v>E81</v>
          </cell>
          <cell r="B41">
            <v>89.205404701336747</v>
          </cell>
          <cell r="D41">
            <v>88.518910894136852</v>
          </cell>
        </row>
        <row r="42">
          <cell r="A42" t="str">
            <v>F</v>
          </cell>
          <cell r="B42">
            <v>64.300414745260326</v>
          </cell>
          <cell r="D42">
            <v>90.05869896699437</v>
          </cell>
        </row>
        <row r="43">
          <cell r="A43" t="str">
            <v>M</v>
          </cell>
          <cell r="B43">
            <v>91.289062773181968</v>
          </cell>
          <cell r="D43">
            <v>89.26807316377041</v>
          </cell>
        </row>
        <row r="44">
          <cell r="A44" t="str">
            <v>A</v>
          </cell>
          <cell r="B44">
            <v>91.205103717616794</v>
          </cell>
          <cell r="D44">
            <v>87.917434520885891</v>
          </cell>
        </row>
        <row r="45">
          <cell r="A45" t="str">
            <v>M</v>
          </cell>
          <cell r="B45">
            <v>84.791316919967869</v>
          </cell>
          <cell r="D45">
            <v>84.344636833924184</v>
          </cell>
        </row>
        <row r="46">
          <cell r="A46" t="str">
            <v>J</v>
          </cell>
          <cell r="B46">
            <v>78.464981476724915</v>
          </cell>
          <cell r="D46">
            <v>79.812151420521772</v>
          </cell>
        </row>
        <row r="47">
          <cell r="A47" t="str">
            <v>JUL</v>
          </cell>
          <cell r="B47">
            <v>75.825292246901256</v>
          </cell>
          <cell r="D47">
            <v>74.308562986032754</v>
          </cell>
        </row>
        <row r="48">
          <cell r="A48" t="str">
            <v>A</v>
          </cell>
          <cell r="B48">
            <v>73.908476643500123</v>
          </cell>
          <cell r="D48">
            <v>71.542856369683648</v>
          </cell>
        </row>
        <row r="49">
          <cell r="A49" t="str">
            <v>S</v>
          </cell>
          <cell r="B49">
            <v>75.450019166553147</v>
          </cell>
          <cell r="D49">
            <v>70.996080798991144</v>
          </cell>
        </row>
        <row r="50">
          <cell r="A50" t="str">
            <v>O</v>
          </cell>
          <cell r="B50">
            <v>76.024492863317022</v>
          </cell>
          <cell r="D50">
            <v>72.089523590619265</v>
          </cell>
        </row>
        <row r="51">
          <cell r="A51" t="str">
            <v>N</v>
          </cell>
          <cell r="B51">
            <v>78.293107688765645</v>
          </cell>
          <cell r="D51">
            <v>73.673721580933304</v>
          </cell>
        </row>
        <row r="52">
          <cell r="A52" t="str">
            <v>D</v>
          </cell>
          <cell r="B52">
            <v>80.230991219901881</v>
          </cell>
          <cell r="D52">
            <v>79.971898485513478</v>
          </cell>
        </row>
        <row r="53">
          <cell r="A53" t="str">
            <v>E82</v>
          </cell>
          <cell r="B53">
            <v>74.933256471712724</v>
          </cell>
          <cell r="D53">
            <v>82.90963415485912</v>
          </cell>
        </row>
        <row r="54">
          <cell r="A54" t="str">
            <v>F</v>
          </cell>
          <cell r="B54">
            <v>64.820773239836114</v>
          </cell>
          <cell r="D54">
            <v>80.894863359678098</v>
          </cell>
        </row>
        <row r="55">
          <cell r="A55" t="str">
            <v>M</v>
          </cell>
          <cell r="B55">
            <v>77.750420692924465</v>
          </cell>
          <cell r="D55">
            <v>75.56152668966152</v>
          </cell>
        </row>
        <row r="56">
          <cell r="A56" t="str">
            <v>A</v>
          </cell>
          <cell r="B56">
            <v>72.684088863864901</v>
          </cell>
          <cell r="D56">
            <v>70.012595841198518</v>
          </cell>
        </row>
        <row r="57">
          <cell r="A57" t="str">
            <v>M</v>
          </cell>
          <cell r="B57">
            <v>70.134184569062498</v>
          </cell>
          <cell r="D57">
            <v>69.203944519223839</v>
          </cell>
        </row>
        <row r="58">
          <cell r="A58" t="str">
            <v>J</v>
          </cell>
          <cell r="B58">
            <v>73.481963606929767</v>
          </cell>
          <cell r="D58">
            <v>74.466700603359584</v>
          </cell>
        </row>
        <row r="59">
          <cell r="A59" t="str">
            <v>JUL</v>
          </cell>
          <cell r="B59">
            <v>81.425388786604287</v>
          </cell>
          <cell r="D59">
            <v>80.419893088284311</v>
          </cell>
        </row>
        <row r="60">
          <cell r="A60" t="str">
            <v>A</v>
          </cell>
          <cell r="B60">
            <v>87.117771807526921</v>
          </cell>
          <cell r="D60">
            <v>83.352180396631354</v>
          </cell>
        </row>
        <row r="61">
          <cell r="A61" t="str">
            <v>S</v>
          </cell>
          <cell r="B61">
            <v>88.362229120213328</v>
          </cell>
          <cell r="D61">
            <v>82.944909039173737</v>
          </cell>
        </row>
        <row r="62">
          <cell r="A62" t="str">
            <v>O</v>
          </cell>
          <cell r="B62">
            <v>87.978659835701507</v>
          </cell>
          <cell r="D62">
            <v>83.615404118198128</v>
          </cell>
        </row>
        <row r="63">
          <cell r="A63" t="str">
            <v>N</v>
          </cell>
          <cell r="B63">
            <v>90.761115880900732</v>
          </cell>
          <cell r="D63">
            <v>84.39028152944141</v>
          </cell>
        </row>
        <row r="64">
          <cell r="A64" t="str">
            <v>D</v>
          </cell>
          <cell r="B64">
            <v>85.884879040488499</v>
          </cell>
          <cell r="D64">
            <v>85.10339582016249</v>
          </cell>
        </row>
        <row r="65">
          <cell r="A65" t="str">
            <v>E83</v>
          </cell>
          <cell r="B65">
            <v>85.423806826999538</v>
          </cell>
          <cell r="D65">
            <v>87.515084259780537</v>
          </cell>
        </row>
        <row r="66">
          <cell r="A66" t="str">
            <v>F</v>
          </cell>
          <cell r="B66">
            <v>63.529847398216774</v>
          </cell>
          <cell r="D66">
            <v>87.075147941173711</v>
          </cell>
        </row>
        <row r="67">
          <cell r="A67" t="str">
            <v>M</v>
          </cell>
          <cell r="B67">
            <v>88.877509745615924</v>
          </cell>
          <cell r="D67">
            <v>88.758436646878877</v>
          </cell>
        </row>
        <row r="68">
          <cell r="A68" t="str">
            <v>A</v>
          </cell>
          <cell r="B68">
            <v>87.237492963297981</v>
          </cell>
          <cell r="D68">
            <v>83.298145324582521</v>
          </cell>
        </row>
        <row r="69">
          <cell r="A69" t="str">
            <v>M</v>
          </cell>
          <cell r="B69">
            <v>90.71690369295473</v>
          </cell>
          <cell r="D69">
            <v>88.76948492403028</v>
          </cell>
        </row>
        <row r="70">
          <cell r="A70" t="str">
            <v>J</v>
          </cell>
          <cell r="B70">
            <v>92.771142949436324</v>
          </cell>
          <cell r="D70">
            <v>94.711725544350116</v>
          </cell>
        </row>
        <row r="71">
          <cell r="A71" t="str">
            <v>JUL</v>
          </cell>
          <cell r="B71">
            <v>94.687376352913788</v>
          </cell>
          <cell r="D71">
            <v>93.159523195479721</v>
          </cell>
        </row>
        <row r="72">
          <cell r="A72" t="str">
            <v>A</v>
          </cell>
          <cell r="B72">
            <v>99.442002778134707</v>
          </cell>
          <cell r="D72">
            <v>93.803832893103163</v>
          </cell>
        </row>
        <row r="73">
          <cell r="A73" t="str">
            <v>S</v>
          </cell>
          <cell r="B73">
            <v>101.27521250866633</v>
          </cell>
          <cell r="D73">
            <v>94.823957504931613</v>
          </cell>
        </row>
        <row r="74">
          <cell r="A74" t="str">
            <v>O</v>
          </cell>
          <cell r="B74">
            <v>92.451032768456059</v>
          </cell>
          <cell r="D74">
            <v>87.10021129520473</v>
          </cell>
        </row>
        <row r="75">
          <cell r="A75" t="str">
            <v>N</v>
          </cell>
          <cell r="B75">
            <v>99.712599517894674</v>
          </cell>
          <cell r="D75">
            <v>92.876682423503269</v>
          </cell>
        </row>
        <row r="76">
          <cell r="A76" t="str">
            <v>D</v>
          </cell>
          <cell r="B76">
            <v>87.307734629160805</v>
          </cell>
          <cell r="D76">
            <v>87.046645956321484</v>
          </cell>
        </row>
        <row r="77">
          <cell r="A77" t="str">
            <v>E84</v>
          </cell>
          <cell r="B77">
            <v>86.479298173425647</v>
          </cell>
          <cell r="D77">
            <v>88.745511184332813</v>
          </cell>
        </row>
        <row r="78">
          <cell r="A78" t="str">
            <v>F</v>
          </cell>
          <cell r="B78">
            <v>68.808299206169508</v>
          </cell>
          <cell r="D78">
            <v>93.064472371946493</v>
          </cell>
        </row>
        <row r="79">
          <cell r="A79" t="str">
            <v>M</v>
          </cell>
          <cell r="B79">
            <v>94.387125803519865</v>
          </cell>
          <cell r="D79">
            <v>93.986487518239258</v>
          </cell>
        </row>
        <row r="80">
          <cell r="A80" t="str">
            <v>A</v>
          </cell>
          <cell r="B80">
            <v>99.30549792166552</v>
          </cell>
          <cell r="D80">
            <v>96.705011733153597</v>
          </cell>
        </row>
        <row r="81">
          <cell r="A81" t="str">
            <v>M</v>
          </cell>
          <cell r="B81">
            <v>101.76705084379378</v>
          </cell>
          <cell r="D81">
            <v>99.650450249930699</v>
          </cell>
        </row>
        <row r="82">
          <cell r="A82" t="str">
            <v>J</v>
          </cell>
          <cell r="B82">
            <v>100.55710504211875</v>
          </cell>
          <cell r="D82">
            <v>103.12713027934559</v>
          </cell>
        </row>
        <row r="83">
          <cell r="A83" t="str">
            <v>JUL</v>
          </cell>
          <cell r="B83">
            <v>101.27921046566453</v>
          </cell>
          <cell r="D83">
            <v>99.093607579685482</v>
          </cell>
        </row>
        <row r="84">
          <cell r="A84" t="str">
            <v>A</v>
          </cell>
          <cell r="B84">
            <v>105.89072927589061</v>
          </cell>
          <cell r="D84">
            <v>99.658222899586477</v>
          </cell>
        </row>
        <row r="85">
          <cell r="A85" t="str">
            <v>S</v>
          </cell>
          <cell r="B85">
            <v>99.066073919691092</v>
          </cell>
          <cell r="D85">
            <v>94.086553611740044</v>
          </cell>
        </row>
        <row r="86">
          <cell r="A86" t="str">
            <v>O</v>
          </cell>
          <cell r="B86">
            <v>106.4245757500381</v>
          </cell>
          <cell r="D86">
            <v>97.91413315381287</v>
          </cell>
        </row>
        <row r="87">
          <cell r="A87" t="str">
            <v>N</v>
          </cell>
          <cell r="B87">
            <v>100.42969521899236</v>
          </cell>
          <cell r="D87">
            <v>93.900206467767916</v>
          </cell>
        </row>
        <row r="88">
          <cell r="A88" t="str">
            <v>D</v>
          </cell>
          <cell r="B88">
            <v>89.559659023229443</v>
          </cell>
          <cell r="D88">
            <v>92.427330406433654</v>
          </cell>
        </row>
        <row r="89">
          <cell r="A89" t="str">
            <v>E85</v>
          </cell>
          <cell r="B89">
            <v>88.084849835709647</v>
          </cell>
          <cell r="D89">
            <v>91.326830958492366</v>
          </cell>
        </row>
        <row r="90">
          <cell r="A90" t="str">
            <v>F</v>
          </cell>
          <cell r="B90">
            <v>65.684066753002369</v>
          </cell>
          <cell r="D90">
            <v>89.089507822854003</v>
          </cell>
        </row>
        <row r="91">
          <cell r="A91" t="str">
            <v>M</v>
          </cell>
          <cell r="B91">
            <v>88.02153849745595</v>
          </cell>
          <cell r="D91">
            <v>88.79139696238181</v>
          </cell>
        </row>
        <row r="92">
          <cell r="A92" t="str">
            <v>A</v>
          </cell>
          <cell r="B92">
            <v>91.140189444727667</v>
          </cell>
          <cell r="D92">
            <v>88.481465702436793</v>
          </cell>
        </row>
        <row r="93">
          <cell r="A93" t="str">
            <v>M</v>
          </cell>
          <cell r="B93">
            <v>87.456074552298404</v>
          </cell>
          <cell r="D93">
            <v>84.653334755430123</v>
          </cell>
        </row>
        <row r="94">
          <cell r="A94" t="str">
            <v>J</v>
          </cell>
          <cell r="B94">
            <v>75.943807875655125</v>
          </cell>
          <cell r="D94">
            <v>78.094379137502543</v>
          </cell>
        </row>
        <row r="95">
          <cell r="A95" t="str">
            <v>JUL</v>
          </cell>
          <cell r="B95">
            <v>79.705832938420571</v>
          </cell>
          <cell r="D95">
            <v>76.635547295316982</v>
          </cell>
        </row>
        <row r="96">
          <cell r="A96" t="str">
            <v>A</v>
          </cell>
          <cell r="B96">
            <v>85.266017596142575</v>
          </cell>
          <cell r="D96">
            <v>79.984029245259975</v>
          </cell>
        </row>
        <row r="97">
          <cell r="A97" t="str">
            <v>S</v>
          </cell>
          <cell r="B97">
            <v>92.616534074622763</v>
          </cell>
          <cell r="D97">
            <v>87.157366980024008</v>
          </cell>
        </row>
        <row r="98">
          <cell r="A98" t="str">
            <v>O</v>
          </cell>
          <cell r="B98">
            <v>99.938966478944081</v>
          </cell>
          <cell r="D98">
            <v>91.819504679015097</v>
          </cell>
        </row>
        <row r="99">
          <cell r="A99" t="str">
            <v>N</v>
          </cell>
          <cell r="B99">
            <v>97.121080460843444</v>
          </cell>
          <cell r="D99">
            <v>92.310542525174625</v>
          </cell>
        </row>
        <row r="100">
          <cell r="A100" t="str">
            <v>D</v>
          </cell>
          <cell r="B100">
            <v>94.696576436416237</v>
          </cell>
          <cell r="D100">
            <v>97.238760997306116</v>
          </cell>
        </row>
        <row r="101">
          <cell r="A101" t="str">
            <v>E86</v>
          </cell>
          <cell r="B101">
            <v>92.513780839666993</v>
          </cell>
          <cell r="D101">
            <v>96.95587088674931</v>
          </cell>
        </row>
        <row r="102">
          <cell r="A102" t="str">
            <v>F</v>
          </cell>
          <cell r="B102">
            <v>71.635521631995616</v>
          </cell>
          <cell r="D102">
            <v>96.214149835712519</v>
          </cell>
        </row>
        <row r="103">
          <cell r="A103" t="str">
            <v>M</v>
          </cell>
          <cell r="B103">
            <v>93.239857893859522</v>
          </cell>
          <cell r="D103">
            <v>93.480340234666869</v>
          </cell>
        </row>
        <row r="104">
          <cell r="A104" t="str">
            <v>A</v>
          </cell>
          <cell r="B104">
            <v>101.94775357204303</v>
          </cell>
          <cell r="D104">
            <v>99.42335879026443</v>
          </cell>
        </row>
        <row r="105">
          <cell r="A105" t="str">
            <v>M</v>
          </cell>
          <cell r="B105">
            <v>102.10472994792663</v>
          </cell>
          <cell r="D105">
            <v>99.366816550726853</v>
          </cell>
        </row>
        <row r="106">
          <cell r="A106" t="str">
            <v>J</v>
          </cell>
          <cell r="B106">
            <v>89.223977221082293</v>
          </cell>
          <cell r="D106">
            <v>91.529704842025282</v>
          </cell>
        </row>
        <row r="107">
          <cell r="A107" t="str">
            <v>JUL</v>
          </cell>
          <cell r="B107">
            <v>105.88875213833086</v>
          </cell>
          <cell r="D107">
            <v>101.53328248157524</v>
          </cell>
        </row>
        <row r="108">
          <cell r="A108" t="str">
            <v>A</v>
          </cell>
          <cell r="B108">
            <v>110.80838430754349</v>
          </cell>
          <cell r="D108">
            <v>105.28730517938226</v>
          </cell>
        </row>
        <row r="109">
          <cell r="A109" t="str">
            <v>S</v>
          </cell>
          <cell r="B109">
            <v>112.44086859210182</v>
          </cell>
          <cell r="D109">
            <v>105.04099390543223</v>
          </cell>
        </row>
        <row r="110">
          <cell r="A110" t="str">
            <v>O</v>
          </cell>
          <cell r="B110">
            <v>113.36662664174999</v>
          </cell>
          <cell r="D110">
            <v>104.07396863717231</v>
          </cell>
        </row>
        <row r="111">
          <cell r="A111" t="str">
            <v>N</v>
          </cell>
          <cell r="B111">
            <v>106.67635904243362</v>
          </cell>
          <cell r="D111">
            <v>102.63617737890749</v>
          </cell>
        </row>
        <row r="112">
          <cell r="A112" t="str">
            <v>D</v>
          </cell>
          <cell r="B112">
            <v>100.15338817126666</v>
          </cell>
          <cell r="D112">
            <v>101.77231070016676</v>
          </cell>
        </row>
        <row r="113">
          <cell r="A113" t="str">
            <v>E87</v>
          </cell>
          <cell r="B113">
            <v>95.226480210408639</v>
          </cell>
          <cell r="D113">
            <v>101.54316609488482</v>
          </cell>
        </row>
        <row r="114">
          <cell r="A114" t="str">
            <v>F</v>
          </cell>
          <cell r="B114">
            <v>74.717488459657702</v>
          </cell>
          <cell r="D114">
            <v>99.056537897863038</v>
          </cell>
        </row>
        <row r="115">
          <cell r="A115" t="str">
            <v>M</v>
          </cell>
          <cell r="B115">
            <v>101.72725755522987</v>
          </cell>
          <cell r="D115">
            <v>100.41996971179034</v>
          </cell>
        </row>
        <row r="116">
          <cell r="A116" t="str">
            <v>A</v>
          </cell>
          <cell r="B116">
            <v>104.23121904443812</v>
          </cell>
          <cell r="D116">
            <v>102.75433930467891</v>
          </cell>
        </row>
        <row r="117">
          <cell r="A117" t="str">
            <v>M</v>
          </cell>
          <cell r="B117">
            <v>103.46128496679717</v>
          </cell>
          <cell r="D117">
            <v>102.24189023217032</v>
          </cell>
        </row>
        <row r="118">
          <cell r="A118" t="str">
            <v>J</v>
          </cell>
          <cell r="B118">
            <v>106.40204219389705</v>
          </cell>
          <cell r="D118">
            <v>107.16495860665546</v>
          </cell>
        </row>
        <row r="119">
          <cell r="A119" t="str">
            <v>JUL</v>
          </cell>
          <cell r="B119">
            <v>111.5578574964822</v>
          </cell>
          <cell r="D119">
            <v>106.83599944105404</v>
          </cell>
        </row>
        <row r="120">
          <cell r="A120" t="str">
            <v>A</v>
          </cell>
          <cell r="B120">
            <v>108.7311601195688</v>
          </cell>
          <cell r="D120">
            <v>104.15362294670624</v>
          </cell>
        </row>
        <row r="121">
          <cell r="A121" t="str">
            <v>S</v>
          </cell>
          <cell r="B121">
            <v>110.32556189872881</v>
          </cell>
          <cell r="D121">
            <v>103.53554204872418</v>
          </cell>
        </row>
        <row r="122">
          <cell r="A122" t="str">
            <v>O</v>
          </cell>
          <cell r="B122">
            <v>104.4761720558826</v>
          </cell>
          <cell r="D122">
            <v>97.744163537099467</v>
          </cell>
        </row>
        <row r="123">
          <cell r="A123" t="str">
            <v>N</v>
          </cell>
          <cell r="B123">
            <v>98.411762208473377</v>
          </cell>
          <cell r="D123">
            <v>93.733734093518237</v>
          </cell>
        </row>
        <row r="124">
          <cell r="A124" t="str">
            <v>D</v>
          </cell>
          <cell r="B124">
            <v>96.848480451607529</v>
          </cell>
          <cell r="D124">
            <v>98.069151843264564</v>
          </cell>
        </row>
        <row r="125">
          <cell r="A125" t="str">
            <v>E88</v>
          </cell>
          <cell r="B125">
            <v>92.34280354779294</v>
          </cell>
          <cell r="D125">
            <v>99.897915935629413</v>
          </cell>
        </row>
        <row r="126">
          <cell r="A126" t="str">
            <v>F</v>
          </cell>
          <cell r="B126">
            <v>79.176685929006055</v>
          </cell>
          <cell r="D126">
            <v>102.9847984767222</v>
          </cell>
        </row>
        <row r="127">
          <cell r="A127" t="str">
            <v>M</v>
          </cell>
          <cell r="B127">
            <v>104.6309967216196</v>
          </cell>
          <cell r="D127">
            <v>103.7003046928351</v>
          </cell>
        </row>
        <row r="128">
          <cell r="A128" t="str">
            <v>A</v>
          </cell>
          <cell r="B128">
            <v>96.382993322764378</v>
          </cell>
          <cell r="D128">
            <v>95.338142304497708</v>
          </cell>
        </row>
        <row r="129">
          <cell r="A129" t="str">
            <v>M</v>
          </cell>
          <cell r="B129">
            <v>103.2904490142609</v>
          </cell>
          <cell r="D129">
            <v>99.900748958745098</v>
          </cell>
        </row>
        <row r="130">
          <cell r="A130" t="str">
            <v>J</v>
          </cell>
          <cell r="B130">
            <v>99.014716596273615</v>
          </cell>
          <cell r="D130">
            <v>100.80360413027576</v>
          </cell>
        </row>
        <row r="131">
          <cell r="A131" t="str">
            <v>JUL</v>
          </cell>
          <cell r="B131">
            <v>103.0459690896345</v>
          </cell>
          <cell r="D131">
            <v>99.635555087661089</v>
          </cell>
        </row>
        <row r="132">
          <cell r="A132" t="str">
            <v>A</v>
          </cell>
          <cell r="B132">
            <v>101.4145673770813</v>
          </cell>
          <cell r="D132">
            <v>95.236898642698122</v>
          </cell>
        </row>
        <row r="133">
          <cell r="A133" t="str">
            <v>S</v>
          </cell>
          <cell r="B133">
            <v>95.955913902128003</v>
          </cell>
          <cell r="D133">
            <v>90.237233614162307</v>
          </cell>
        </row>
        <row r="134">
          <cell r="A134" t="str">
            <v>O</v>
          </cell>
          <cell r="B134">
            <v>92.916249538162447</v>
          </cell>
          <cell r="D134">
            <v>87.754932762743593</v>
          </cell>
        </row>
        <row r="135">
          <cell r="A135" t="str">
            <v>N</v>
          </cell>
          <cell r="B135">
            <v>94.854213829805758</v>
          </cell>
          <cell r="D135">
            <v>89.171708636523064</v>
          </cell>
        </row>
        <row r="136">
          <cell r="A136" t="str">
            <v>D</v>
          </cell>
          <cell r="B136">
            <v>87.044727160161571</v>
          </cell>
          <cell r="D136">
            <v>87.011481430640202</v>
          </cell>
        </row>
        <row r="137">
          <cell r="A137" t="str">
            <v>E89</v>
          </cell>
          <cell r="B137">
            <v>81.350926833820424</v>
          </cell>
          <cell r="D137">
            <v>94.192936230848147</v>
          </cell>
        </row>
        <row r="138">
          <cell r="A138" t="str">
            <v>F</v>
          </cell>
          <cell r="B138">
            <v>78.654114978181809</v>
          </cell>
          <cell r="D138">
            <v>93.294868312024093</v>
          </cell>
        </row>
        <row r="139">
          <cell r="A139" t="str">
            <v>M</v>
          </cell>
          <cell r="B139">
            <v>96.866811436883609</v>
          </cell>
          <cell r="D139">
            <v>94.194073571469943</v>
          </cell>
        </row>
        <row r="140">
          <cell r="A140" t="str">
            <v>A</v>
          </cell>
          <cell r="B140">
            <v>91.424513865545677</v>
          </cell>
          <cell r="D140">
            <v>94.52317919299108</v>
          </cell>
        </row>
        <row r="141">
          <cell r="A141" t="str">
            <v>M</v>
          </cell>
          <cell r="B141">
            <v>78.079534127841313</v>
          </cell>
          <cell r="D141">
            <v>75.438903887333723</v>
          </cell>
        </row>
        <row r="142">
          <cell r="A142" t="str">
            <v>J</v>
          </cell>
          <cell r="B142">
            <v>78.928445102576887</v>
          </cell>
          <cell r="D142">
            <v>79.279499186305713</v>
          </cell>
        </row>
        <row r="143">
          <cell r="A143" t="str">
            <v>JUL</v>
          </cell>
          <cell r="B143">
            <v>79.525220685202896</v>
          </cell>
          <cell r="D143">
            <v>76.809811282635721</v>
          </cell>
        </row>
        <row r="144">
          <cell r="A144" t="str">
            <v>A</v>
          </cell>
          <cell r="B144">
            <v>83.529129508371341</v>
          </cell>
          <cell r="D144">
            <v>78.322231774406816</v>
          </cell>
        </row>
        <row r="145">
          <cell r="A145" t="str">
            <v>S</v>
          </cell>
          <cell r="B145">
            <v>84.762673072471017</v>
          </cell>
          <cell r="D145">
            <v>80.818442745797796</v>
          </cell>
        </row>
        <row r="146">
          <cell r="A146" t="str">
            <v>O</v>
          </cell>
          <cell r="B146">
            <v>91.040716063606965</v>
          </cell>
          <cell r="D146">
            <v>85.189022196590159</v>
          </cell>
        </row>
        <row r="147">
          <cell r="A147" t="str">
            <v>N</v>
          </cell>
          <cell r="B147">
            <v>90.650850300277028</v>
          </cell>
          <cell r="D147">
            <v>85.092879602421803</v>
          </cell>
        </row>
        <row r="148">
          <cell r="A148" t="str">
            <v>D</v>
          </cell>
          <cell r="B148">
            <v>87.482613132750203</v>
          </cell>
          <cell r="D148">
            <v>88.602772695841608</v>
          </cell>
        </row>
        <row r="149">
          <cell r="A149" t="str">
            <v>E90</v>
          </cell>
          <cell r="B149">
            <v>74.957582754935046</v>
          </cell>
          <cell r="D149">
            <v>79.922306205200641</v>
          </cell>
        </row>
        <row r="150">
          <cell r="A150" t="str">
            <v>F</v>
          </cell>
          <cell r="B150">
            <v>60.885196999308413</v>
          </cell>
          <cell r="D150">
            <v>78.647809487463405</v>
          </cell>
        </row>
        <row r="151">
          <cell r="A151" t="str">
            <v>M</v>
          </cell>
          <cell r="B151">
            <v>72.220177428456893</v>
          </cell>
          <cell r="D151">
            <v>70.963237887254138</v>
          </cell>
        </row>
        <row r="152">
          <cell r="A152" t="str">
            <v>A</v>
          </cell>
          <cell r="B152">
            <v>74.995116625505659</v>
          </cell>
          <cell r="D152">
            <v>77.392008487671703</v>
          </cell>
        </row>
        <row r="153">
          <cell r="A153" t="str">
            <v>M</v>
          </cell>
          <cell r="B153">
            <v>83.12686825295529</v>
          </cell>
          <cell r="D153">
            <v>80.371384784324135</v>
          </cell>
        </row>
        <row r="154">
          <cell r="A154" t="str">
            <v>J</v>
          </cell>
          <cell r="B154">
            <v>79.835381603369527</v>
          </cell>
          <cell r="D154">
            <v>80.778044561831678</v>
          </cell>
        </row>
        <row r="155">
          <cell r="A155" t="str">
            <v>JUL</v>
          </cell>
          <cell r="B155">
            <v>79.205493503920621</v>
          </cell>
          <cell r="D155">
            <v>76.548735842454704</v>
          </cell>
        </row>
        <row r="156">
          <cell r="A156" t="str">
            <v>A</v>
          </cell>
          <cell r="B156">
            <v>92.060068861394612</v>
          </cell>
          <cell r="D156">
            <v>86.631533639076054</v>
          </cell>
        </row>
        <row r="157">
          <cell r="A157" t="str">
            <v>S</v>
          </cell>
          <cell r="B157">
            <v>89.281124088300459</v>
          </cell>
          <cell r="D157">
            <v>86.079481012653247</v>
          </cell>
        </row>
        <row r="158">
          <cell r="A158" t="str">
            <v>O</v>
          </cell>
          <cell r="B158">
            <v>94.052165478285602</v>
          </cell>
          <cell r="D158">
            <v>86.980519295156782</v>
          </cell>
        </row>
        <row r="159">
          <cell r="A159" t="str">
            <v>N</v>
          </cell>
          <cell r="B159">
            <v>92.930617955933187</v>
          </cell>
          <cell r="D159">
            <v>87.232529976524873</v>
          </cell>
        </row>
        <row r="160">
          <cell r="A160" t="str">
            <v>D</v>
          </cell>
          <cell r="B160">
            <v>88.056069588698975</v>
          </cell>
          <cell r="D160">
            <v>89.459643041324227</v>
          </cell>
        </row>
        <row r="161">
          <cell r="A161" t="str">
            <v>E91</v>
          </cell>
          <cell r="B161">
            <v>83.03750885927488</v>
          </cell>
          <cell r="D161">
            <v>89.175051293796514</v>
          </cell>
        </row>
        <row r="162">
          <cell r="A162" t="str">
            <v>F</v>
          </cell>
          <cell r="B162">
            <v>65.808371550740176</v>
          </cell>
          <cell r="D162">
            <v>81.74277597179757</v>
          </cell>
        </row>
        <row r="163">
          <cell r="A163" t="str">
            <v>M</v>
          </cell>
          <cell r="B163">
            <v>75.08450422242808</v>
          </cell>
          <cell r="D163">
            <v>74.599071721228469</v>
          </cell>
        </row>
        <row r="164">
          <cell r="A164" t="str">
            <v>A</v>
          </cell>
          <cell r="B164">
            <v>83.497798819953346</v>
          </cell>
          <cell r="D164">
            <v>84.82269032489377</v>
          </cell>
        </row>
        <row r="165">
          <cell r="A165" t="str">
            <v>M</v>
          </cell>
          <cell r="B165">
            <v>95.025007516275963</v>
          </cell>
          <cell r="D165">
            <v>91.5585534065753</v>
          </cell>
        </row>
        <row r="166">
          <cell r="A166" t="str">
            <v>J</v>
          </cell>
          <cell r="B166">
            <v>88.710820707989598</v>
          </cell>
          <cell r="D166">
            <v>88.948336014451954</v>
          </cell>
        </row>
        <row r="167">
          <cell r="A167" t="str">
            <v>JUL</v>
          </cell>
          <cell r="B167">
            <v>99.739723436721661</v>
          </cell>
          <cell r="D167">
            <v>94.612985030671965</v>
          </cell>
        </row>
        <row r="168">
          <cell r="A168" t="str">
            <v>A</v>
          </cell>
          <cell r="B168">
            <v>102.81464214188755</v>
          </cell>
          <cell r="D168">
            <v>97.76683629838378</v>
          </cell>
        </row>
        <row r="169">
          <cell r="A169" t="str">
            <v>S</v>
          </cell>
          <cell r="B169">
            <v>101.97528721913682</v>
          </cell>
          <cell r="D169">
            <v>98.113846100452761</v>
          </cell>
        </row>
        <row r="170">
          <cell r="A170" t="str">
            <v>O</v>
          </cell>
          <cell r="B170">
            <v>107.37467395017615</v>
          </cell>
          <cell r="D170">
            <v>100.24480381784703</v>
          </cell>
        </row>
        <row r="171">
          <cell r="A171" t="str">
            <v>N</v>
          </cell>
          <cell r="B171">
            <v>104.56834742318669</v>
          </cell>
          <cell r="D171">
            <v>101.46055027831598</v>
          </cell>
        </row>
        <row r="172">
          <cell r="A172" t="str">
            <v>D</v>
          </cell>
          <cell r="B172">
            <v>98.955846722620919</v>
          </cell>
          <cell r="D172">
            <v>99.843797771951202</v>
          </cell>
        </row>
        <row r="173">
          <cell r="A173" t="str">
            <v>E92</v>
          </cell>
          <cell r="B173">
            <v>96.836768949032106</v>
          </cell>
          <cell r="D173">
            <v>104.17091118829805</v>
          </cell>
        </row>
        <row r="174">
          <cell r="A174" t="str">
            <v>F</v>
          </cell>
          <cell r="B174">
            <v>82.578201495384036</v>
          </cell>
          <cell r="D174">
            <v>102.2970374429005</v>
          </cell>
        </row>
        <row r="175">
          <cell r="A175" t="str">
            <v>M</v>
          </cell>
          <cell r="B175">
            <v>104.69371768103279</v>
          </cell>
          <cell r="D175">
            <v>102.77591135359799</v>
          </cell>
        </row>
        <row r="176">
          <cell r="A176" t="str">
            <v>A</v>
          </cell>
          <cell r="B176">
            <v>105.18921509199775</v>
          </cell>
          <cell r="D176">
            <v>106.8334297476782</v>
          </cell>
        </row>
        <row r="177">
          <cell r="A177" t="str">
            <v>M</v>
          </cell>
          <cell r="B177">
            <v>106.30733893077596</v>
          </cell>
          <cell r="D177">
            <v>105.19499421799765</v>
          </cell>
        </row>
        <row r="178">
          <cell r="A178" t="str">
            <v>J</v>
          </cell>
          <cell r="B178">
            <v>111.38342870179194</v>
          </cell>
          <cell r="D178">
            <v>108.68231881258608</v>
          </cell>
        </row>
        <row r="179">
          <cell r="A179" t="str">
            <v>JUL</v>
          </cell>
          <cell r="B179">
            <v>111.80936469983963</v>
          </cell>
          <cell r="D179">
            <v>106.28636736810994</v>
          </cell>
        </row>
        <row r="180">
          <cell r="A180" t="str">
            <v>A</v>
          </cell>
          <cell r="B180">
            <v>108.00178261399449</v>
          </cell>
          <cell r="D180">
            <v>104.59327839765984</v>
          </cell>
        </row>
        <row r="181">
          <cell r="A181" t="str">
            <v>S</v>
          </cell>
          <cell r="B181">
            <v>111.77066384968177</v>
          </cell>
          <cell r="D181">
            <v>106.61167563105852</v>
          </cell>
        </row>
        <row r="182">
          <cell r="A182" t="str">
            <v>O</v>
          </cell>
          <cell r="B182">
            <v>111.8232061335689</v>
          </cell>
          <cell r="D182">
            <v>106.32325129689836</v>
          </cell>
        </row>
        <row r="183">
          <cell r="A183" t="str">
            <v>N</v>
          </cell>
          <cell r="B183">
            <v>109.46893395201241</v>
          </cell>
          <cell r="D183">
            <v>106.28381330981597</v>
          </cell>
        </row>
        <row r="184">
          <cell r="A184" t="str">
            <v>D</v>
          </cell>
          <cell r="B184">
            <v>111.08272763079097</v>
          </cell>
          <cell r="D184">
            <v>111.20369881996903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V"/>
    </sheetNames>
    <sheetDataSet>
      <sheetData sheetId="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 de cambio"/>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 de cambio"/>
      <sheetName val="Ventas"/>
      <sheetName val="Liquidación de comisiones"/>
      <sheetName val="Aguinaldo"/>
    </sheetNames>
    <sheetDataSet>
      <sheetData sheetId="0" refreshError="1">
        <row r="5">
          <cell r="C5" t="str">
            <v>OCTUBRE</v>
          </cell>
        </row>
        <row r="6">
          <cell r="B6" t="str">
            <v>DIA</v>
          </cell>
          <cell r="C6" t="str">
            <v>COMP.</v>
          </cell>
          <cell r="D6" t="str">
            <v>VENTA</v>
          </cell>
        </row>
        <row r="7">
          <cell r="B7">
            <v>1</v>
          </cell>
          <cell r="C7">
            <v>4861</v>
          </cell>
          <cell r="D7">
            <v>4900</v>
          </cell>
        </row>
        <row r="8">
          <cell r="B8">
            <v>2</v>
          </cell>
          <cell r="C8">
            <v>4861</v>
          </cell>
          <cell r="D8">
            <v>4900</v>
          </cell>
        </row>
        <row r="9">
          <cell r="B9">
            <v>3</v>
          </cell>
          <cell r="C9">
            <v>4861</v>
          </cell>
          <cell r="D9">
            <v>4900</v>
          </cell>
        </row>
        <row r="10">
          <cell r="B10">
            <v>4</v>
          </cell>
          <cell r="C10">
            <v>4897</v>
          </cell>
          <cell r="D10">
            <v>4914</v>
          </cell>
        </row>
        <row r="11">
          <cell r="B11">
            <v>5</v>
          </cell>
          <cell r="C11">
            <v>4898</v>
          </cell>
          <cell r="D11">
            <v>4909</v>
          </cell>
        </row>
        <row r="12">
          <cell r="B12">
            <v>6</v>
          </cell>
          <cell r="C12">
            <v>4903</v>
          </cell>
          <cell r="D12">
            <v>4909</v>
          </cell>
        </row>
        <row r="13">
          <cell r="B13">
            <v>7</v>
          </cell>
          <cell r="C13">
            <v>4897</v>
          </cell>
          <cell r="D13">
            <v>4911</v>
          </cell>
        </row>
        <row r="14">
          <cell r="B14">
            <v>8</v>
          </cell>
          <cell r="C14">
            <v>4906</v>
          </cell>
          <cell r="D14">
            <v>4911</v>
          </cell>
        </row>
        <row r="15">
          <cell r="B15">
            <v>9</v>
          </cell>
          <cell r="C15">
            <v>4906</v>
          </cell>
          <cell r="D15">
            <v>4911</v>
          </cell>
        </row>
        <row r="16">
          <cell r="B16">
            <v>10</v>
          </cell>
          <cell r="C16">
            <v>4906</v>
          </cell>
          <cell r="D16">
            <v>4911</v>
          </cell>
        </row>
        <row r="17">
          <cell r="B17">
            <v>11</v>
          </cell>
          <cell r="C17">
            <v>4905</v>
          </cell>
          <cell r="D17">
            <v>4915</v>
          </cell>
        </row>
        <row r="18">
          <cell r="B18">
            <v>12</v>
          </cell>
          <cell r="C18">
            <v>4912</v>
          </cell>
          <cell r="D18">
            <v>4918</v>
          </cell>
        </row>
        <row r="19">
          <cell r="B19">
            <v>13</v>
          </cell>
          <cell r="C19">
            <v>4901</v>
          </cell>
          <cell r="D19">
            <v>4925</v>
          </cell>
        </row>
        <row r="20">
          <cell r="B20">
            <v>14</v>
          </cell>
          <cell r="C20">
            <v>4932</v>
          </cell>
          <cell r="D20">
            <v>4930</v>
          </cell>
        </row>
        <row r="21">
          <cell r="B21">
            <v>15</v>
          </cell>
          <cell r="C21">
            <v>4928</v>
          </cell>
          <cell r="D21">
            <v>4939</v>
          </cell>
        </row>
        <row r="22">
          <cell r="B22">
            <v>16</v>
          </cell>
          <cell r="C22">
            <v>4928</v>
          </cell>
          <cell r="D22">
            <v>4939</v>
          </cell>
        </row>
        <row r="23">
          <cell r="B23">
            <v>17</v>
          </cell>
          <cell r="C23">
            <v>4928</v>
          </cell>
          <cell r="D23">
            <v>4939</v>
          </cell>
        </row>
        <row r="24">
          <cell r="B24">
            <v>18</v>
          </cell>
          <cell r="C24">
            <v>4934</v>
          </cell>
          <cell r="D24">
            <v>4938</v>
          </cell>
        </row>
        <row r="25">
          <cell r="B25">
            <v>19</v>
          </cell>
          <cell r="C25">
            <v>4870</v>
          </cell>
          <cell r="D25">
            <v>4948</v>
          </cell>
        </row>
        <row r="26">
          <cell r="B26">
            <v>20</v>
          </cell>
          <cell r="C26">
            <v>4941</v>
          </cell>
          <cell r="D26">
            <v>4944</v>
          </cell>
        </row>
        <row r="27">
          <cell r="B27">
            <v>21</v>
          </cell>
          <cell r="C27">
            <v>4933</v>
          </cell>
          <cell r="D27">
            <v>4948</v>
          </cell>
        </row>
        <row r="28">
          <cell r="B28">
            <v>22</v>
          </cell>
          <cell r="C28">
            <v>4935</v>
          </cell>
          <cell r="D28">
            <v>4946</v>
          </cell>
        </row>
        <row r="29">
          <cell r="B29">
            <v>23</v>
          </cell>
          <cell r="C29">
            <v>4935</v>
          </cell>
          <cell r="D29">
            <v>4946</v>
          </cell>
        </row>
        <row r="30">
          <cell r="B30">
            <v>24</v>
          </cell>
          <cell r="C30">
            <v>4935</v>
          </cell>
          <cell r="D30">
            <v>4946</v>
          </cell>
        </row>
        <row r="31">
          <cell r="B31">
            <v>25</v>
          </cell>
          <cell r="C31">
            <v>4937</v>
          </cell>
          <cell r="D31">
            <v>4946</v>
          </cell>
        </row>
        <row r="32">
          <cell r="B32">
            <v>26</v>
          </cell>
          <cell r="C32">
            <v>4929</v>
          </cell>
          <cell r="D32">
            <v>4944</v>
          </cell>
        </row>
        <row r="33">
          <cell r="B33">
            <v>27</v>
          </cell>
          <cell r="C33">
            <v>4935</v>
          </cell>
          <cell r="D33">
            <v>4946</v>
          </cell>
        </row>
        <row r="34">
          <cell r="B34">
            <v>28</v>
          </cell>
          <cell r="C34">
            <v>4938</v>
          </cell>
          <cell r="D34">
            <v>4942</v>
          </cell>
        </row>
        <row r="35">
          <cell r="B35">
            <v>29</v>
          </cell>
          <cell r="C35">
            <v>4937</v>
          </cell>
          <cell r="D35">
            <v>4943</v>
          </cell>
        </row>
        <row r="36">
          <cell r="B36">
            <v>30</v>
          </cell>
          <cell r="C36">
            <v>4937</v>
          </cell>
          <cell r="D36">
            <v>4943</v>
          </cell>
        </row>
        <row r="37">
          <cell r="B37">
            <v>31</v>
          </cell>
          <cell r="C37">
            <v>4937</v>
          </cell>
          <cell r="D37">
            <v>4943</v>
          </cell>
        </row>
      </sheetData>
      <sheetData sheetId="1"/>
      <sheetData sheetId="2"/>
      <sheetData sheetId="3"/>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Org"/>
      <sheetName val="Dados"/>
      <sheetName val="Tabela"/>
      <sheetName val="Ativos"/>
      <sheetName val="Passivos"/>
      <sheetName val="Imobilizado"/>
      <sheetName val="Importação"/>
      <sheetName val="contas a receber"/>
      <sheetName val="Fornecedor 426"/>
      <sheetName val="Folha Pagamento"/>
      <sheetName val="MKT"/>
      <sheetName val="Associadas"/>
      <sheetName val="Impostos"/>
      <sheetName val="desps exer seg"/>
      <sheetName val="Outras Contas a Pagar e Receber"/>
      <sheetName val="Modelo"/>
      <sheetName val="11320079"/>
      <sheetName val="2) FIXIT S.A."/>
      <sheetName val="SAP"/>
      <sheetName val="Datos"/>
      <sheetName val="CMA Calculations- Figure 5440.1"/>
      <sheetName val="#REF"/>
      <sheetName val="Balance"/>
      <sheetName val="Estado de Resultados"/>
      <sheetName val="Interface"/>
      <sheetName val="Borrowing"/>
      <sheetName val="3210001"/>
      <sheetName val="PIC9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Org"/>
    </sheetNames>
    <sheetDataSet>
      <sheetData sheetId="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ctativa sueldos"/>
      <sheetName val="PPC Altas y Bajas a Dic. 06"/>
      <sheetName val="Calculo del Exceso"/>
      <sheetName val="Calculo del Limite"/>
      <sheetName val="Aguin. Sueldos "/>
      <sheetName val="IPS"/>
      <sheetName val="XREF"/>
      <sheetName val="Tickmarks"/>
      <sheetName val="#REF"/>
    </sheetNames>
    <sheetDataSet>
      <sheetData sheetId="0" refreshError="1"/>
      <sheetData sheetId="1"/>
      <sheetData sheetId="2">
        <row r="2">
          <cell r="B2">
            <v>2</v>
          </cell>
        </row>
        <row r="4">
          <cell r="B4">
            <v>12</v>
          </cell>
        </row>
      </sheetData>
      <sheetData sheetId="3" refreshError="1"/>
      <sheetData sheetId="4"/>
      <sheetData sheetId="5"/>
      <sheetData sheetId="6"/>
      <sheetData sheetId="7"/>
      <sheetData sheetId="8"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s"/>
    </sheetNames>
    <sheetDataSet>
      <sheetData sheetId="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EDO SIT PATRIM"/>
      <sheetName val="ESP_TIPEO"/>
      <sheetName val="Reclasificaciones"/>
      <sheetName val="EDO RDOS"/>
      <sheetName val="Segmento"/>
      <sheetName val="EEPN"/>
      <sheetName val="EOAF"/>
      <sheetName val="NOTA 4"/>
      <sheetName val="PRESTAMOS"/>
      <sheetName val=" VTOS"/>
      <sheetName val="VTOS_TIPEO"/>
      <sheetName val="ANEXO_A"/>
      <sheetName val="ANEXO_B"/>
      <sheetName val="ANEXO C"/>
      <sheetName val="INVERSIONES"/>
      <sheetName val="PREVISIONES"/>
      <sheetName val="CTO VTAS"/>
      <sheetName val="MON.EXTRANJERA"/>
      <sheetName val="ANEXO 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sheetData sheetId="18"/>
      <sheetData sheetId="19"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umes"/>
      <sheetName val="Dados do Packaging"/>
      <sheetName val="Tabelas Antarctica"/>
      <sheetName val="Tabelas Brahma"/>
      <sheetName val="Consolidado Escore"/>
      <sheetName val="SetUp"/>
      <sheetName val="Visão Item"/>
      <sheetName val="Tabelas Escore"/>
      <sheetName val="Tabelas Skol"/>
      <sheetName val="Visão Unida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estro"/>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Definiciones varias"/>
      <sheetName val="Comparativo BG"/>
      <sheetName val="Comparativo ER"/>
      <sheetName val="Ratios"/>
      <sheetName val="Otros procedimientos"/>
      <sheetName val="BG al 30.09.08"/>
      <sheetName val="BG al 31.12.07"/>
      <sheetName val="BG al 30.09.07"/>
      <sheetName val="Tickmarks"/>
    </sheetNames>
    <sheetDataSet>
      <sheetData sheetId="0" refreshError="1"/>
      <sheetData sheetId="1" refreshError="1"/>
      <sheetData sheetId="2">
        <row r="6">
          <cell r="H6">
            <v>1783455814602</v>
          </cell>
        </row>
        <row r="169">
          <cell r="J169">
            <v>-63245700000</v>
          </cell>
        </row>
        <row r="170">
          <cell r="J170">
            <v>-10047000</v>
          </cell>
        </row>
      </sheetData>
      <sheetData sheetId="3">
        <row r="21">
          <cell r="J21">
            <v>-61430008731</v>
          </cell>
        </row>
      </sheetData>
      <sheetData sheetId="4" refreshError="1"/>
      <sheetData sheetId="5" refreshError="1"/>
      <sheetData sheetId="6"/>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MCR"/>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Enfoque DTT"/>
      <sheetName val="Enfoque BCP"/>
      <sheetName val="Res 313"/>
      <sheetName val="BG al 30.06.08"/>
      <sheetName val="Input &amp; Summary"/>
      <sheetName val="Tickmarks"/>
      <sheetName val="Instructions"/>
      <sheetName val="Input &amp; Summary (2)"/>
      <sheetName val="Module1"/>
      <sheetName val="PPC 31.12.08"/>
      <sheetName val="BG al 30.09.08 PPC Arreglado"/>
      <sheetName val="BG al 30.09.08 PPC"/>
      <sheetName val="BG al 31.12.08 PPC Arreglado"/>
      <sheetName val="BG al 31.12.08 PPC"/>
      <sheetName val="Sheet1"/>
      <sheetName val="Comparativo BG"/>
      <sheetName val="Comparativo ER"/>
    </sheetNames>
    <sheetDataSet>
      <sheetData sheetId="0"/>
      <sheetData sheetId="1" refreshError="1">
        <row r="20">
          <cell r="D20">
            <v>1096228916899</v>
          </cell>
        </row>
        <row r="107">
          <cell r="E107">
            <v>-83634734487</v>
          </cell>
        </row>
      </sheetData>
      <sheetData sheetId="2" refreshError="1">
        <row r="59">
          <cell r="D59">
            <v>16613280713</v>
          </cell>
          <cell r="E59">
            <v>25917537373</v>
          </cell>
        </row>
      </sheetData>
      <sheetData sheetId="3"/>
      <sheetData sheetId="4"/>
      <sheetData sheetId="5"/>
      <sheetData sheetId="6"/>
      <sheetData sheetId="7"/>
      <sheetData sheetId="8"/>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omparativo BG"/>
      <sheetName val="Comparativo ER"/>
      <sheetName val="Ratios"/>
      <sheetName val="BG al 31.12.07"/>
      <sheetName val="Armado 31.08.07"/>
      <sheetName val="Tickmarks"/>
    </sheetNames>
    <sheetDataSet>
      <sheetData sheetId="0"/>
      <sheetData sheetId="1">
        <row r="5">
          <cell r="F5">
            <v>767673763384</v>
          </cell>
          <cell r="H5">
            <v>582354767863</v>
          </cell>
        </row>
        <row r="6">
          <cell r="F6">
            <v>239983610081</v>
          </cell>
          <cell r="H6">
            <v>168427786286</v>
          </cell>
        </row>
        <row r="27">
          <cell r="F27">
            <v>60089396850</v>
          </cell>
          <cell r="H27">
            <v>28277202117</v>
          </cell>
        </row>
        <row r="39">
          <cell r="F39">
            <v>328167709643</v>
          </cell>
          <cell r="H39">
            <v>296429179058</v>
          </cell>
        </row>
        <row r="67">
          <cell r="F67">
            <v>1282162784</v>
          </cell>
          <cell r="H67">
            <v>1780145681</v>
          </cell>
        </row>
        <row r="91">
          <cell r="F91">
            <v>-34008538891</v>
          </cell>
          <cell r="H91">
            <v>-9698095214</v>
          </cell>
        </row>
        <row r="102">
          <cell r="F102">
            <v>-658233515448</v>
          </cell>
        </row>
        <row r="140">
          <cell r="F140">
            <v>-71140171481</v>
          </cell>
          <cell r="H140">
            <v>-64684061720</v>
          </cell>
        </row>
        <row r="141">
          <cell r="F141">
            <v>-24456400000</v>
          </cell>
        </row>
        <row r="142">
          <cell r="F142">
            <v>0</v>
          </cell>
        </row>
      </sheetData>
      <sheetData sheetId="2">
        <row r="20">
          <cell r="F20">
            <v>-27989557956</v>
          </cell>
        </row>
        <row r="38">
          <cell r="F38">
            <v>19883988707</v>
          </cell>
        </row>
        <row r="56">
          <cell r="F56">
            <v>-15862905307</v>
          </cell>
          <cell r="H56">
            <v>-14850047972</v>
          </cell>
        </row>
        <row r="60">
          <cell r="F60">
            <v>-15405392310</v>
          </cell>
        </row>
        <row r="64">
          <cell r="F64">
            <v>1504405379</v>
          </cell>
          <cell r="H64">
            <v>19577703841</v>
          </cell>
        </row>
        <row r="66">
          <cell r="F66">
            <v>770070021</v>
          </cell>
          <cell r="H66">
            <v>2882698966</v>
          </cell>
        </row>
      </sheetData>
      <sheetData sheetId="3"/>
      <sheetData sheetId="4"/>
      <sheetData sheetId="5"/>
      <sheetData sheetId="6"/>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GERA BOLETOS"/>
      <sheetName val="RegBMF"/>
      <sheetName val="RegLIF"/>
      <sheetName val="RegNYBOT"/>
      <sheetName val="Medios"/>
      <sheetName val="Registro Opções"/>
      <sheetName val="Commodity 2006 (sem cerveja)"/>
      <sheetName val="OnShore"/>
      <sheetName val="OffShore"/>
      <sheetName val="EXPOSURE2005"/>
      <sheetName val="Fechamento"/>
      <sheetName val="TabelaMédios"/>
      <sheetName val="Zeragem de Exposure"/>
      <sheetName val="RegNYBOT_RES"/>
      <sheetName val="Estratégia"/>
      <sheetName val="Sheet1"/>
      <sheetName val="PROP"/>
      <sheetName val="Registro_Opções"/>
      <sheetName val="Commodity_2006_(sem_cerveja)"/>
      <sheetName val="GERA_BOLETOS"/>
      <sheetName val="Zeragem_de_Exposure"/>
      <sheetName val="Cash_Flow"/>
      <sheetName val="dep pre"/>
      <sheetName val="Volumes"/>
      <sheetName val="Dados do Packaging"/>
      <sheetName val="Tabelas Antarctica"/>
      <sheetName val="Tabelas Brahma"/>
      <sheetName val="Consolidado Escore"/>
      <sheetName val="SetUp"/>
      <sheetName val="Visão Item"/>
      <sheetName val="Tabelas Escore"/>
      <sheetName val="Tabelas Skol"/>
      <sheetName val="Visão Unidade"/>
      <sheetName val="Ratios"/>
      <sheetName val="Comparativo BG"/>
      <sheetName val="BG al 30.09.08"/>
      <sheetName val="Comparativo ER"/>
      <sheetName val="TC Resumen"/>
      <sheetName val="dados org"/>
      <sheetName val="financiero"/>
      <sheetName val="Options"/>
    </sheetNames>
    <sheetDataSet>
      <sheetData sheetId="0" refreshError="1">
        <row r="3">
          <cell r="D3" t="str">
            <v>HCV Hedge Açúcar Cristal Set03</v>
          </cell>
          <cell r="E3" t="str">
            <v>Bertrand</v>
          </cell>
          <cell r="F3" t="str">
            <v>ABN AMRO Real</v>
          </cell>
          <cell r="G3" t="str">
            <v>ABN AMRO Real</v>
          </cell>
          <cell r="H3" t="str">
            <v>CBB</v>
          </cell>
          <cell r="I3" t="str">
            <v>Caixa Brasil em BRL</v>
          </cell>
          <cell r="K3">
            <v>37987</v>
          </cell>
          <cell r="R3" t="str">
            <v>VIVA-VOZ</v>
          </cell>
        </row>
        <row r="4">
          <cell r="D4" t="str">
            <v>HCV Hedge Açúcar Cristal Out03</v>
          </cell>
          <cell r="E4" t="str">
            <v>Guerra</v>
          </cell>
          <cell r="F4" t="str">
            <v>ACMG Coutinho</v>
          </cell>
          <cell r="G4" t="str">
            <v>ACMG Coutinho</v>
          </cell>
          <cell r="H4" t="str">
            <v>Aspen Equities</v>
          </cell>
          <cell r="I4" t="str">
            <v>Caixa Brasil em USD</v>
          </cell>
          <cell r="K4">
            <v>38018</v>
          </cell>
          <cell r="R4" t="str">
            <v>AFTER-MARKET</v>
          </cell>
        </row>
        <row r="5">
          <cell r="D5" t="str">
            <v>HCV Hedge Açúcar Cristal Nov03</v>
          </cell>
          <cell r="E5" t="str">
            <v>LAB</v>
          </cell>
          <cell r="F5" t="str">
            <v>Agora Corretora</v>
          </cell>
          <cell r="G5" t="str">
            <v>Agora Corretora</v>
          </cell>
          <cell r="H5" t="str">
            <v>Brahmaco</v>
          </cell>
          <cell r="I5" t="str">
            <v>Caixa Offshore</v>
          </cell>
          <cell r="K5">
            <v>38047</v>
          </cell>
        </row>
        <row r="6">
          <cell r="D6" t="str">
            <v>HCV Hedge Açúcar Cristal Dez03</v>
          </cell>
          <cell r="F6" t="str">
            <v>Arbitral</v>
          </cell>
          <cell r="G6" t="str">
            <v>Arbitral</v>
          </cell>
          <cell r="H6" t="str">
            <v>Dahlen Matriz</v>
          </cell>
          <cell r="I6" t="str">
            <v>Hedge da Divida</v>
          </cell>
          <cell r="K6">
            <v>38078</v>
          </cell>
        </row>
        <row r="7">
          <cell r="D7" t="str">
            <v>HCV Hedge Açúcar Cristal Jan04</v>
          </cell>
          <cell r="F7" t="str">
            <v>Arkhe</v>
          </cell>
          <cell r="G7" t="str">
            <v>Arkhe</v>
          </cell>
          <cell r="H7" t="str">
            <v>Dunvegan S.A.</v>
          </cell>
          <cell r="I7" t="str">
            <v>Hedge do CV</v>
          </cell>
          <cell r="K7">
            <v>38108</v>
          </cell>
        </row>
        <row r="8">
          <cell r="D8" t="str">
            <v>HCV Hedge Açúcar Cristal Fev04</v>
          </cell>
          <cell r="F8" t="str">
            <v>Aspen Equities</v>
          </cell>
          <cell r="G8" t="str">
            <v>Aspen Equities</v>
          </cell>
          <cell r="H8" t="str">
            <v>IBA</v>
          </cell>
          <cell r="I8" t="str">
            <v>Posição Prop.</v>
          </cell>
          <cell r="K8">
            <v>38139</v>
          </cell>
        </row>
        <row r="9">
          <cell r="D9" t="str">
            <v>HCV Hedge Açúcar Cristal Mar04</v>
          </cell>
          <cell r="F9" t="str">
            <v>Ativa</v>
          </cell>
          <cell r="G9" t="str">
            <v>Ativa</v>
          </cell>
          <cell r="H9" t="str">
            <v>Itacoatiara</v>
          </cell>
          <cell r="I9" t="str">
            <v>Mútuos</v>
          </cell>
          <cell r="K9">
            <v>38169</v>
          </cell>
        </row>
        <row r="10">
          <cell r="D10" t="str">
            <v>HCV Hedge Açúcar Cristal Abr04</v>
          </cell>
          <cell r="F10" t="str">
            <v>Banco Alfa</v>
          </cell>
          <cell r="G10" t="str">
            <v>Banco Alfa</v>
          </cell>
          <cell r="H10" t="str">
            <v>Jalua</v>
          </cell>
          <cell r="I10" t="str">
            <v>HQ</v>
          </cell>
          <cell r="K10">
            <v>38200</v>
          </cell>
        </row>
        <row r="11">
          <cell r="D11" t="str">
            <v>HCV Hedge Açúcar Cristal Mai04</v>
          </cell>
          <cell r="F11" t="str">
            <v>Banco Bradesco</v>
          </cell>
          <cell r="G11" t="str">
            <v>Banco Bradesco</v>
          </cell>
          <cell r="H11" t="str">
            <v>Jupiter</v>
          </cell>
          <cell r="I11" t="str">
            <v>SBB</v>
          </cell>
          <cell r="K11">
            <v>38231</v>
          </cell>
        </row>
        <row r="12">
          <cell r="D12" t="str">
            <v>HCV Hedge Açúcar Cristal Jun04</v>
          </cell>
          <cell r="F12" t="str">
            <v>Banco Cidade</v>
          </cell>
          <cell r="G12" t="str">
            <v>Banco Cidade</v>
          </cell>
          <cell r="H12" t="str">
            <v>Lambic</v>
          </cell>
          <cell r="K12">
            <v>38261</v>
          </cell>
        </row>
        <row r="13">
          <cell r="D13" t="str">
            <v>HCV Hedge Açúcar Cristal Jul04</v>
          </cell>
          <cell r="F13" t="str">
            <v>Bank Boston</v>
          </cell>
          <cell r="G13" t="str">
            <v>Bank Boston</v>
          </cell>
          <cell r="H13" t="str">
            <v>Monthiers</v>
          </cell>
          <cell r="K13">
            <v>38292</v>
          </cell>
        </row>
        <row r="14">
          <cell r="D14" t="str">
            <v>HCV Hedge Açúcar Cristal Ago04</v>
          </cell>
          <cell r="F14" t="str">
            <v>Bank of America</v>
          </cell>
          <cell r="G14" t="str">
            <v>Bank of America</v>
          </cell>
          <cell r="H14" t="str">
            <v>PLUTÃO</v>
          </cell>
          <cell r="K14">
            <v>38322</v>
          </cell>
        </row>
        <row r="15">
          <cell r="D15" t="str">
            <v>HCV Hedge Açúcar Cristal Set04</v>
          </cell>
          <cell r="F15" t="str">
            <v>Barclays</v>
          </cell>
          <cell r="G15" t="str">
            <v>Barclays</v>
          </cell>
          <cell r="H15" t="str">
            <v>TAURUS</v>
          </cell>
          <cell r="K15">
            <v>38353</v>
          </cell>
        </row>
        <row r="16">
          <cell r="D16" t="str">
            <v>HCV Hedge Açúcar Cristal Out04</v>
          </cell>
          <cell r="F16" t="str">
            <v>Beal - Bco Europeu</v>
          </cell>
          <cell r="G16" t="str">
            <v>Beal - Bco Europeu</v>
          </cell>
          <cell r="K16">
            <v>38384</v>
          </cell>
        </row>
        <row r="17">
          <cell r="D17" t="str">
            <v>HCV Hedge Açúcar Cristal Nov04</v>
          </cell>
          <cell r="F17" t="str">
            <v>Bear Stearns</v>
          </cell>
          <cell r="G17" t="str">
            <v>Bear Stearns</v>
          </cell>
          <cell r="K17">
            <v>38412</v>
          </cell>
        </row>
        <row r="18">
          <cell r="D18" t="str">
            <v>HCV Hedge Açúcar Cristal Dez04</v>
          </cell>
          <cell r="F18" t="str">
            <v>BM&amp;F</v>
          </cell>
          <cell r="G18" t="str">
            <v>BM&amp;F</v>
          </cell>
          <cell r="K18">
            <v>38443</v>
          </cell>
        </row>
        <row r="19">
          <cell r="D19" t="str">
            <v>HCV Hedge Açúcar Cristal Jan05</v>
          </cell>
          <cell r="F19" t="str">
            <v>BNP Paribas</v>
          </cell>
          <cell r="G19" t="str">
            <v>BNP Paribas</v>
          </cell>
          <cell r="K19">
            <v>38473</v>
          </cell>
        </row>
        <row r="20">
          <cell r="D20" t="str">
            <v>HCV Hedge Açúcar Cristal Fev05</v>
          </cell>
          <cell r="F20" t="str">
            <v>BPI</v>
          </cell>
          <cell r="G20" t="str">
            <v>BPI</v>
          </cell>
          <cell r="K20">
            <v>38504</v>
          </cell>
        </row>
        <row r="21">
          <cell r="D21" t="str">
            <v>HCV Hedge Açúcar Cristal Mar05</v>
          </cell>
          <cell r="F21" t="str">
            <v>Bradesco Corretora</v>
          </cell>
          <cell r="G21" t="str">
            <v>Bradesco Corretora</v>
          </cell>
          <cell r="K21">
            <v>38534</v>
          </cell>
        </row>
        <row r="22">
          <cell r="D22" t="str">
            <v>HCV Hedge Açúcar Cristal Abr05</v>
          </cell>
          <cell r="F22" t="str">
            <v>Brahmaco</v>
          </cell>
          <cell r="G22" t="str">
            <v>Brahmaco</v>
          </cell>
          <cell r="K22">
            <v>38565</v>
          </cell>
        </row>
        <row r="23">
          <cell r="D23" t="str">
            <v>HCV Hedge Açúcar Cristal Mai05</v>
          </cell>
          <cell r="F23" t="str">
            <v>Brascan Corretora</v>
          </cell>
          <cell r="G23" t="str">
            <v>Brascan Corretora</v>
          </cell>
          <cell r="K23">
            <v>38596</v>
          </cell>
        </row>
        <row r="24">
          <cell r="D24" t="str">
            <v>HCV Hedge Açúcar Cristal Jun05</v>
          </cell>
          <cell r="F24" t="str">
            <v>Brown Brothers</v>
          </cell>
          <cell r="G24" t="str">
            <v>Brown Brothers</v>
          </cell>
          <cell r="K24">
            <v>38626</v>
          </cell>
        </row>
        <row r="25">
          <cell r="D25" t="str">
            <v>HCV Hedge Açúcar Cristal Jul05</v>
          </cell>
          <cell r="F25" t="str">
            <v>Capital Corretora</v>
          </cell>
          <cell r="G25" t="str">
            <v>Capital Corretora</v>
          </cell>
          <cell r="K25">
            <v>38657</v>
          </cell>
        </row>
        <row r="26">
          <cell r="D26" t="str">
            <v>HCV Hedge Açúcar Cristal Ago05</v>
          </cell>
          <cell r="F26" t="str">
            <v>CBB</v>
          </cell>
          <cell r="G26" t="str">
            <v>CBB</v>
          </cell>
          <cell r="K26">
            <v>38687</v>
          </cell>
        </row>
        <row r="27">
          <cell r="D27" t="str">
            <v>HCV Hedge Açúcar Cristal Set05</v>
          </cell>
          <cell r="F27" t="str">
            <v>CCBA</v>
          </cell>
          <cell r="G27" t="str">
            <v>CCBA</v>
          </cell>
        </row>
        <row r="28">
          <cell r="D28" t="str">
            <v>HCV Hedge Açúcar Cristal Out05</v>
          </cell>
          <cell r="F28" t="str">
            <v>CCBP</v>
          </cell>
          <cell r="G28" t="str">
            <v>CCBP</v>
          </cell>
        </row>
        <row r="29">
          <cell r="D29" t="str">
            <v>HCV Hedge Açúcar Cristal Nov05</v>
          </cell>
          <cell r="F29" t="str">
            <v>Citibank</v>
          </cell>
          <cell r="G29" t="str">
            <v>Citibank</v>
          </cell>
        </row>
        <row r="30">
          <cell r="D30" t="str">
            <v>HCV Hedge Açúcar Cristal Dez05</v>
          </cell>
          <cell r="F30" t="str">
            <v>Coinvalores</v>
          </cell>
          <cell r="G30" t="str">
            <v>Coinvalores</v>
          </cell>
        </row>
        <row r="31">
          <cell r="D31" t="str">
            <v>HCV Hedge Açúcar VHP Set04</v>
          </cell>
          <cell r="F31" t="str">
            <v>Comercial</v>
          </cell>
          <cell r="G31" t="str">
            <v>Comercial</v>
          </cell>
        </row>
        <row r="32">
          <cell r="D32" t="str">
            <v>HCV Hedge Açúcar VHP Out04</v>
          </cell>
          <cell r="F32" t="str">
            <v>Concordia</v>
          </cell>
          <cell r="G32" t="str">
            <v>Concordia</v>
          </cell>
        </row>
        <row r="33">
          <cell r="D33" t="str">
            <v>HCV Hedge Açúcar VHP Nov04</v>
          </cell>
          <cell r="F33" t="str">
            <v>Convencao</v>
          </cell>
          <cell r="G33" t="str">
            <v>Convencao</v>
          </cell>
        </row>
        <row r="34">
          <cell r="D34" t="str">
            <v>HCV Hedge Açúcar VHP Dez04</v>
          </cell>
          <cell r="F34" t="str">
            <v>CRBS</v>
          </cell>
          <cell r="G34" t="str">
            <v>CRBS</v>
          </cell>
        </row>
        <row r="35">
          <cell r="D35" t="str">
            <v>HCV Hedge Açúcar Refinado Jan04</v>
          </cell>
          <cell r="F35" t="str">
            <v>CSFB</v>
          </cell>
          <cell r="G35" t="str">
            <v>CSFB</v>
          </cell>
        </row>
        <row r="36">
          <cell r="D36" t="str">
            <v>HCV Hedge Açúcar Refinado Fev04</v>
          </cell>
          <cell r="F36" t="str">
            <v>Cympay</v>
          </cell>
          <cell r="G36" t="str">
            <v>Cympay</v>
          </cell>
        </row>
        <row r="37">
          <cell r="D37" t="str">
            <v>HCV Hedge Açúcar Refinado Mar04</v>
          </cell>
          <cell r="F37" t="str">
            <v>Dalhen</v>
          </cell>
          <cell r="G37" t="str">
            <v>Dalhen</v>
          </cell>
        </row>
        <row r="38">
          <cell r="D38" t="str">
            <v>HCV Hedge Açúcar Refinado Abr04</v>
          </cell>
          <cell r="F38" t="str">
            <v>DC</v>
          </cell>
          <cell r="G38" t="str">
            <v>DC</v>
          </cell>
        </row>
        <row r="39">
          <cell r="D39" t="str">
            <v>HCV Hedge Açúcar Refinado Mai04</v>
          </cell>
          <cell r="F39" t="str">
            <v>Deutsche Bank</v>
          </cell>
          <cell r="G39" t="str">
            <v>Deutsche Bank</v>
          </cell>
        </row>
        <row r="40">
          <cell r="D40" t="str">
            <v>HCV Hedge Açúcar Refinado Jun04</v>
          </cell>
          <cell r="F40" t="str">
            <v>Draft</v>
          </cell>
          <cell r="G40" t="str">
            <v>Draft</v>
          </cell>
        </row>
        <row r="41">
          <cell r="D41" t="str">
            <v>HCV Hedge Açúcar Refinado Jul04</v>
          </cell>
          <cell r="F41" t="str">
            <v>Elite</v>
          </cell>
          <cell r="G41" t="str">
            <v>Elite</v>
          </cell>
        </row>
        <row r="42">
          <cell r="D42" t="str">
            <v>HCV Hedge Açúcar Refinado Ago04</v>
          </cell>
          <cell r="F42" t="str">
            <v>Fator</v>
          </cell>
          <cell r="G42" t="str">
            <v>Fator</v>
          </cell>
        </row>
        <row r="43">
          <cell r="D43" t="str">
            <v>HCV Hedge Açúcar Refinado Set04</v>
          </cell>
          <cell r="F43" t="str">
            <v>Finantia</v>
          </cell>
          <cell r="G43" t="str">
            <v>Finantia</v>
          </cell>
        </row>
        <row r="44">
          <cell r="D44" t="str">
            <v>HCV Hedge Açúcar Refinado Out04</v>
          </cell>
          <cell r="F44" t="str">
            <v>Finasa</v>
          </cell>
          <cell r="G44" t="str">
            <v>Finasa</v>
          </cell>
        </row>
        <row r="45">
          <cell r="D45" t="str">
            <v>HCV Hedge Açúcar Refinado Nov04</v>
          </cell>
          <cell r="F45" t="str">
            <v>Flow</v>
          </cell>
          <cell r="G45" t="str">
            <v>Flow</v>
          </cell>
        </row>
        <row r="46">
          <cell r="D46" t="str">
            <v>HCV Hedge Açúcar Refinado Dez04</v>
          </cell>
          <cell r="F46" t="str">
            <v>Fratelli</v>
          </cell>
          <cell r="G46" t="str">
            <v>Fratelli</v>
          </cell>
        </row>
        <row r="47">
          <cell r="D47" t="str">
            <v>HCV Hedge Açúcar Refinado Jan05</v>
          </cell>
          <cell r="F47" t="str">
            <v>Garban</v>
          </cell>
          <cell r="G47" t="str">
            <v>Garban</v>
          </cell>
        </row>
        <row r="48">
          <cell r="D48" t="str">
            <v>HCV Hedge Açúcar Refinado Fev05</v>
          </cell>
          <cell r="F48" t="str">
            <v>Geral do Comercio</v>
          </cell>
          <cell r="G48" t="str">
            <v>Geral do Comercio</v>
          </cell>
        </row>
        <row r="49">
          <cell r="D49" t="str">
            <v>HCV Hedge Açúcar Refinado Mar05</v>
          </cell>
          <cell r="F49" t="str">
            <v>GFI</v>
          </cell>
          <cell r="G49" t="str">
            <v>GFI</v>
          </cell>
        </row>
        <row r="50">
          <cell r="D50" t="str">
            <v>HCV Hedge Açúcar Refinado Abr05</v>
          </cell>
          <cell r="F50" t="str">
            <v>Goldman Sachs</v>
          </cell>
          <cell r="G50" t="str">
            <v>Goldman Sachs</v>
          </cell>
        </row>
        <row r="51">
          <cell r="F51" t="str">
            <v>Hedging Griffo</v>
          </cell>
          <cell r="G51" t="str">
            <v>Hedging Griffo</v>
          </cell>
        </row>
        <row r="52">
          <cell r="F52" t="str">
            <v>Hohneck</v>
          </cell>
          <cell r="G52" t="str">
            <v>Hohneck</v>
          </cell>
        </row>
        <row r="53">
          <cell r="F53" t="str">
            <v>House</v>
          </cell>
          <cell r="G53" t="str">
            <v>House</v>
          </cell>
        </row>
        <row r="54">
          <cell r="F54" t="str">
            <v>HSBC</v>
          </cell>
          <cell r="G54" t="str">
            <v>HSBC</v>
          </cell>
        </row>
        <row r="55">
          <cell r="F55" t="str">
            <v>HSBC Corretora</v>
          </cell>
          <cell r="G55" t="str">
            <v>HSBC Corretora</v>
          </cell>
        </row>
        <row r="56">
          <cell r="F56" t="str">
            <v>Indusval</v>
          </cell>
          <cell r="G56" t="str">
            <v>Indusval</v>
          </cell>
        </row>
        <row r="57">
          <cell r="F57" t="str">
            <v>ING Bank</v>
          </cell>
          <cell r="G57" t="str">
            <v>ING Bank</v>
          </cell>
        </row>
        <row r="58">
          <cell r="F58" t="str">
            <v>Intra</v>
          </cell>
          <cell r="G58" t="str">
            <v>Intra</v>
          </cell>
        </row>
        <row r="59">
          <cell r="F59" t="str">
            <v>Ipanema</v>
          </cell>
          <cell r="G59" t="str">
            <v>Ipanema</v>
          </cell>
        </row>
        <row r="60">
          <cell r="F60" t="str">
            <v>Itacoatiara FIF</v>
          </cell>
          <cell r="G60" t="str">
            <v>Itacoatiara FIF</v>
          </cell>
        </row>
        <row r="61">
          <cell r="F61" t="str">
            <v>Itau</v>
          </cell>
          <cell r="G61" t="str">
            <v>Itau</v>
          </cell>
        </row>
        <row r="62">
          <cell r="F62" t="str">
            <v>ITAU BBA</v>
          </cell>
          <cell r="G62" t="str">
            <v>ITAU BBA</v>
          </cell>
        </row>
        <row r="63">
          <cell r="F63" t="str">
            <v>Jalua Spain, SL</v>
          </cell>
          <cell r="G63" t="str">
            <v>Jalua Spain, SL</v>
          </cell>
        </row>
        <row r="64">
          <cell r="F64" t="str">
            <v>JP Morgan Chase</v>
          </cell>
          <cell r="G64" t="str">
            <v>JP Morgan Chase</v>
          </cell>
        </row>
        <row r="65">
          <cell r="F65" t="str">
            <v>Laeta DTVM</v>
          </cell>
          <cell r="G65" t="str">
            <v>Laeta DTVM</v>
          </cell>
        </row>
        <row r="66">
          <cell r="F66" t="str">
            <v>Lehman Brothers</v>
          </cell>
          <cell r="G66" t="str">
            <v>Lehman Brothers</v>
          </cell>
        </row>
        <row r="67">
          <cell r="F67" t="str">
            <v>Link Corretora</v>
          </cell>
          <cell r="G67" t="str">
            <v>Link Corretora</v>
          </cell>
        </row>
        <row r="68">
          <cell r="F68" t="str">
            <v>Liquidez Corretora</v>
          </cell>
          <cell r="G68" t="str">
            <v>Liquidez Corretora</v>
          </cell>
        </row>
        <row r="69">
          <cell r="F69" t="str">
            <v>Lopez Leon</v>
          </cell>
          <cell r="G69" t="str">
            <v>Lopez Leon</v>
          </cell>
        </row>
        <row r="70">
          <cell r="F70" t="str">
            <v>Magliano</v>
          </cell>
          <cell r="G70" t="str">
            <v>Magliano</v>
          </cell>
        </row>
        <row r="71">
          <cell r="F71" t="str">
            <v>Malteria Pampa</v>
          </cell>
          <cell r="G71" t="str">
            <v>Malteria Pampa</v>
          </cell>
        </row>
        <row r="72">
          <cell r="F72" t="str">
            <v>Malteria Uruguai</v>
          </cell>
          <cell r="G72" t="str">
            <v>Malteria Uruguai</v>
          </cell>
        </row>
        <row r="73">
          <cell r="F73" t="str">
            <v>Merrill Lynch</v>
          </cell>
          <cell r="G73" t="str">
            <v>Merrill Lynch</v>
          </cell>
        </row>
        <row r="74">
          <cell r="F74" t="str">
            <v>Miller</v>
          </cell>
          <cell r="G74" t="str">
            <v>Miller</v>
          </cell>
        </row>
        <row r="75">
          <cell r="F75" t="str">
            <v>Monthiers S.A.</v>
          </cell>
          <cell r="G75" t="str">
            <v>Monthiers S.A.</v>
          </cell>
        </row>
        <row r="76">
          <cell r="F76" t="str">
            <v>Morgan Stanley</v>
          </cell>
          <cell r="G76" t="str">
            <v>Morgan Stanley</v>
          </cell>
        </row>
        <row r="77">
          <cell r="F77" t="str">
            <v>Novacao Corretora</v>
          </cell>
          <cell r="G77" t="str">
            <v>Novacao Corretora</v>
          </cell>
        </row>
        <row r="78">
          <cell r="F78" t="str">
            <v>Pactual</v>
          </cell>
          <cell r="G78" t="str">
            <v>Pactual</v>
          </cell>
        </row>
        <row r="79">
          <cell r="F79" t="str">
            <v>Prebon</v>
          </cell>
          <cell r="G79" t="str">
            <v>Prebon</v>
          </cell>
        </row>
        <row r="80">
          <cell r="F80" t="str">
            <v>Prudential Securities</v>
          </cell>
          <cell r="G80" t="str">
            <v>Prudential Securities</v>
          </cell>
        </row>
        <row r="81">
          <cell r="F81" t="str">
            <v>Quality Corretora</v>
          </cell>
          <cell r="G81" t="str">
            <v>Quality Corretora</v>
          </cell>
        </row>
        <row r="82">
          <cell r="F82" t="str">
            <v>Renascenca DTVM</v>
          </cell>
          <cell r="G82" t="str">
            <v>Renascenca DTVM</v>
          </cell>
        </row>
        <row r="83">
          <cell r="F83" t="str">
            <v>RMC</v>
          </cell>
          <cell r="G83" t="str">
            <v>RMC</v>
          </cell>
        </row>
        <row r="84">
          <cell r="F84" t="str">
            <v>Safic</v>
          </cell>
          <cell r="G84" t="str">
            <v>Safic</v>
          </cell>
        </row>
        <row r="85">
          <cell r="F85" t="str">
            <v>Safra</v>
          </cell>
          <cell r="G85" t="str">
            <v>Safra</v>
          </cell>
        </row>
        <row r="86">
          <cell r="F86" t="str">
            <v>Salomon SB Citibank</v>
          </cell>
          <cell r="G86" t="str">
            <v>Salomon SB Citibank</v>
          </cell>
        </row>
        <row r="87">
          <cell r="F87" t="str">
            <v>Salus</v>
          </cell>
          <cell r="G87" t="str">
            <v>Salus</v>
          </cell>
        </row>
        <row r="88">
          <cell r="F88" t="str">
            <v>Santander</v>
          </cell>
          <cell r="G88" t="str">
            <v>Santander</v>
          </cell>
        </row>
        <row r="89">
          <cell r="F89" t="str">
            <v>Sao Paulo Corretora</v>
          </cell>
          <cell r="G89" t="str">
            <v>Sao Paulo Corretora</v>
          </cell>
        </row>
        <row r="90">
          <cell r="F90" t="str">
            <v>Soma</v>
          </cell>
          <cell r="G90" t="str">
            <v>Soma</v>
          </cell>
        </row>
        <row r="91">
          <cell r="F91" t="str">
            <v>Standard Bank London</v>
          </cell>
          <cell r="G91" t="str">
            <v>Standard Bank London</v>
          </cell>
        </row>
        <row r="92">
          <cell r="F92" t="str">
            <v>Stock Maxima</v>
          </cell>
          <cell r="G92" t="str">
            <v>Stock Maxima</v>
          </cell>
        </row>
        <row r="93">
          <cell r="F93" t="str">
            <v>Sudameris</v>
          </cell>
          <cell r="G93" t="str">
            <v>Sudameris</v>
          </cell>
        </row>
        <row r="94">
          <cell r="F94" t="str">
            <v>Titulo</v>
          </cell>
          <cell r="G94" t="str">
            <v>Titulo</v>
          </cell>
        </row>
        <row r="95">
          <cell r="F95" t="str">
            <v>Tullet &amp; Tokio Liberty</v>
          </cell>
          <cell r="G95" t="str">
            <v>Tullet &amp; Tokio Liberty</v>
          </cell>
        </row>
        <row r="96">
          <cell r="F96" t="str">
            <v>UBL</v>
          </cell>
          <cell r="G96" t="str">
            <v>UBL</v>
          </cell>
        </row>
        <row r="97">
          <cell r="F97" t="str">
            <v>UBS Warburg</v>
          </cell>
          <cell r="G97" t="str">
            <v>UBS Warburg</v>
          </cell>
        </row>
        <row r="98">
          <cell r="F98" t="str">
            <v>Unibanco</v>
          </cell>
          <cell r="G98" t="str">
            <v>Unibanco</v>
          </cell>
        </row>
        <row r="99">
          <cell r="F99" t="str">
            <v>Votorantim</v>
          </cell>
          <cell r="G99" t="str">
            <v>Votorantim</v>
          </cell>
        </row>
      </sheetData>
      <sheetData sheetId="1">
        <row r="3">
          <cell r="D3" t="str">
            <v>HCV Hedge Açúcar Cristal Set03</v>
          </cell>
        </row>
      </sheetData>
      <sheetData sheetId="2" refreshError="1"/>
      <sheetData sheetId="3" refreshError="1"/>
      <sheetData sheetId="4" refreshError="1"/>
      <sheetData sheetId="5" refreshError="1"/>
      <sheetData sheetId="6">
        <row r="3">
          <cell r="D3" t="str">
            <v>HCV Hedge Açúcar Cristal Set03</v>
          </cell>
        </row>
      </sheetData>
      <sheetData sheetId="7">
        <row r="3">
          <cell r="D3" t="str">
            <v>HCV Hedge Açúcar Cristal Set03</v>
          </cell>
        </row>
      </sheetData>
      <sheetData sheetId="8"/>
      <sheetData sheetId="9"/>
      <sheetData sheetId="10">
        <row r="3">
          <cell r="D3" t="str">
            <v>HCV Hedge Açúcar Cristal Set03</v>
          </cell>
        </row>
      </sheetData>
      <sheetData sheetId="11">
        <row r="3">
          <cell r="D3" t="str">
            <v>HCV Hedge Açúcar Cristal Set03</v>
          </cell>
        </row>
      </sheetData>
      <sheetData sheetId="12">
        <row r="3">
          <cell r="D3" t="str">
            <v>HCV Hedge Açúcar Cristal Set03</v>
          </cell>
        </row>
      </sheetData>
      <sheetData sheetId="13">
        <row r="3">
          <cell r="D3" t="str">
            <v>HCV Hedge Açúcar Cristal Set03</v>
          </cell>
        </row>
      </sheetData>
      <sheetData sheetId="14">
        <row r="3">
          <cell r="D3" t="str">
            <v>HCV Hedge Açúcar Cristal Set03</v>
          </cell>
        </row>
      </sheetData>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POM"/>
      <sheetName val="FRA"/>
    </sheetNames>
    <sheetDataSet>
      <sheetData sheetId="0" refreshError="1"/>
      <sheetData sheetId="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randum"/>
      <sheetName val="Estructura"/>
      <sheetName val="INGRESOS"/>
      <sheetName val="COSTOS"/>
      <sheetName val="DEDUCCIONES"/>
      <sheetName val="RESUMEN DECLARACION"/>
      <sheetName val="Hoja Control"/>
      <sheetName val="CONCILIACION"/>
      <sheetName val="CARRY FORWARD PART. CONC."/>
      <sheetName val="CARRY FORWARD PERD. REB. Y CRED"/>
      <sheetName val="ANALISIS PARTIDAS "/>
      <sheetName val="PROVISIONES"/>
      <sheetName val="CONTRIBUCIONES"/>
      <sheetName val="CUENTAT"/>
      <sheetName val="PATRIMONIO"/>
      <sheetName val="PATRIMONIO (2)"/>
      <sheetName val="RESUMEN"/>
      <sheetName val="MOBILIARIO"/>
      <sheetName val="EQUIPOS COMPUTACION Y SOFWARE"/>
      <sheetName val="EQUIPOS ELECTRONICOS"/>
      <sheetName val="VEHICULO"/>
      <sheetName val="MEJORAS PROPIEDAD ARRENDADA"/>
      <sheetName val="INVENTARIO"/>
      <sheetName val="RESUMEN IAE definitivo"/>
      <sheetName val="RESUMEN IAE provisión"/>
      <sheetName val="IAE 06-00 definitivo"/>
      <sheetName val="IAE 06-00 provisión"/>
      <sheetName val="IAE 06-99"/>
      <sheetName val="PROMEDIO BCO. EXT."/>
      <sheetName val="CUENTAS POR COBRAR AFILIADAS"/>
      <sheetName val="IPC.XLS"/>
      <sheetName val="Sheet12"/>
      <sheetName val="Sheet13"/>
      <sheetName val="Sheet14"/>
      <sheetName val="Sheet15"/>
      <sheetName val="Sheet16"/>
      <sheetName val="SSO"/>
      <sheetName val="LPH INCE"/>
      <sheetName val="Prueba del REI"/>
      <sheetName val="MAQUINARIA Y EQUIPOS "/>
      <sheetName val="ipc"/>
      <sheetName val="LAST YEAR"/>
      <sheetName val="DONVIBAN"/>
      <sheetName val="NGUON"/>
      <sheetName val="CAPEX UCO BID"/>
      <sheetName val="Total SBE"/>
      <sheetName val="Gross Margin"/>
      <sheetName val="Asiento"/>
      <sheetName val="values"/>
      <sheetName val="Data"/>
      <sheetName val="1MO"/>
      <sheetName val="2SUP"/>
      <sheetName val="Attrition"/>
      <sheetName val="Iowa Curves"/>
      <sheetName val="Inputs"/>
      <sheetName val="Comisiones"/>
      <sheetName val="desincor ajustadas tel"/>
      <sheetName val="DECLARACION 06-2000-Def"/>
      <sheetName val="F-110B"/>
      <sheetName val="IPC y Factores"/>
      <sheetName val="Inputs and Data"/>
      <sheetName val="Destino Fletes"/>
      <sheetName val="  A.2  "/>
      <sheetName val=" A.6 "/>
      <sheetName val="CALCULO IAE DEL AÑO"/>
      <sheetName val="sit patri"/>
      <sheetName val="S.S.O"/>
      <sheetName val="2.- Prueba Global Depreciación"/>
      <sheetName val="Portada"/>
      <sheetName val="Acum.garantías Ecuador"/>
      <sheetName val="Acum.garantías Vzla"/>
      <sheetName val=" Consolidated - A1 Level"/>
      <sheetName val="Referencia"/>
      <sheetName val="B-111"/>
      <sheetName val="Estado de Resultados"/>
      <sheetName val="Veh Sales"/>
      <sheetName val="Key"/>
      <sheetName val="Index"/>
      <sheetName val="RECLASIFICACIONES"/>
      <sheetName val="dez99_dez01"/>
      <sheetName val="DOLARES FINAL "/>
      <sheetName val="COMPARATIVO"/>
      <sheetName val="Non-Statistical Sampling Master"/>
      <sheetName val="Global Data"/>
      <sheetName val="Actualización Cifras Iniciales"/>
      <sheetName val="VALORES PUBLICOS"/>
      <sheetName val="EEFF"/>
      <sheetName val="BS_Dic96"/>
      <sheetName val="#¡REF"/>
      <sheetName val="BalanceSheet"/>
      <sheetName val="19-A"/>
      <sheetName val="Tickmarks"/>
      <sheetName val="BalanceAjustado"/>
      <sheetName val="Info"/>
      <sheetName val="Country List"/>
      <sheetName val="IPCs"/>
      <sheetName val="DR4 Pop 1Q04"/>
      <sheetName val="RANGOS"/>
      <sheetName val="A40"/>
      <sheetName val="Mayor 110138"/>
      <sheetName val="Papel de trabajo"/>
      <sheetName val="TABLA97"/>
      <sheetName val="IAE-GILLETTE"/>
      <sheetName val="Pivot2000"/>
      <sheetName val="Pivot"/>
      <sheetName val="VARTA FINISHED GOODS"/>
      <sheetName val="RFMAR98"/>
      <sheetName val="Activos Fijos"/>
      <sheetName val="MOVIMIENTO CONTABLE"/>
      <sheetName val="TRANSPORTE FLEXIBLE"/>
      <sheetName val="BALANCE_FINAL"/>
      <sheetName val="Cover"/>
      <sheetName val="activos quibarca"/>
      <sheetName val="Menu"/>
      <sheetName val="Instructions"/>
      <sheetName val="Royalty-Asiento de Diario"/>
      <sheetName val="Consol-columnar"/>
      <sheetName val="650"/>
      <sheetName val="ESC OCTUBRE 20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ísticas {pbc}"/>
    </sheetNames>
    <sheetDataSet>
      <sheetData sheetId="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Balance"/>
      <sheetName val="BG"/>
      <sheetName val="ER"/>
      <sheetName val="EEPN"/>
      <sheetName val="EFE"/>
      <sheetName val="BU"/>
      <sheetName val="1"/>
      <sheetName val="2"/>
      <sheetName val="3"/>
      <sheetName val="4"/>
      <sheetName val="5"/>
      <sheetName val="6"/>
      <sheetName val="7"/>
      <sheetName val="8"/>
      <sheetName val="9"/>
      <sheetName val="10"/>
      <sheetName val="11"/>
      <sheetName val="C.R."/>
    </sheetNames>
    <sheetDataSet>
      <sheetData sheetId="0">
        <row r="13">
          <cell r="D13" t="str">
            <v>31 de diciembre de yyyy</v>
          </cell>
        </row>
      </sheetData>
      <sheetData sheetId="1"/>
      <sheetData sheetId="2">
        <row r="8">
          <cell r="C8">
            <v>977279122</v>
          </cell>
        </row>
      </sheetData>
      <sheetData sheetId="3">
        <row r="6">
          <cell r="C6" t="str">
            <v>Dic-10</v>
          </cell>
        </row>
      </sheetData>
      <sheetData sheetId="4">
        <row r="12">
          <cell r="B12">
            <v>250000000</v>
          </cell>
        </row>
      </sheetData>
      <sheetData sheetId="5"/>
      <sheetData sheetId="6">
        <row r="17">
          <cell r="C17">
            <v>188399977</v>
          </cell>
        </row>
      </sheetData>
      <sheetData sheetId="7"/>
      <sheetData sheetId="8"/>
      <sheetData sheetId="9"/>
      <sheetData sheetId="10"/>
      <sheetData sheetId="11"/>
      <sheetData sheetId="12"/>
      <sheetData sheetId="13"/>
      <sheetData sheetId="14">
        <row r="5">
          <cell r="B5">
            <v>23087028</v>
          </cell>
        </row>
      </sheetData>
      <sheetData sheetId="15"/>
      <sheetData sheetId="16"/>
      <sheetData sheetId="17"/>
      <sheetData sheetId="18"/>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BUso"/>
      <sheetName val="Volumes"/>
      <sheetName val="Dados do Packaging"/>
      <sheetName val="Tabelas Antarctica"/>
      <sheetName val="Tabelas Brahma"/>
      <sheetName val="Consolidado Escore"/>
      <sheetName val="SetUp"/>
      <sheetName val="Visão Item"/>
      <sheetName val="Tabelas Escore"/>
      <sheetName val="Tabelas Skol"/>
      <sheetName val="Visão Unidad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lepar-01.11.1999"/>
      <sheetName val="Sercomtel-01-07-02"/>
      <sheetName val="Sctl-canais-01-07-02"/>
      <sheetName val="dtc"/>
      <sheetName val="PARAM-teste211100"/>
      <sheetName val="PARAM-teste211100 (2)"/>
      <sheetName val="PlanFreq"/>
      <sheetName val="auxiliar"/>
      <sheetName val="atc e dtc"/>
      <sheetName val="resumo dtc e atc-aux"/>
      <sheetName val="teste"/>
      <sheetName val="Banda A"/>
      <sheetName val="DVCC"/>
      <sheetName val="RESUMO ATC-DTC"/>
      <sheetName val="resumo color code"/>
      <sheetName val="resumo dcch e acc"/>
      <sheetName val="mtclp-read"/>
      <sheetName val=" VTOS"/>
      <sheetName val="CTO VTAS"/>
      <sheetName val="INVERSIONES"/>
      <sheetName val="MON.EXTRANJERA"/>
      <sheetName val="PREVISIONES"/>
    </sheetNames>
    <sheetDataSet>
      <sheetData sheetId="0"/>
      <sheetData sheetId="1"/>
      <sheetData sheetId="2"/>
      <sheetData sheetId="3"/>
      <sheetData sheetId="4"/>
      <sheetData sheetId="5"/>
      <sheetData sheetId="6"/>
      <sheetData sheetId="7"/>
      <sheetData sheetId="8" refreshError="1">
        <row r="4">
          <cell r="L4">
            <v>0</v>
          </cell>
          <cell r="M4" t="str">
            <v>DTC</v>
          </cell>
          <cell r="N4" t="str">
            <v>check</v>
          </cell>
          <cell r="O4" t="str">
            <v>rádios</v>
          </cell>
          <cell r="P4">
            <v>1</v>
          </cell>
          <cell r="Q4">
            <v>2</v>
          </cell>
          <cell r="R4">
            <v>3</v>
          </cell>
          <cell r="S4">
            <v>4</v>
          </cell>
          <cell r="T4">
            <v>5</v>
          </cell>
          <cell r="U4">
            <v>6</v>
          </cell>
          <cell r="V4">
            <v>7</v>
          </cell>
          <cell r="W4">
            <v>8</v>
          </cell>
          <cell r="X4">
            <v>9</v>
          </cell>
          <cell r="Y4">
            <v>10</v>
          </cell>
          <cell r="Z4">
            <v>11</v>
          </cell>
          <cell r="AA4">
            <v>12</v>
          </cell>
          <cell r="AB4">
            <v>13</v>
          </cell>
          <cell r="AC4">
            <v>14</v>
          </cell>
          <cell r="AD4">
            <v>15</v>
          </cell>
          <cell r="AE4">
            <v>0</v>
          </cell>
          <cell r="AF4" t="str">
            <v>ATC</v>
          </cell>
          <cell r="AG4" t="str">
            <v>check</v>
          </cell>
          <cell r="AH4" t="str">
            <v>rádios</v>
          </cell>
          <cell r="AI4" t="str">
            <v>1º gr.</v>
          </cell>
          <cell r="AK4" t="str">
            <v>2º gr.</v>
          </cell>
          <cell r="AM4">
            <v>1</v>
          </cell>
          <cell r="AN4">
            <v>2</v>
          </cell>
          <cell r="AO4">
            <v>3</v>
          </cell>
          <cell r="AP4">
            <v>4</v>
          </cell>
          <cell r="AQ4">
            <v>5</v>
          </cell>
          <cell r="AR4">
            <v>6</v>
          </cell>
          <cell r="AS4">
            <v>7</v>
          </cell>
          <cell r="AT4">
            <v>8</v>
          </cell>
          <cell r="AU4">
            <v>9</v>
          </cell>
          <cell r="AV4">
            <v>10</v>
          </cell>
          <cell r="AW4">
            <v>11</v>
          </cell>
          <cell r="AX4">
            <v>12</v>
          </cell>
          <cell r="AY4">
            <v>13</v>
          </cell>
          <cell r="AZ4">
            <v>14</v>
          </cell>
          <cell r="BA4">
            <v>15</v>
          </cell>
          <cell r="BB4">
            <v>16</v>
          </cell>
          <cell r="BC4">
            <v>17</v>
          </cell>
          <cell r="BD4">
            <v>18</v>
          </cell>
          <cell r="BE4">
            <v>19</v>
          </cell>
          <cell r="BF4">
            <v>20</v>
          </cell>
          <cell r="BG4">
            <v>21</v>
          </cell>
          <cell r="BH4">
            <v>22</v>
          </cell>
          <cell r="BI4">
            <v>23</v>
          </cell>
          <cell r="BJ4">
            <v>24</v>
          </cell>
          <cell r="BK4">
            <v>25</v>
          </cell>
        </row>
        <row r="5">
          <cell r="L5" t="str">
            <v>ALP-01</v>
          </cell>
          <cell r="M5">
            <v>5</v>
          </cell>
          <cell r="N5">
            <v>0</v>
          </cell>
          <cell r="O5">
            <v>2</v>
          </cell>
          <cell r="P5">
            <v>994</v>
          </cell>
          <cell r="Q5">
            <v>13</v>
          </cell>
          <cell r="R5">
            <v>0</v>
          </cell>
          <cell r="S5">
            <v>0</v>
          </cell>
          <cell r="T5">
            <v>0</v>
          </cell>
          <cell r="U5">
            <v>0</v>
          </cell>
          <cell r="V5">
            <v>0</v>
          </cell>
          <cell r="W5">
            <v>0</v>
          </cell>
          <cell r="X5">
            <v>0</v>
          </cell>
          <cell r="Y5">
            <v>0</v>
          </cell>
          <cell r="Z5">
            <v>0</v>
          </cell>
          <cell r="AA5">
            <v>0</v>
          </cell>
          <cell r="AB5">
            <v>0</v>
          </cell>
          <cell r="AC5">
            <v>0</v>
          </cell>
          <cell r="AD5">
            <v>0</v>
          </cell>
          <cell r="AE5" t="str">
            <v>ALP-01</v>
          </cell>
          <cell r="AF5">
            <v>4</v>
          </cell>
          <cell r="AG5">
            <v>0</v>
          </cell>
          <cell r="AH5">
            <v>5</v>
          </cell>
          <cell r="AI5">
            <v>4</v>
          </cell>
          <cell r="AJ5" t="str">
            <v>F1</v>
          </cell>
          <cell r="AK5">
            <v>0</v>
          </cell>
          <cell r="AL5">
            <v>0</v>
          </cell>
          <cell r="AM5">
            <v>307</v>
          </cell>
          <cell r="AN5">
            <v>286</v>
          </cell>
          <cell r="AO5">
            <v>265</v>
          </cell>
          <cell r="AP5">
            <v>244</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row>
        <row r="6">
          <cell r="L6" t="str">
            <v>ALP-02</v>
          </cell>
          <cell r="M6">
            <v>8</v>
          </cell>
          <cell r="N6">
            <v>0</v>
          </cell>
          <cell r="O6">
            <v>3</v>
          </cell>
          <cell r="P6">
            <v>692</v>
          </cell>
          <cell r="Q6">
            <v>27</v>
          </cell>
          <cell r="R6">
            <v>6</v>
          </cell>
          <cell r="S6">
            <v>0</v>
          </cell>
          <cell r="T6">
            <v>0</v>
          </cell>
          <cell r="U6">
            <v>0</v>
          </cell>
          <cell r="V6">
            <v>0</v>
          </cell>
          <cell r="W6">
            <v>0</v>
          </cell>
          <cell r="X6">
            <v>0</v>
          </cell>
          <cell r="Y6">
            <v>0</v>
          </cell>
          <cell r="Z6">
            <v>0</v>
          </cell>
          <cell r="AA6">
            <v>0</v>
          </cell>
          <cell r="AB6">
            <v>0</v>
          </cell>
          <cell r="AC6">
            <v>0</v>
          </cell>
          <cell r="AD6">
            <v>0</v>
          </cell>
          <cell r="AE6" t="str">
            <v>ALP-02</v>
          </cell>
          <cell r="AF6">
            <v>8</v>
          </cell>
          <cell r="AG6">
            <v>0</v>
          </cell>
          <cell r="AH6">
            <v>9</v>
          </cell>
          <cell r="AI6">
            <v>8</v>
          </cell>
          <cell r="AJ6" t="str">
            <v>F2</v>
          </cell>
          <cell r="AK6">
            <v>0</v>
          </cell>
          <cell r="AL6">
            <v>0</v>
          </cell>
          <cell r="AM6">
            <v>300</v>
          </cell>
          <cell r="AN6">
            <v>279</v>
          </cell>
          <cell r="AO6">
            <v>258</v>
          </cell>
          <cell r="AP6">
            <v>237</v>
          </cell>
          <cell r="AQ6">
            <v>216</v>
          </cell>
          <cell r="AR6">
            <v>195</v>
          </cell>
          <cell r="AS6">
            <v>174</v>
          </cell>
          <cell r="AT6">
            <v>153</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row>
        <row r="7">
          <cell r="L7" t="str">
            <v>ALP-03</v>
          </cell>
          <cell r="M7">
            <v>11</v>
          </cell>
          <cell r="N7">
            <v>0</v>
          </cell>
          <cell r="O7">
            <v>4</v>
          </cell>
          <cell r="P7">
            <v>1022</v>
          </cell>
          <cell r="Q7">
            <v>1001</v>
          </cell>
          <cell r="R7">
            <v>706</v>
          </cell>
          <cell r="S7">
            <v>685</v>
          </cell>
          <cell r="T7">
            <v>0</v>
          </cell>
          <cell r="U7">
            <v>0</v>
          </cell>
          <cell r="V7">
            <v>0</v>
          </cell>
          <cell r="W7">
            <v>0</v>
          </cell>
          <cell r="X7">
            <v>0</v>
          </cell>
          <cell r="Y7">
            <v>0</v>
          </cell>
          <cell r="Z7">
            <v>0</v>
          </cell>
          <cell r="AA7">
            <v>0</v>
          </cell>
          <cell r="AB7">
            <v>0</v>
          </cell>
          <cell r="AC7">
            <v>0</v>
          </cell>
          <cell r="AD7">
            <v>0</v>
          </cell>
          <cell r="AE7" t="str">
            <v>ALP-03</v>
          </cell>
          <cell r="AF7">
            <v>7</v>
          </cell>
          <cell r="AG7">
            <v>0</v>
          </cell>
          <cell r="AH7">
            <v>8</v>
          </cell>
          <cell r="AI7">
            <v>7</v>
          </cell>
          <cell r="AJ7" t="str">
            <v>F3</v>
          </cell>
          <cell r="AK7">
            <v>0</v>
          </cell>
          <cell r="AL7">
            <v>0</v>
          </cell>
          <cell r="AM7">
            <v>293</v>
          </cell>
          <cell r="AN7">
            <v>272</v>
          </cell>
          <cell r="AO7">
            <v>251</v>
          </cell>
          <cell r="AP7">
            <v>230</v>
          </cell>
          <cell r="AQ7">
            <v>209</v>
          </cell>
          <cell r="AR7">
            <v>188</v>
          </cell>
          <cell r="AS7">
            <v>167</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row>
        <row r="8">
          <cell r="L8" t="str">
            <v>BAH-01</v>
          </cell>
          <cell r="M8">
            <v>11</v>
          </cell>
          <cell r="N8">
            <v>0</v>
          </cell>
          <cell r="O8">
            <v>4</v>
          </cell>
          <cell r="P8">
            <v>1016</v>
          </cell>
          <cell r="Q8">
            <v>700</v>
          </cell>
          <cell r="R8">
            <v>679</v>
          </cell>
          <cell r="S8">
            <v>98</v>
          </cell>
          <cell r="T8">
            <v>0</v>
          </cell>
          <cell r="U8">
            <v>0</v>
          </cell>
          <cell r="V8">
            <v>0</v>
          </cell>
          <cell r="W8">
            <v>0</v>
          </cell>
          <cell r="X8">
            <v>0</v>
          </cell>
          <cell r="Y8">
            <v>0</v>
          </cell>
          <cell r="Z8">
            <v>0</v>
          </cell>
          <cell r="AA8">
            <v>0</v>
          </cell>
          <cell r="AB8">
            <v>0</v>
          </cell>
          <cell r="AC8">
            <v>0</v>
          </cell>
          <cell r="AD8">
            <v>0</v>
          </cell>
          <cell r="AE8" t="str">
            <v>BAH-01</v>
          </cell>
          <cell r="AF8">
            <v>9</v>
          </cell>
          <cell r="AG8">
            <v>0</v>
          </cell>
          <cell r="AH8">
            <v>10</v>
          </cell>
          <cell r="AI8">
            <v>9</v>
          </cell>
          <cell r="AJ8" t="str">
            <v>E1</v>
          </cell>
          <cell r="AK8">
            <v>0</v>
          </cell>
          <cell r="AL8">
            <v>0</v>
          </cell>
          <cell r="AM8">
            <v>308</v>
          </cell>
          <cell r="AN8">
            <v>287</v>
          </cell>
          <cell r="AO8">
            <v>266</v>
          </cell>
          <cell r="AP8">
            <v>245</v>
          </cell>
          <cell r="AQ8">
            <v>224</v>
          </cell>
          <cell r="AR8">
            <v>203</v>
          </cell>
          <cell r="AS8">
            <v>182</v>
          </cell>
          <cell r="AT8">
            <v>161</v>
          </cell>
          <cell r="AU8">
            <v>140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row>
        <row r="9">
          <cell r="L9" t="str">
            <v>BAH-02</v>
          </cell>
          <cell r="M9">
            <v>11</v>
          </cell>
          <cell r="N9">
            <v>0</v>
          </cell>
          <cell r="O9">
            <v>4</v>
          </cell>
          <cell r="P9">
            <v>714</v>
          </cell>
          <cell r="Q9">
            <v>693</v>
          </cell>
          <cell r="R9">
            <v>672</v>
          </cell>
          <cell r="S9">
            <v>7</v>
          </cell>
          <cell r="T9">
            <v>0</v>
          </cell>
          <cell r="U9">
            <v>0</v>
          </cell>
          <cell r="V9">
            <v>0</v>
          </cell>
          <cell r="W9">
            <v>0</v>
          </cell>
          <cell r="X9">
            <v>0</v>
          </cell>
          <cell r="Y9">
            <v>0</v>
          </cell>
          <cell r="Z9">
            <v>0</v>
          </cell>
          <cell r="AA9">
            <v>0</v>
          </cell>
          <cell r="AB9">
            <v>0</v>
          </cell>
          <cell r="AC9">
            <v>0</v>
          </cell>
          <cell r="AD9">
            <v>0</v>
          </cell>
          <cell r="AE9" t="str">
            <v>BAH-02</v>
          </cell>
          <cell r="AF9">
            <v>9</v>
          </cell>
          <cell r="AG9">
            <v>0</v>
          </cell>
          <cell r="AH9">
            <v>10</v>
          </cell>
          <cell r="AI9">
            <v>9</v>
          </cell>
          <cell r="AJ9" t="str">
            <v>E2</v>
          </cell>
          <cell r="AK9">
            <v>0</v>
          </cell>
          <cell r="AL9">
            <v>0</v>
          </cell>
          <cell r="AM9">
            <v>301</v>
          </cell>
          <cell r="AN9">
            <v>280</v>
          </cell>
          <cell r="AO9">
            <v>259</v>
          </cell>
          <cell r="AP9">
            <v>238</v>
          </cell>
          <cell r="AQ9">
            <v>217</v>
          </cell>
          <cell r="AR9">
            <v>196</v>
          </cell>
          <cell r="AS9">
            <v>175</v>
          </cell>
          <cell r="AT9">
            <v>154</v>
          </cell>
          <cell r="AU9">
            <v>133</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row>
        <row r="10">
          <cell r="L10" t="str">
            <v>BAH-03</v>
          </cell>
          <cell r="M10">
            <v>17</v>
          </cell>
          <cell r="N10">
            <v>0</v>
          </cell>
          <cell r="O10">
            <v>6</v>
          </cell>
          <cell r="P10">
            <v>1023</v>
          </cell>
          <cell r="Q10">
            <v>1002</v>
          </cell>
          <cell r="R10">
            <v>707</v>
          </cell>
          <cell r="S10">
            <v>686</v>
          </cell>
          <cell r="T10">
            <v>42</v>
          </cell>
          <cell r="U10">
            <v>21</v>
          </cell>
          <cell r="V10">
            <v>0</v>
          </cell>
          <cell r="W10">
            <v>0</v>
          </cell>
          <cell r="X10">
            <v>0</v>
          </cell>
          <cell r="Y10">
            <v>0</v>
          </cell>
          <cell r="Z10">
            <v>0</v>
          </cell>
          <cell r="AA10">
            <v>0</v>
          </cell>
          <cell r="AB10">
            <v>0</v>
          </cell>
          <cell r="AC10">
            <v>0</v>
          </cell>
          <cell r="AD10">
            <v>0</v>
          </cell>
          <cell r="AE10" t="str">
            <v>BAH-03</v>
          </cell>
          <cell r="AF10">
            <v>9</v>
          </cell>
          <cell r="AG10">
            <v>0</v>
          </cell>
          <cell r="AH10">
            <v>10</v>
          </cell>
          <cell r="AI10">
            <v>9</v>
          </cell>
          <cell r="AJ10" t="str">
            <v>E3</v>
          </cell>
          <cell r="AK10">
            <v>0</v>
          </cell>
          <cell r="AL10">
            <v>0</v>
          </cell>
          <cell r="AM10">
            <v>294</v>
          </cell>
          <cell r="AN10">
            <v>273</v>
          </cell>
          <cell r="AO10">
            <v>252</v>
          </cell>
          <cell r="AP10">
            <v>231</v>
          </cell>
          <cell r="AQ10">
            <v>210</v>
          </cell>
          <cell r="AR10">
            <v>189</v>
          </cell>
          <cell r="AS10">
            <v>168</v>
          </cell>
          <cell r="AT10">
            <v>147</v>
          </cell>
          <cell r="AU10">
            <v>126</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row>
        <row r="11">
          <cell r="L11" t="str">
            <v>CAS-01</v>
          </cell>
          <cell r="M11">
            <v>8</v>
          </cell>
          <cell r="N11">
            <v>0</v>
          </cell>
          <cell r="O11">
            <v>3</v>
          </cell>
          <cell r="P11">
            <v>1019</v>
          </cell>
          <cell r="Q11">
            <v>998</v>
          </cell>
          <cell r="R11">
            <v>682</v>
          </cell>
          <cell r="S11">
            <v>0</v>
          </cell>
          <cell r="T11">
            <v>0</v>
          </cell>
          <cell r="U11">
            <v>0</v>
          </cell>
          <cell r="V11">
            <v>0</v>
          </cell>
          <cell r="W11">
            <v>0</v>
          </cell>
          <cell r="X11">
            <v>0</v>
          </cell>
          <cell r="Y11">
            <v>0</v>
          </cell>
          <cell r="Z11">
            <v>0</v>
          </cell>
          <cell r="AA11">
            <v>0</v>
          </cell>
          <cell r="AB11">
            <v>0</v>
          </cell>
          <cell r="AC11">
            <v>0</v>
          </cell>
          <cell r="AD11">
            <v>0</v>
          </cell>
          <cell r="AE11" t="str">
            <v>CAS-01</v>
          </cell>
          <cell r="AF11">
            <v>7</v>
          </cell>
          <cell r="AG11">
            <v>0</v>
          </cell>
          <cell r="AH11">
            <v>8</v>
          </cell>
          <cell r="AI11">
            <v>7</v>
          </cell>
          <cell r="AJ11" t="str">
            <v>B1</v>
          </cell>
          <cell r="AK11">
            <v>0</v>
          </cell>
          <cell r="AL11">
            <v>0</v>
          </cell>
          <cell r="AM11">
            <v>311</v>
          </cell>
          <cell r="AN11">
            <v>290</v>
          </cell>
          <cell r="AO11">
            <v>269</v>
          </cell>
          <cell r="AP11">
            <v>248</v>
          </cell>
          <cell r="AQ11">
            <v>227</v>
          </cell>
          <cell r="AR11">
            <v>206</v>
          </cell>
          <cell r="AS11">
            <v>185</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row>
        <row r="12">
          <cell r="L12" t="str">
            <v>CAS-02</v>
          </cell>
          <cell r="M12">
            <v>8</v>
          </cell>
          <cell r="N12">
            <v>0</v>
          </cell>
          <cell r="O12">
            <v>3</v>
          </cell>
          <cell r="P12">
            <v>1012</v>
          </cell>
          <cell r="Q12">
            <v>991</v>
          </cell>
          <cell r="R12">
            <v>31</v>
          </cell>
          <cell r="S12">
            <v>0</v>
          </cell>
          <cell r="T12">
            <v>0</v>
          </cell>
          <cell r="U12">
            <v>0</v>
          </cell>
          <cell r="V12">
            <v>0</v>
          </cell>
          <cell r="W12">
            <v>0</v>
          </cell>
          <cell r="X12">
            <v>0</v>
          </cell>
          <cell r="Y12">
            <v>0</v>
          </cell>
          <cell r="Z12">
            <v>0</v>
          </cell>
          <cell r="AA12">
            <v>0</v>
          </cell>
          <cell r="AB12">
            <v>0</v>
          </cell>
          <cell r="AC12">
            <v>0</v>
          </cell>
          <cell r="AD12">
            <v>0</v>
          </cell>
          <cell r="AE12" t="str">
            <v>CAS-02</v>
          </cell>
          <cell r="AF12">
            <v>7</v>
          </cell>
          <cell r="AG12">
            <v>0</v>
          </cell>
          <cell r="AH12">
            <v>8</v>
          </cell>
          <cell r="AI12">
            <v>7</v>
          </cell>
          <cell r="AJ12" t="str">
            <v>B2</v>
          </cell>
          <cell r="AK12">
            <v>0</v>
          </cell>
          <cell r="AL12">
            <v>0</v>
          </cell>
          <cell r="AM12">
            <v>304</v>
          </cell>
          <cell r="AN12">
            <v>283</v>
          </cell>
          <cell r="AO12">
            <v>262</v>
          </cell>
          <cell r="AP12">
            <v>241</v>
          </cell>
          <cell r="AQ12">
            <v>220</v>
          </cell>
          <cell r="AR12">
            <v>199</v>
          </cell>
          <cell r="AS12">
            <v>178</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row>
        <row r="13">
          <cell r="L13" t="str">
            <v>CAS-03</v>
          </cell>
          <cell r="M13">
            <v>14</v>
          </cell>
          <cell r="N13">
            <v>0</v>
          </cell>
          <cell r="O13">
            <v>5</v>
          </cell>
          <cell r="P13">
            <v>1005</v>
          </cell>
          <cell r="Q13">
            <v>710</v>
          </cell>
          <cell r="R13">
            <v>689</v>
          </cell>
          <cell r="S13">
            <v>66</v>
          </cell>
          <cell r="T13">
            <v>3</v>
          </cell>
          <cell r="U13">
            <v>0</v>
          </cell>
          <cell r="V13">
            <v>0</v>
          </cell>
          <cell r="W13">
            <v>0</v>
          </cell>
          <cell r="X13">
            <v>0</v>
          </cell>
          <cell r="Y13">
            <v>0</v>
          </cell>
          <cell r="Z13">
            <v>0</v>
          </cell>
          <cell r="AA13">
            <v>0</v>
          </cell>
          <cell r="AB13">
            <v>0</v>
          </cell>
          <cell r="AC13">
            <v>0</v>
          </cell>
          <cell r="AD13">
            <v>0</v>
          </cell>
          <cell r="AE13" t="str">
            <v>CAS-03</v>
          </cell>
          <cell r="AF13">
            <v>10</v>
          </cell>
          <cell r="AG13">
            <v>0</v>
          </cell>
          <cell r="AH13">
            <v>11</v>
          </cell>
          <cell r="AI13">
            <v>10</v>
          </cell>
          <cell r="AJ13" t="str">
            <v>B3</v>
          </cell>
          <cell r="AK13">
            <v>0</v>
          </cell>
          <cell r="AL13">
            <v>0</v>
          </cell>
          <cell r="AM13">
            <v>297</v>
          </cell>
          <cell r="AN13">
            <v>276</v>
          </cell>
          <cell r="AO13">
            <v>255</v>
          </cell>
          <cell r="AP13">
            <v>234</v>
          </cell>
          <cell r="AQ13">
            <v>213</v>
          </cell>
          <cell r="AR13">
            <v>192</v>
          </cell>
          <cell r="AS13">
            <v>171</v>
          </cell>
          <cell r="AT13">
            <v>150</v>
          </cell>
          <cell r="AU13">
            <v>129</v>
          </cell>
          <cell r="AV13">
            <v>108</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row>
        <row r="14">
          <cell r="L14" t="str">
            <v>CP1</v>
          </cell>
          <cell r="M14">
            <v>11</v>
          </cell>
          <cell r="N14">
            <v>0</v>
          </cell>
          <cell r="O14">
            <v>4</v>
          </cell>
          <cell r="P14">
            <v>1019</v>
          </cell>
          <cell r="Q14">
            <v>998</v>
          </cell>
          <cell r="R14">
            <v>703</v>
          </cell>
          <cell r="S14">
            <v>17</v>
          </cell>
          <cell r="T14">
            <v>0</v>
          </cell>
          <cell r="U14">
            <v>0</v>
          </cell>
          <cell r="V14">
            <v>0</v>
          </cell>
          <cell r="W14">
            <v>0</v>
          </cell>
          <cell r="X14">
            <v>0</v>
          </cell>
          <cell r="Y14">
            <v>0</v>
          </cell>
          <cell r="Z14">
            <v>0</v>
          </cell>
          <cell r="AA14">
            <v>0</v>
          </cell>
          <cell r="AB14">
            <v>0</v>
          </cell>
          <cell r="AC14">
            <v>0</v>
          </cell>
          <cell r="AD14">
            <v>0</v>
          </cell>
          <cell r="AE14" t="str">
            <v>CP1</v>
          </cell>
          <cell r="AF14">
            <v>3</v>
          </cell>
          <cell r="AG14">
            <v>0</v>
          </cell>
          <cell r="AH14">
            <v>4</v>
          </cell>
          <cell r="AI14">
            <v>3</v>
          </cell>
          <cell r="AJ14" t="str">
            <v>B1</v>
          </cell>
          <cell r="AK14">
            <v>0</v>
          </cell>
          <cell r="AL14">
            <v>0</v>
          </cell>
          <cell r="AM14">
            <v>311</v>
          </cell>
          <cell r="AN14">
            <v>269</v>
          </cell>
          <cell r="AO14">
            <v>248</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row>
        <row r="15">
          <cell r="L15" t="str">
            <v>JCD-01</v>
          </cell>
          <cell r="M15">
            <v>17</v>
          </cell>
          <cell r="N15">
            <v>0</v>
          </cell>
          <cell r="O15">
            <v>6</v>
          </cell>
          <cell r="P15">
            <v>1017</v>
          </cell>
          <cell r="Q15">
            <v>996</v>
          </cell>
          <cell r="R15">
            <v>701</v>
          </cell>
          <cell r="S15">
            <v>680</v>
          </cell>
          <cell r="T15">
            <v>162</v>
          </cell>
          <cell r="U15">
            <v>120</v>
          </cell>
          <cell r="V15">
            <v>0</v>
          </cell>
          <cell r="W15">
            <v>0</v>
          </cell>
          <cell r="X15">
            <v>0</v>
          </cell>
          <cell r="Y15">
            <v>0</v>
          </cell>
          <cell r="Z15">
            <v>0</v>
          </cell>
          <cell r="AA15">
            <v>0</v>
          </cell>
          <cell r="AB15">
            <v>0</v>
          </cell>
          <cell r="AC15">
            <v>0</v>
          </cell>
          <cell r="AD15">
            <v>0</v>
          </cell>
          <cell r="AE15" t="str">
            <v>JCD-01</v>
          </cell>
          <cell r="AF15">
            <v>6</v>
          </cell>
          <cell r="AG15">
            <v>0</v>
          </cell>
          <cell r="AH15">
            <v>7</v>
          </cell>
          <cell r="AI15">
            <v>6</v>
          </cell>
          <cell r="AJ15" t="str">
            <v>D1</v>
          </cell>
          <cell r="AK15">
            <v>0</v>
          </cell>
          <cell r="AL15">
            <v>0</v>
          </cell>
          <cell r="AM15">
            <v>309</v>
          </cell>
          <cell r="AN15">
            <v>288</v>
          </cell>
          <cell r="AO15">
            <v>267</v>
          </cell>
          <cell r="AP15">
            <v>246</v>
          </cell>
          <cell r="AQ15">
            <v>225</v>
          </cell>
          <cell r="AR15">
            <v>204</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row>
        <row r="16">
          <cell r="L16" t="str">
            <v>JCD-02</v>
          </cell>
          <cell r="M16">
            <v>14</v>
          </cell>
          <cell r="N16">
            <v>0</v>
          </cell>
          <cell r="O16">
            <v>5</v>
          </cell>
          <cell r="P16">
            <v>1010</v>
          </cell>
          <cell r="Q16">
            <v>715</v>
          </cell>
          <cell r="R16">
            <v>694</v>
          </cell>
          <cell r="S16">
            <v>673</v>
          </cell>
          <cell r="T16">
            <v>113</v>
          </cell>
          <cell r="U16">
            <v>0</v>
          </cell>
          <cell r="V16">
            <v>0</v>
          </cell>
          <cell r="W16">
            <v>0</v>
          </cell>
          <cell r="X16">
            <v>0</v>
          </cell>
          <cell r="Y16">
            <v>0</v>
          </cell>
          <cell r="Z16">
            <v>0</v>
          </cell>
          <cell r="AA16">
            <v>0</v>
          </cell>
          <cell r="AB16">
            <v>0</v>
          </cell>
          <cell r="AC16">
            <v>0</v>
          </cell>
          <cell r="AD16">
            <v>0</v>
          </cell>
          <cell r="AE16" t="str">
            <v>JCD-02</v>
          </cell>
          <cell r="AF16">
            <v>7</v>
          </cell>
          <cell r="AG16">
            <v>0</v>
          </cell>
          <cell r="AH16">
            <v>8</v>
          </cell>
          <cell r="AI16">
            <v>7</v>
          </cell>
          <cell r="AJ16" t="str">
            <v>D2</v>
          </cell>
          <cell r="AK16">
            <v>0</v>
          </cell>
          <cell r="AL16">
            <v>0</v>
          </cell>
          <cell r="AM16">
            <v>302</v>
          </cell>
          <cell r="AN16">
            <v>281</v>
          </cell>
          <cell r="AO16">
            <v>260</v>
          </cell>
          <cell r="AP16">
            <v>239</v>
          </cell>
          <cell r="AQ16">
            <v>218</v>
          </cell>
          <cell r="AR16">
            <v>197</v>
          </cell>
          <cell r="AS16">
            <v>176</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row>
        <row r="17">
          <cell r="L17" t="str">
            <v>JCD-03</v>
          </cell>
          <cell r="M17">
            <v>26</v>
          </cell>
          <cell r="N17">
            <v>0</v>
          </cell>
          <cell r="O17">
            <v>9</v>
          </cell>
          <cell r="P17">
            <v>1003</v>
          </cell>
          <cell r="Q17">
            <v>708</v>
          </cell>
          <cell r="R17">
            <v>687</v>
          </cell>
          <cell r="S17">
            <v>169</v>
          </cell>
          <cell r="T17">
            <v>106</v>
          </cell>
          <cell r="U17">
            <v>64</v>
          </cell>
          <cell r="V17">
            <v>43</v>
          </cell>
          <cell r="W17">
            <v>22</v>
          </cell>
          <cell r="X17">
            <v>1</v>
          </cell>
          <cell r="Y17">
            <v>0</v>
          </cell>
          <cell r="Z17">
            <v>0</v>
          </cell>
          <cell r="AA17">
            <v>0</v>
          </cell>
          <cell r="AB17">
            <v>0</v>
          </cell>
          <cell r="AC17">
            <v>0</v>
          </cell>
          <cell r="AD17">
            <v>0</v>
          </cell>
          <cell r="AE17" t="str">
            <v>JCD-03</v>
          </cell>
          <cell r="AF17">
            <v>6</v>
          </cell>
          <cell r="AG17">
            <v>0</v>
          </cell>
          <cell r="AH17">
            <v>7</v>
          </cell>
          <cell r="AI17">
            <v>6</v>
          </cell>
          <cell r="AJ17" t="str">
            <v>D3</v>
          </cell>
          <cell r="AK17">
            <v>0</v>
          </cell>
          <cell r="AL17">
            <v>0</v>
          </cell>
          <cell r="AM17">
            <v>295</v>
          </cell>
          <cell r="AN17">
            <v>274</v>
          </cell>
          <cell r="AO17">
            <v>253</v>
          </cell>
          <cell r="AP17">
            <v>232</v>
          </cell>
          <cell r="AQ17">
            <v>211</v>
          </cell>
          <cell r="AR17">
            <v>190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row>
        <row r="18">
          <cell r="L18" t="str">
            <v>JGS-01</v>
          </cell>
          <cell r="M18">
            <v>17</v>
          </cell>
          <cell r="N18">
            <v>0</v>
          </cell>
          <cell r="O18">
            <v>6</v>
          </cell>
          <cell r="P18">
            <v>1018</v>
          </cell>
          <cell r="Q18">
            <v>997</v>
          </cell>
          <cell r="R18">
            <v>702</v>
          </cell>
          <cell r="S18">
            <v>681</v>
          </cell>
          <cell r="T18">
            <v>100</v>
          </cell>
          <cell r="U18">
            <v>16</v>
          </cell>
          <cell r="V18">
            <v>0</v>
          </cell>
          <cell r="W18">
            <v>0</v>
          </cell>
          <cell r="X18">
            <v>0</v>
          </cell>
          <cell r="Y18">
            <v>0</v>
          </cell>
          <cell r="Z18">
            <v>0</v>
          </cell>
          <cell r="AA18">
            <v>0</v>
          </cell>
          <cell r="AB18">
            <v>0</v>
          </cell>
          <cell r="AC18">
            <v>0</v>
          </cell>
          <cell r="AD18">
            <v>0</v>
          </cell>
          <cell r="AE18" t="str">
            <v>JGS-01</v>
          </cell>
          <cell r="AF18">
            <v>7</v>
          </cell>
          <cell r="AG18">
            <v>0</v>
          </cell>
          <cell r="AH18">
            <v>8</v>
          </cell>
          <cell r="AI18">
            <v>7</v>
          </cell>
          <cell r="AJ18" t="str">
            <v>C1</v>
          </cell>
          <cell r="AK18">
            <v>0</v>
          </cell>
          <cell r="AL18">
            <v>0</v>
          </cell>
          <cell r="AM18">
            <v>310</v>
          </cell>
          <cell r="AN18">
            <v>289</v>
          </cell>
          <cell r="AO18">
            <v>268</v>
          </cell>
          <cell r="AP18">
            <v>247</v>
          </cell>
          <cell r="AQ18">
            <v>226</v>
          </cell>
          <cell r="AR18">
            <v>184</v>
          </cell>
          <cell r="AS18">
            <v>163</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row>
        <row r="19">
          <cell r="L19" t="str">
            <v>JGS-02</v>
          </cell>
          <cell r="M19">
            <v>26</v>
          </cell>
          <cell r="N19">
            <v>0</v>
          </cell>
          <cell r="O19">
            <v>9</v>
          </cell>
          <cell r="P19">
            <v>1011</v>
          </cell>
          <cell r="Q19">
            <v>716</v>
          </cell>
          <cell r="R19">
            <v>695</v>
          </cell>
          <cell r="S19">
            <v>674</v>
          </cell>
          <cell r="T19">
            <v>93</v>
          </cell>
          <cell r="U19">
            <v>72</v>
          </cell>
          <cell r="V19">
            <v>51</v>
          </cell>
          <cell r="W19">
            <v>30</v>
          </cell>
          <cell r="X19">
            <v>9</v>
          </cell>
          <cell r="Y19">
            <v>0</v>
          </cell>
          <cell r="Z19">
            <v>0</v>
          </cell>
          <cell r="AA19">
            <v>0</v>
          </cell>
          <cell r="AB19">
            <v>0</v>
          </cell>
          <cell r="AC19">
            <v>0</v>
          </cell>
          <cell r="AD19">
            <v>0</v>
          </cell>
          <cell r="AE19" t="str">
            <v>JGS-02</v>
          </cell>
          <cell r="AF19">
            <v>6</v>
          </cell>
          <cell r="AG19">
            <v>0</v>
          </cell>
          <cell r="AH19">
            <v>7</v>
          </cell>
          <cell r="AI19">
            <v>6</v>
          </cell>
          <cell r="AJ19" t="str">
            <v>C2</v>
          </cell>
          <cell r="AK19">
            <v>0</v>
          </cell>
          <cell r="AL19">
            <v>0</v>
          </cell>
          <cell r="AM19">
            <v>303</v>
          </cell>
          <cell r="AN19">
            <v>282</v>
          </cell>
          <cell r="AO19">
            <v>261</v>
          </cell>
          <cell r="AP19">
            <v>240</v>
          </cell>
          <cell r="AQ19">
            <v>219</v>
          </cell>
          <cell r="AR19">
            <v>198</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row>
        <row r="20">
          <cell r="L20" t="str">
            <v>JGS-03</v>
          </cell>
          <cell r="M20">
            <v>26</v>
          </cell>
          <cell r="N20">
            <v>0</v>
          </cell>
          <cell r="O20">
            <v>9</v>
          </cell>
          <cell r="P20">
            <v>1004</v>
          </cell>
          <cell r="Q20">
            <v>709</v>
          </cell>
          <cell r="R20">
            <v>688</v>
          </cell>
          <cell r="S20">
            <v>667</v>
          </cell>
          <cell r="T20">
            <v>86</v>
          </cell>
          <cell r="U20">
            <v>65</v>
          </cell>
          <cell r="V20">
            <v>44</v>
          </cell>
          <cell r="W20">
            <v>23</v>
          </cell>
          <cell r="X20">
            <v>2</v>
          </cell>
          <cell r="Y20">
            <v>0</v>
          </cell>
          <cell r="Z20">
            <v>0</v>
          </cell>
          <cell r="AA20">
            <v>0</v>
          </cell>
          <cell r="AB20">
            <v>0</v>
          </cell>
          <cell r="AC20">
            <v>0</v>
          </cell>
          <cell r="AD20">
            <v>0</v>
          </cell>
          <cell r="AE20" t="str">
            <v>JGS-03</v>
          </cell>
          <cell r="AF20">
            <v>6</v>
          </cell>
          <cell r="AG20">
            <v>0</v>
          </cell>
          <cell r="AH20">
            <v>7</v>
          </cell>
          <cell r="AI20">
            <v>6</v>
          </cell>
          <cell r="AJ20" t="str">
            <v>C3</v>
          </cell>
          <cell r="AK20">
            <v>0</v>
          </cell>
          <cell r="AL20">
            <v>0</v>
          </cell>
          <cell r="AM20">
            <v>296</v>
          </cell>
          <cell r="AN20">
            <v>275</v>
          </cell>
          <cell r="AO20">
            <v>254</v>
          </cell>
          <cell r="AP20">
            <v>233</v>
          </cell>
          <cell r="AQ20">
            <v>212</v>
          </cell>
          <cell r="AR20">
            <v>191</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row>
        <row r="21">
          <cell r="L21" t="str">
            <v>LRV-01</v>
          </cell>
          <cell r="M21">
            <v>8</v>
          </cell>
          <cell r="N21">
            <v>0</v>
          </cell>
          <cell r="O21">
            <v>3</v>
          </cell>
          <cell r="P21">
            <v>52</v>
          </cell>
          <cell r="Q21">
            <v>31</v>
          </cell>
          <cell r="R21">
            <v>10</v>
          </cell>
          <cell r="S21">
            <v>0</v>
          </cell>
          <cell r="T21">
            <v>0</v>
          </cell>
          <cell r="U21">
            <v>0</v>
          </cell>
          <cell r="V21">
            <v>0</v>
          </cell>
          <cell r="W21">
            <v>0</v>
          </cell>
          <cell r="X21">
            <v>0</v>
          </cell>
          <cell r="Y21">
            <v>0</v>
          </cell>
          <cell r="Z21">
            <v>0</v>
          </cell>
          <cell r="AA21">
            <v>0</v>
          </cell>
          <cell r="AB21">
            <v>0</v>
          </cell>
          <cell r="AC21">
            <v>0</v>
          </cell>
          <cell r="AD21">
            <v>0</v>
          </cell>
          <cell r="AE21" t="str">
            <v>LRV-01</v>
          </cell>
          <cell r="AF21">
            <v>20</v>
          </cell>
          <cell r="AG21">
            <v>0</v>
          </cell>
          <cell r="AH21">
            <v>21</v>
          </cell>
          <cell r="AI21">
            <v>12</v>
          </cell>
          <cell r="AJ21" t="str">
            <v>B2</v>
          </cell>
          <cell r="AK21">
            <v>8</v>
          </cell>
          <cell r="AL21" t="str">
            <v>F3</v>
          </cell>
          <cell r="AM21">
            <v>304</v>
          </cell>
          <cell r="AN21">
            <v>283</v>
          </cell>
          <cell r="AO21">
            <v>262</v>
          </cell>
          <cell r="AP21">
            <v>241</v>
          </cell>
          <cell r="AQ21">
            <v>220</v>
          </cell>
          <cell r="AR21">
            <v>199</v>
          </cell>
          <cell r="AS21">
            <v>178</v>
          </cell>
          <cell r="AT21">
            <v>157</v>
          </cell>
          <cell r="AU21">
            <v>136</v>
          </cell>
          <cell r="AV21">
            <v>115</v>
          </cell>
          <cell r="AW21">
            <v>94</v>
          </cell>
          <cell r="AX21">
            <v>73</v>
          </cell>
          <cell r="AY21">
            <v>293</v>
          </cell>
          <cell r="AZ21">
            <v>272</v>
          </cell>
          <cell r="BA21">
            <v>251</v>
          </cell>
          <cell r="BB21">
            <v>230</v>
          </cell>
          <cell r="BC21">
            <v>209</v>
          </cell>
          <cell r="BD21">
            <v>188</v>
          </cell>
          <cell r="BE21">
            <v>167</v>
          </cell>
          <cell r="BF21">
            <v>146</v>
          </cell>
          <cell r="BG21">
            <v>0</v>
          </cell>
          <cell r="BH21">
            <v>0</v>
          </cell>
          <cell r="BI21">
            <v>0</v>
          </cell>
          <cell r="BJ21">
            <v>0</v>
          </cell>
          <cell r="BK21">
            <v>0</v>
          </cell>
        </row>
        <row r="22">
          <cell r="L22" t="str">
            <v>MC1</v>
          </cell>
          <cell r="M22">
            <v>17</v>
          </cell>
          <cell r="N22">
            <v>0</v>
          </cell>
          <cell r="O22">
            <v>6</v>
          </cell>
          <cell r="P22">
            <v>1012</v>
          </cell>
          <cell r="Q22">
            <v>991</v>
          </cell>
          <cell r="R22">
            <v>73</v>
          </cell>
          <cell r="S22">
            <v>52</v>
          </cell>
          <cell r="T22">
            <v>31</v>
          </cell>
          <cell r="U22">
            <v>10</v>
          </cell>
          <cell r="V22">
            <v>0</v>
          </cell>
          <cell r="W22">
            <v>0</v>
          </cell>
          <cell r="X22">
            <v>0</v>
          </cell>
          <cell r="Y22">
            <v>0</v>
          </cell>
          <cell r="Z22">
            <v>0</v>
          </cell>
          <cell r="AA22">
            <v>0</v>
          </cell>
          <cell r="AB22">
            <v>0</v>
          </cell>
          <cell r="AC22">
            <v>0</v>
          </cell>
          <cell r="AD22">
            <v>0</v>
          </cell>
          <cell r="AE22" t="str">
            <v>MC1</v>
          </cell>
          <cell r="AF22">
            <v>1</v>
          </cell>
          <cell r="AG22">
            <v>0</v>
          </cell>
          <cell r="AH22">
            <v>2</v>
          </cell>
          <cell r="AI22">
            <v>1</v>
          </cell>
          <cell r="AJ22" t="str">
            <v>B2</v>
          </cell>
          <cell r="AK22">
            <v>0</v>
          </cell>
          <cell r="AL22">
            <v>0</v>
          </cell>
          <cell r="AM22">
            <v>304</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row>
        <row r="23">
          <cell r="L23" t="str">
            <v>MC10</v>
          </cell>
          <cell r="M23">
            <v>14</v>
          </cell>
          <cell r="N23">
            <v>0</v>
          </cell>
          <cell r="O23">
            <v>5</v>
          </cell>
          <cell r="P23">
            <v>1006</v>
          </cell>
          <cell r="Q23">
            <v>669</v>
          </cell>
          <cell r="R23">
            <v>88</v>
          </cell>
          <cell r="S23">
            <v>46</v>
          </cell>
          <cell r="T23">
            <v>4</v>
          </cell>
          <cell r="U23">
            <v>0</v>
          </cell>
          <cell r="V23">
            <v>0</v>
          </cell>
          <cell r="W23">
            <v>0</v>
          </cell>
          <cell r="X23">
            <v>0</v>
          </cell>
          <cell r="Y23">
            <v>0</v>
          </cell>
          <cell r="Z23">
            <v>0</v>
          </cell>
          <cell r="AA23">
            <v>0</v>
          </cell>
          <cell r="AB23">
            <v>0</v>
          </cell>
          <cell r="AC23">
            <v>0</v>
          </cell>
          <cell r="AD23">
            <v>0</v>
          </cell>
          <cell r="AE23" t="str">
            <v>MC10</v>
          </cell>
          <cell r="AF23">
            <v>2</v>
          </cell>
          <cell r="AG23">
            <v>0</v>
          </cell>
          <cell r="AH23">
            <v>3</v>
          </cell>
          <cell r="AI23">
            <v>2</v>
          </cell>
          <cell r="AJ23" t="str">
            <v>A3</v>
          </cell>
          <cell r="AK23">
            <v>0</v>
          </cell>
          <cell r="AL23">
            <v>0</v>
          </cell>
          <cell r="AM23">
            <v>298</v>
          </cell>
          <cell r="AN23">
            <v>277</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row>
        <row r="24">
          <cell r="L24" t="str">
            <v>MC11</v>
          </cell>
          <cell r="M24">
            <v>11</v>
          </cell>
          <cell r="N24">
            <v>0</v>
          </cell>
          <cell r="O24">
            <v>4</v>
          </cell>
          <cell r="P24">
            <v>1018</v>
          </cell>
          <cell r="Q24">
            <v>997</v>
          </cell>
          <cell r="R24">
            <v>702</v>
          </cell>
          <cell r="S24">
            <v>681</v>
          </cell>
          <cell r="T24">
            <v>0</v>
          </cell>
          <cell r="U24">
            <v>0</v>
          </cell>
          <cell r="V24">
            <v>0</v>
          </cell>
          <cell r="W24">
            <v>0</v>
          </cell>
          <cell r="X24">
            <v>0</v>
          </cell>
          <cell r="Y24">
            <v>0</v>
          </cell>
          <cell r="Z24">
            <v>0</v>
          </cell>
          <cell r="AA24">
            <v>0</v>
          </cell>
          <cell r="AB24">
            <v>0</v>
          </cell>
          <cell r="AC24">
            <v>0</v>
          </cell>
          <cell r="AD24">
            <v>0</v>
          </cell>
          <cell r="AE24" t="str">
            <v>MC11</v>
          </cell>
          <cell r="AF24">
            <v>11</v>
          </cell>
          <cell r="AG24">
            <v>0</v>
          </cell>
          <cell r="AH24">
            <v>12</v>
          </cell>
          <cell r="AI24">
            <v>11</v>
          </cell>
          <cell r="AJ24" t="str">
            <v>C1</v>
          </cell>
          <cell r="AK24">
            <v>0</v>
          </cell>
          <cell r="AL24">
            <v>0</v>
          </cell>
          <cell r="AM24">
            <v>310</v>
          </cell>
          <cell r="AN24">
            <v>289</v>
          </cell>
          <cell r="AO24">
            <v>268</v>
          </cell>
          <cell r="AP24">
            <v>247</v>
          </cell>
          <cell r="AQ24">
            <v>226</v>
          </cell>
          <cell r="AR24">
            <v>205</v>
          </cell>
          <cell r="AS24">
            <v>184</v>
          </cell>
          <cell r="AT24">
            <v>163</v>
          </cell>
          <cell r="AU24">
            <v>142</v>
          </cell>
          <cell r="AV24">
            <v>121</v>
          </cell>
          <cell r="AW24">
            <v>100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row>
        <row r="25">
          <cell r="L25" t="str">
            <v>MC12</v>
          </cell>
          <cell r="M25">
            <v>23</v>
          </cell>
          <cell r="N25">
            <v>0</v>
          </cell>
          <cell r="O25">
            <v>8</v>
          </cell>
          <cell r="P25">
            <v>711</v>
          </cell>
          <cell r="Q25">
            <v>690</v>
          </cell>
          <cell r="R25">
            <v>669</v>
          </cell>
          <cell r="S25">
            <v>88</v>
          </cell>
          <cell r="T25">
            <v>67</v>
          </cell>
          <cell r="U25">
            <v>46</v>
          </cell>
          <cell r="V25">
            <v>25</v>
          </cell>
          <cell r="W25">
            <v>4</v>
          </cell>
          <cell r="X25">
            <v>0</v>
          </cell>
          <cell r="Y25">
            <v>0</v>
          </cell>
          <cell r="Z25">
            <v>0</v>
          </cell>
          <cell r="AA25">
            <v>0</v>
          </cell>
          <cell r="AB25">
            <v>0</v>
          </cell>
          <cell r="AC25">
            <v>0</v>
          </cell>
          <cell r="AD25">
            <v>0</v>
          </cell>
          <cell r="AE25" t="str">
            <v>MC12</v>
          </cell>
          <cell r="AF25">
            <v>7</v>
          </cell>
          <cell r="AG25">
            <v>0</v>
          </cell>
          <cell r="AH25">
            <v>8</v>
          </cell>
          <cell r="AI25">
            <v>7</v>
          </cell>
          <cell r="AJ25" t="str">
            <v>A3</v>
          </cell>
          <cell r="AK25">
            <v>0</v>
          </cell>
          <cell r="AL25">
            <v>0</v>
          </cell>
          <cell r="AM25">
            <v>298</v>
          </cell>
          <cell r="AN25">
            <v>277</v>
          </cell>
          <cell r="AO25">
            <v>256</v>
          </cell>
          <cell r="AP25">
            <v>235</v>
          </cell>
          <cell r="AQ25">
            <v>214</v>
          </cell>
          <cell r="AR25">
            <v>193</v>
          </cell>
          <cell r="AS25">
            <v>172</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row>
        <row r="26">
          <cell r="L26" t="str">
            <v>MC13</v>
          </cell>
          <cell r="M26">
            <v>35</v>
          </cell>
          <cell r="N26">
            <v>0</v>
          </cell>
          <cell r="O26">
            <v>12</v>
          </cell>
          <cell r="P26">
            <v>1022</v>
          </cell>
          <cell r="Q26">
            <v>1001</v>
          </cell>
          <cell r="R26">
            <v>706</v>
          </cell>
          <cell r="S26">
            <v>685</v>
          </cell>
          <cell r="T26">
            <v>167</v>
          </cell>
          <cell r="U26">
            <v>146</v>
          </cell>
          <cell r="V26">
            <v>125</v>
          </cell>
          <cell r="W26">
            <v>104</v>
          </cell>
          <cell r="X26">
            <v>83</v>
          </cell>
          <cell r="Y26">
            <v>62</v>
          </cell>
          <cell r="Z26">
            <v>41</v>
          </cell>
          <cell r="AA26">
            <v>20</v>
          </cell>
          <cell r="AB26">
            <v>0</v>
          </cell>
          <cell r="AC26">
            <v>0</v>
          </cell>
          <cell r="AD26">
            <v>0</v>
          </cell>
          <cell r="AE26" t="str">
            <v>MC13</v>
          </cell>
          <cell r="AF26">
            <v>3</v>
          </cell>
          <cell r="AG26">
            <v>0</v>
          </cell>
          <cell r="AH26">
            <v>4</v>
          </cell>
          <cell r="AI26">
            <v>3</v>
          </cell>
          <cell r="AJ26" t="str">
            <v>F3</v>
          </cell>
          <cell r="AK26">
            <v>0</v>
          </cell>
          <cell r="AL26">
            <v>0</v>
          </cell>
          <cell r="AM26">
            <v>293</v>
          </cell>
          <cell r="AN26">
            <v>272</v>
          </cell>
          <cell r="AO26">
            <v>251</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row>
        <row r="27">
          <cell r="L27" t="str">
            <v>MC14</v>
          </cell>
          <cell r="M27">
            <v>29</v>
          </cell>
          <cell r="N27" t="str">
            <v>erro</v>
          </cell>
          <cell r="O27">
            <v>10</v>
          </cell>
          <cell r="P27">
            <v>1005</v>
          </cell>
          <cell r="Q27">
            <v>710</v>
          </cell>
          <cell r="R27">
            <v>689</v>
          </cell>
          <cell r="S27">
            <v>668</v>
          </cell>
          <cell r="T27">
            <v>87</v>
          </cell>
          <cell r="U27">
            <v>66</v>
          </cell>
          <cell r="V27">
            <v>45</v>
          </cell>
          <cell r="W27">
            <v>24</v>
          </cell>
          <cell r="X27">
            <v>3</v>
          </cell>
          <cell r="Y27" t="e">
            <v>#NUM!</v>
          </cell>
          <cell r="Z27">
            <v>0</v>
          </cell>
          <cell r="AA27">
            <v>0</v>
          </cell>
          <cell r="AB27">
            <v>0</v>
          </cell>
          <cell r="AC27">
            <v>0</v>
          </cell>
          <cell r="AD27">
            <v>0</v>
          </cell>
          <cell r="AE27" t="str">
            <v>MC14</v>
          </cell>
          <cell r="AF27">
            <v>5</v>
          </cell>
          <cell r="AG27" t="str">
            <v>erro</v>
          </cell>
          <cell r="AH27">
            <v>6</v>
          </cell>
          <cell r="AI27">
            <v>4</v>
          </cell>
          <cell r="AJ27" t="str">
            <v>B3</v>
          </cell>
          <cell r="AK27">
            <v>0</v>
          </cell>
          <cell r="AL27">
            <v>0</v>
          </cell>
          <cell r="AM27">
            <v>297</v>
          </cell>
          <cell r="AN27">
            <v>276</v>
          </cell>
          <cell r="AO27">
            <v>255</v>
          </cell>
          <cell r="AP27">
            <v>213</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row>
        <row r="28">
          <cell r="L28" t="str">
            <v>MC2</v>
          </cell>
          <cell r="M28">
            <v>20</v>
          </cell>
          <cell r="N28">
            <v>0</v>
          </cell>
          <cell r="O28">
            <v>7</v>
          </cell>
          <cell r="P28">
            <v>1014</v>
          </cell>
          <cell r="Q28">
            <v>993</v>
          </cell>
          <cell r="R28">
            <v>698</v>
          </cell>
          <cell r="S28">
            <v>117</v>
          </cell>
          <cell r="T28">
            <v>75</v>
          </cell>
          <cell r="U28">
            <v>54</v>
          </cell>
          <cell r="V28">
            <v>12</v>
          </cell>
          <cell r="W28">
            <v>0</v>
          </cell>
          <cell r="X28">
            <v>0</v>
          </cell>
          <cell r="Y28">
            <v>0</v>
          </cell>
          <cell r="Z28">
            <v>0</v>
          </cell>
          <cell r="AA28">
            <v>0</v>
          </cell>
          <cell r="AB28">
            <v>0</v>
          </cell>
          <cell r="AC28">
            <v>0</v>
          </cell>
          <cell r="AD28">
            <v>0</v>
          </cell>
          <cell r="AE28" t="str">
            <v>MC2</v>
          </cell>
          <cell r="AF28">
            <v>7</v>
          </cell>
          <cell r="AG28" t="str">
            <v>erro</v>
          </cell>
          <cell r="AH28">
            <v>8</v>
          </cell>
          <cell r="AI28">
            <v>5</v>
          </cell>
          <cell r="AJ28" t="str">
            <v>G1</v>
          </cell>
          <cell r="AK28">
            <v>0</v>
          </cell>
          <cell r="AL28">
            <v>0</v>
          </cell>
          <cell r="AM28">
            <v>306</v>
          </cell>
          <cell r="AN28">
            <v>285</v>
          </cell>
          <cell r="AO28">
            <v>264</v>
          </cell>
          <cell r="AP28">
            <v>243</v>
          </cell>
          <cell r="AQ28">
            <v>222</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row>
        <row r="29">
          <cell r="L29" t="str">
            <v>MC3</v>
          </cell>
          <cell r="M29">
            <v>44</v>
          </cell>
          <cell r="N29" t="str">
            <v>erro</v>
          </cell>
          <cell r="O29">
            <v>15</v>
          </cell>
          <cell r="P29" t="e">
            <v>#NUM!</v>
          </cell>
          <cell r="Q29" t="e">
            <v>#NUM!</v>
          </cell>
          <cell r="R29" t="e">
            <v>#NUM!</v>
          </cell>
          <cell r="S29" t="e">
            <v>#NUM!</v>
          </cell>
          <cell r="T29" t="e">
            <v>#NUM!</v>
          </cell>
          <cell r="U29" t="e">
            <v>#NUM!</v>
          </cell>
          <cell r="V29" t="e">
            <v>#NUM!</v>
          </cell>
          <cell r="W29" t="e">
            <v>#NUM!</v>
          </cell>
          <cell r="X29" t="e">
            <v>#NUM!</v>
          </cell>
          <cell r="Y29" t="e">
            <v>#NUM!</v>
          </cell>
          <cell r="Z29" t="e">
            <v>#NUM!</v>
          </cell>
          <cell r="AA29" t="e">
            <v>#NUM!</v>
          </cell>
          <cell r="AB29" t="e">
            <v>#NUM!</v>
          </cell>
          <cell r="AC29" t="e">
            <v>#NUM!</v>
          </cell>
          <cell r="AD29" t="e">
            <v>#NUM!</v>
          </cell>
          <cell r="AE29" t="str">
            <v>MC3</v>
          </cell>
          <cell r="AF29">
            <v>0</v>
          </cell>
          <cell r="AG29">
            <v>0</v>
          </cell>
          <cell r="AH29">
            <v>0</v>
          </cell>
          <cell r="AI29">
            <v>0</v>
          </cell>
          <cell r="AJ29" t="e">
            <v>#N/A</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row>
        <row r="30">
          <cell r="L30" t="str">
            <v>MC4</v>
          </cell>
          <cell r="M30">
            <v>26</v>
          </cell>
          <cell r="N30">
            <v>0</v>
          </cell>
          <cell r="O30">
            <v>9</v>
          </cell>
          <cell r="P30">
            <v>1014</v>
          </cell>
          <cell r="Q30">
            <v>993</v>
          </cell>
          <cell r="R30">
            <v>698</v>
          </cell>
          <cell r="S30">
            <v>677</v>
          </cell>
          <cell r="T30">
            <v>96</v>
          </cell>
          <cell r="U30">
            <v>75</v>
          </cell>
          <cell r="V30">
            <v>54</v>
          </cell>
          <cell r="W30">
            <v>33</v>
          </cell>
          <cell r="X30">
            <v>12</v>
          </cell>
          <cell r="Y30">
            <v>0</v>
          </cell>
          <cell r="Z30">
            <v>0</v>
          </cell>
          <cell r="AA30">
            <v>0</v>
          </cell>
          <cell r="AB30">
            <v>0</v>
          </cell>
          <cell r="AC30">
            <v>0</v>
          </cell>
          <cell r="AD30">
            <v>0</v>
          </cell>
          <cell r="AE30" t="str">
            <v>MC4</v>
          </cell>
          <cell r="AF30">
            <v>6</v>
          </cell>
          <cell r="AG30">
            <v>0</v>
          </cell>
          <cell r="AH30">
            <v>7</v>
          </cell>
          <cell r="AI30">
            <v>6</v>
          </cell>
          <cell r="AJ30" t="str">
            <v>G1</v>
          </cell>
          <cell r="AK30">
            <v>0</v>
          </cell>
          <cell r="AL30">
            <v>0</v>
          </cell>
          <cell r="AM30">
            <v>306</v>
          </cell>
          <cell r="AN30">
            <v>285</v>
          </cell>
          <cell r="AO30">
            <v>264</v>
          </cell>
          <cell r="AP30">
            <v>243</v>
          </cell>
          <cell r="AQ30">
            <v>222</v>
          </cell>
          <cell r="AR30">
            <v>201</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row>
        <row r="31">
          <cell r="L31" t="str">
            <v>MC5</v>
          </cell>
          <cell r="M31">
            <v>11</v>
          </cell>
          <cell r="N31">
            <v>0</v>
          </cell>
          <cell r="O31">
            <v>4</v>
          </cell>
          <cell r="P31">
            <v>995</v>
          </cell>
          <cell r="Q31">
            <v>56</v>
          </cell>
          <cell r="R31">
            <v>35</v>
          </cell>
          <cell r="S31">
            <v>14</v>
          </cell>
          <cell r="T31">
            <v>0</v>
          </cell>
          <cell r="U31">
            <v>0</v>
          </cell>
          <cell r="V31">
            <v>0</v>
          </cell>
          <cell r="W31">
            <v>0</v>
          </cell>
          <cell r="X31">
            <v>0</v>
          </cell>
          <cell r="Y31">
            <v>0</v>
          </cell>
          <cell r="Z31">
            <v>0</v>
          </cell>
          <cell r="AA31">
            <v>0</v>
          </cell>
          <cell r="AB31">
            <v>0</v>
          </cell>
          <cell r="AC31">
            <v>0</v>
          </cell>
          <cell r="AD31">
            <v>0</v>
          </cell>
          <cell r="AE31" t="str">
            <v>MC5</v>
          </cell>
          <cell r="AF31">
            <v>3</v>
          </cell>
          <cell r="AG31">
            <v>0</v>
          </cell>
          <cell r="AH31">
            <v>4</v>
          </cell>
          <cell r="AI31">
            <v>3</v>
          </cell>
          <cell r="AJ31" t="str">
            <v>E1</v>
          </cell>
          <cell r="AK31">
            <v>0</v>
          </cell>
          <cell r="AL31">
            <v>0</v>
          </cell>
          <cell r="AM31">
            <v>308</v>
          </cell>
          <cell r="AN31">
            <v>287</v>
          </cell>
          <cell r="AO31">
            <v>266</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row>
        <row r="32">
          <cell r="L32" t="str">
            <v>MC6</v>
          </cell>
          <cell r="M32">
            <v>29</v>
          </cell>
          <cell r="N32">
            <v>0</v>
          </cell>
          <cell r="O32">
            <v>10</v>
          </cell>
          <cell r="P32">
            <v>1009</v>
          </cell>
          <cell r="Q32">
            <v>672</v>
          </cell>
          <cell r="R32">
            <v>154</v>
          </cell>
          <cell r="S32">
            <v>133</v>
          </cell>
          <cell r="T32">
            <v>112</v>
          </cell>
          <cell r="U32">
            <v>91</v>
          </cell>
          <cell r="V32">
            <v>70</v>
          </cell>
          <cell r="W32">
            <v>49</v>
          </cell>
          <cell r="X32">
            <v>28</v>
          </cell>
          <cell r="Y32">
            <v>7</v>
          </cell>
          <cell r="Z32">
            <v>0</v>
          </cell>
          <cell r="AA32">
            <v>0</v>
          </cell>
          <cell r="AB32">
            <v>0</v>
          </cell>
          <cell r="AC32">
            <v>0</v>
          </cell>
          <cell r="AD32">
            <v>0</v>
          </cell>
          <cell r="AE32" t="str">
            <v>MC6</v>
          </cell>
          <cell r="AF32">
            <v>5</v>
          </cell>
          <cell r="AG32">
            <v>0</v>
          </cell>
          <cell r="AH32">
            <v>6</v>
          </cell>
          <cell r="AI32">
            <v>5</v>
          </cell>
          <cell r="AJ32" t="str">
            <v>E2</v>
          </cell>
          <cell r="AK32">
            <v>0</v>
          </cell>
          <cell r="AL32">
            <v>0</v>
          </cell>
          <cell r="AM32">
            <v>259</v>
          </cell>
          <cell r="AN32">
            <v>238</v>
          </cell>
          <cell r="AO32">
            <v>217</v>
          </cell>
          <cell r="AP32">
            <v>196</v>
          </cell>
          <cell r="AQ32">
            <v>175</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row>
        <row r="33">
          <cell r="L33" t="str">
            <v>MC7</v>
          </cell>
          <cell r="M33">
            <v>20</v>
          </cell>
          <cell r="N33">
            <v>0</v>
          </cell>
          <cell r="O33">
            <v>7</v>
          </cell>
          <cell r="P33">
            <v>1011</v>
          </cell>
          <cell r="Q33">
            <v>716</v>
          </cell>
          <cell r="R33">
            <v>695</v>
          </cell>
          <cell r="S33">
            <v>72</v>
          </cell>
          <cell r="T33">
            <v>51</v>
          </cell>
          <cell r="U33">
            <v>30</v>
          </cell>
          <cell r="V33">
            <v>9</v>
          </cell>
          <cell r="W33">
            <v>0</v>
          </cell>
          <cell r="X33">
            <v>0</v>
          </cell>
          <cell r="Y33">
            <v>0</v>
          </cell>
          <cell r="Z33">
            <v>0</v>
          </cell>
          <cell r="AA33">
            <v>0</v>
          </cell>
          <cell r="AB33">
            <v>0</v>
          </cell>
          <cell r="AC33">
            <v>0</v>
          </cell>
          <cell r="AD33">
            <v>0</v>
          </cell>
          <cell r="AE33" t="str">
            <v>MC7</v>
          </cell>
          <cell r="AF33">
            <v>8</v>
          </cell>
          <cell r="AG33">
            <v>0</v>
          </cell>
          <cell r="AH33">
            <v>9</v>
          </cell>
          <cell r="AI33">
            <v>8</v>
          </cell>
          <cell r="AJ33" t="str">
            <v>C2</v>
          </cell>
          <cell r="AK33">
            <v>0</v>
          </cell>
          <cell r="AL33">
            <v>0</v>
          </cell>
          <cell r="AM33">
            <v>303</v>
          </cell>
          <cell r="AN33">
            <v>282</v>
          </cell>
          <cell r="AO33">
            <v>261</v>
          </cell>
          <cell r="AP33">
            <v>240</v>
          </cell>
          <cell r="AQ33">
            <v>219</v>
          </cell>
          <cell r="AR33">
            <v>198</v>
          </cell>
          <cell r="AS33">
            <v>177</v>
          </cell>
          <cell r="AT33">
            <v>156</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row>
        <row r="34">
          <cell r="L34" t="str">
            <v>MC8</v>
          </cell>
          <cell r="M34">
            <v>23</v>
          </cell>
          <cell r="N34">
            <v>0</v>
          </cell>
          <cell r="O34">
            <v>8</v>
          </cell>
          <cell r="P34">
            <v>1020</v>
          </cell>
          <cell r="Q34">
            <v>999</v>
          </cell>
          <cell r="R34">
            <v>704</v>
          </cell>
          <cell r="S34">
            <v>683</v>
          </cell>
          <cell r="T34">
            <v>81</v>
          </cell>
          <cell r="U34">
            <v>60</v>
          </cell>
          <cell r="V34">
            <v>39</v>
          </cell>
          <cell r="W34">
            <v>18</v>
          </cell>
          <cell r="X34">
            <v>0</v>
          </cell>
          <cell r="Y34">
            <v>0</v>
          </cell>
          <cell r="Z34">
            <v>0</v>
          </cell>
          <cell r="AA34">
            <v>0</v>
          </cell>
          <cell r="AB34">
            <v>0</v>
          </cell>
          <cell r="AC34">
            <v>0</v>
          </cell>
          <cell r="AD34">
            <v>0</v>
          </cell>
          <cell r="AE34" t="str">
            <v>MC8</v>
          </cell>
          <cell r="AF34">
            <v>7</v>
          </cell>
          <cell r="AG34">
            <v>0</v>
          </cell>
          <cell r="AH34">
            <v>8</v>
          </cell>
          <cell r="AI34">
            <v>7</v>
          </cell>
          <cell r="AJ34" t="str">
            <v>A1</v>
          </cell>
          <cell r="AK34">
            <v>0</v>
          </cell>
          <cell r="AL34">
            <v>0</v>
          </cell>
          <cell r="AM34">
            <v>312</v>
          </cell>
          <cell r="AN34">
            <v>291</v>
          </cell>
          <cell r="AO34">
            <v>270</v>
          </cell>
          <cell r="AP34">
            <v>249</v>
          </cell>
          <cell r="AQ34">
            <v>228</v>
          </cell>
          <cell r="AR34">
            <v>207</v>
          </cell>
          <cell r="AS34">
            <v>186</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row>
        <row r="35">
          <cell r="L35" t="str">
            <v>MC9</v>
          </cell>
          <cell r="M35">
            <v>23</v>
          </cell>
          <cell r="N35">
            <v>0</v>
          </cell>
          <cell r="O35">
            <v>8</v>
          </cell>
          <cell r="P35">
            <v>1013</v>
          </cell>
          <cell r="Q35">
            <v>992</v>
          </cell>
          <cell r="R35">
            <v>697</v>
          </cell>
          <cell r="S35">
            <v>676</v>
          </cell>
          <cell r="T35">
            <v>95</v>
          </cell>
          <cell r="U35">
            <v>74</v>
          </cell>
          <cell r="V35">
            <v>53</v>
          </cell>
          <cell r="W35">
            <v>11</v>
          </cell>
          <cell r="X35">
            <v>0</v>
          </cell>
          <cell r="Y35">
            <v>0</v>
          </cell>
          <cell r="Z35">
            <v>0</v>
          </cell>
          <cell r="AA35">
            <v>0</v>
          </cell>
          <cell r="AB35">
            <v>0</v>
          </cell>
          <cell r="AC35">
            <v>0</v>
          </cell>
          <cell r="AD35">
            <v>0</v>
          </cell>
          <cell r="AE35" t="str">
            <v>MC9</v>
          </cell>
          <cell r="AF35">
            <v>7</v>
          </cell>
          <cell r="AG35">
            <v>0</v>
          </cell>
          <cell r="AH35">
            <v>8</v>
          </cell>
          <cell r="AI35">
            <v>7</v>
          </cell>
          <cell r="AJ35" t="str">
            <v>A2</v>
          </cell>
          <cell r="AK35">
            <v>0</v>
          </cell>
          <cell r="AL35">
            <v>0</v>
          </cell>
          <cell r="AM35">
            <v>305</v>
          </cell>
          <cell r="AN35">
            <v>284</v>
          </cell>
          <cell r="AO35">
            <v>263</v>
          </cell>
          <cell r="AP35">
            <v>242</v>
          </cell>
          <cell r="AQ35">
            <v>221</v>
          </cell>
          <cell r="AR35">
            <v>200</v>
          </cell>
          <cell r="AS35">
            <v>179</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row>
        <row r="36">
          <cell r="L36" t="str">
            <v>NWC-01</v>
          </cell>
          <cell r="M36">
            <v>26</v>
          </cell>
          <cell r="N36">
            <v>0</v>
          </cell>
          <cell r="O36">
            <v>9</v>
          </cell>
          <cell r="P36">
            <v>1015</v>
          </cell>
          <cell r="Q36">
            <v>994</v>
          </cell>
          <cell r="R36">
            <v>699</v>
          </cell>
          <cell r="S36">
            <v>678</v>
          </cell>
          <cell r="T36">
            <v>97</v>
          </cell>
          <cell r="U36">
            <v>76</v>
          </cell>
          <cell r="V36">
            <v>55</v>
          </cell>
          <cell r="W36">
            <v>34</v>
          </cell>
          <cell r="X36">
            <v>13</v>
          </cell>
          <cell r="Y36">
            <v>0</v>
          </cell>
          <cell r="Z36">
            <v>0</v>
          </cell>
          <cell r="AA36">
            <v>0</v>
          </cell>
          <cell r="AB36">
            <v>0</v>
          </cell>
          <cell r="AC36">
            <v>0</v>
          </cell>
          <cell r="AD36">
            <v>0</v>
          </cell>
          <cell r="AE36" t="str">
            <v>NWC-01</v>
          </cell>
          <cell r="AF36">
            <v>8</v>
          </cell>
          <cell r="AG36">
            <v>0</v>
          </cell>
          <cell r="AH36">
            <v>9</v>
          </cell>
          <cell r="AI36">
            <v>8</v>
          </cell>
          <cell r="AJ36" t="str">
            <v>F1</v>
          </cell>
          <cell r="AK36">
            <v>0</v>
          </cell>
          <cell r="AL36">
            <v>0</v>
          </cell>
          <cell r="AM36">
            <v>307</v>
          </cell>
          <cell r="AN36">
            <v>286</v>
          </cell>
          <cell r="AO36">
            <v>265</v>
          </cell>
          <cell r="AP36">
            <v>244</v>
          </cell>
          <cell r="AQ36">
            <v>223</v>
          </cell>
          <cell r="AR36">
            <v>181</v>
          </cell>
          <cell r="AS36">
            <v>139</v>
          </cell>
          <cell r="AT36">
            <v>118</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row>
        <row r="37">
          <cell r="L37" t="str">
            <v>NWC-02</v>
          </cell>
          <cell r="M37">
            <v>26</v>
          </cell>
          <cell r="N37">
            <v>0</v>
          </cell>
          <cell r="O37">
            <v>9</v>
          </cell>
          <cell r="P37">
            <v>1008</v>
          </cell>
          <cell r="Q37">
            <v>713</v>
          </cell>
          <cell r="R37">
            <v>692</v>
          </cell>
          <cell r="S37">
            <v>671</v>
          </cell>
          <cell r="T37">
            <v>90</v>
          </cell>
          <cell r="U37">
            <v>69</v>
          </cell>
          <cell r="V37">
            <v>48</v>
          </cell>
          <cell r="W37">
            <v>27</v>
          </cell>
          <cell r="X37">
            <v>6</v>
          </cell>
          <cell r="Y37">
            <v>0</v>
          </cell>
          <cell r="Z37">
            <v>0</v>
          </cell>
          <cell r="AA37">
            <v>0</v>
          </cell>
          <cell r="AB37">
            <v>0</v>
          </cell>
          <cell r="AC37">
            <v>0</v>
          </cell>
          <cell r="AD37">
            <v>0</v>
          </cell>
          <cell r="AE37" t="str">
            <v>NWC-02</v>
          </cell>
          <cell r="AF37">
            <v>9</v>
          </cell>
          <cell r="AG37">
            <v>0</v>
          </cell>
          <cell r="AH37">
            <v>10</v>
          </cell>
          <cell r="AI37">
            <v>9</v>
          </cell>
          <cell r="AJ37" t="str">
            <v>F2</v>
          </cell>
          <cell r="AK37">
            <v>0</v>
          </cell>
          <cell r="AL37">
            <v>0</v>
          </cell>
          <cell r="AM37">
            <v>300</v>
          </cell>
          <cell r="AN37">
            <v>279</v>
          </cell>
          <cell r="AO37">
            <v>258</v>
          </cell>
          <cell r="AP37">
            <v>237</v>
          </cell>
          <cell r="AQ37">
            <v>216</v>
          </cell>
          <cell r="AR37">
            <v>195</v>
          </cell>
          <cell r="AS37">
            <v>174</v>
          </cell>
          <cell r="AT37">
            <v>132</v>
          </cell>
          <cell r="AU37">
            <v>111</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row>
        <row r="38">
          <cell r="L38" t="str">
            <v>NWC-03</v>
          </cell>
          <cell r="M38">
            <v>23</v>
          </cell>
          <cell r="N38">
            <v>0</v>
          </cell>
          <cell r="O38">
            <v>8</v>
          </cell>
          <cell r="P38">
            <v>1022</v>
          </cell>
          <cell r="Q38">
            <v>1001</v>
          </cell>
          <cell r="R38">
            <v>706</v>
          </cell>
          <cell r="S38">
            <v>104</v>
          </cell>
          <cell r="T38">
            <v>83</v>
          </cell>
          <cell r="U38">
            <v>62</v>
          </cell>
          <cell r="V38">
            <v>41</v>
          </cell>
          <cell r="W38">
            <v>20</v>
          </cell>
          <cell r="X38">
            <v>0</v>
          </cell>
          <cell r="Y38">
            <v>0</v>
          </cell>
          <cell r="Z38">
            <v>0</v>
          </cell>
          <cell r="AA38">
            <v>0</v>
          </cell>
          <cell r="AB38">
            <v>0</v>
          </cell>
          <cell r="AC38">
            <v>0</v>
          </cell>
          <cell r="AD38">
            <v>0</v>
          </cell>
          <cell r="AE38" t="str">
            <v>NWC-03</v>
          </cell>
          <cell r="AF38">
            <v>8</v>
          </cell>
          <cell r="AG38">
            <v>0</v>
          </cell>
          <cell r="AH38">
            <v>9</v>
          </cell>
          <cell r="AI38">
            <v>8</v>
          </cell>
          <cell r="AJ38" t="str">
            <v>F3</v>
          </cell>
          <cell r="AK38">
            <v>0</v>
          </cell>
          <cell r="AL38">
            <v>0</v>
          </cell>
          <cell r="AM38">
            <v>293</v>
          </cell>
          <cell r="AN38">
            <v>272</v>
          </cell>
          <cell r="AO38">
            <v>251</v>
          </cell>
          <cell r="AP38">
            <v>230</v>
          </cell>
          <cell r="AQ38">
            <v>209</v>
          </cell>
          <cell r="AR38">
            <v>167</v>
          </cell>
          <cell r="AS38">
            <v>125</v>
          </cell>
          <cell r="AT38">
            <v>104</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row>
        <row r="39">
          <cell r="L39" t="str">
            <v>OBR-01</v>
          </cell>
          <cell r="M39">
            <v>14</v>
          </cell>
          <cell r="N39">
            <v>0</v>
          </cell>
          <cell r="O39">
            <v>5</v>
          </cell>
          <cell r="P39">
            <v>1017</v>
          </cell>
          <cell r="Q39">
            <v>996</v>
          </cell>
          <cell r="R39">
            <v>701</v>
          </cell>
          <cell r="S39">
            <v>680</v>
          </cell>
          <cell r="T39">
            <v>15</v>
          </cell>
          <cell r="U39">
            <v>0</v>
          </cell>
          <cell r="V39">
            <v>0</v>
          </cell>
          <cell r="W39">
            <v>0</v>
          </cell>
          <cell r="X39">
            <v>0</v>
          </cell>
          <cell r="Y39">
            <v>0</v>
          </cell>
          <cell r="Z39">
            <v>0</v>
          </cell>
          <cell r="AA39">
            <v>0</v>
          </cell>
          <cell r="AB39">
            <v>0</v>
          </cell>
          <cell r="AC39">
            <v>0</v>
          </cell>
          <cell r="AD39">
            <v>0</v>
          </cell>
          <cell r="AE39" t="str">
            <v>OBR-01</v>
          </cell>
          <cell r="AF39">
            <v>8</v>
          </cell>
          <cell r="AG39">
            <v>0</v>
          </cell>
          <cell r="AH39">
            <v>9</v>
          </cell>
          <cell r="AI39">
            <v>8</v>
          </cell>
          <cell r="AJ39" t="str">
            <v>D1</v>
          </cell>
          <cell r="AK39">
            <v>0</v>
          </cell>
          <cell r="AL39">
            <v>0</v>
          </cell>
          <cell r="AM39">
            <v>309</v>
          </cell>
          <cell r="AN39">
            <v>288</v>
          </cell>
          <cell r="AO39">
            <v>267</v>
          </cell>
          <cell r="AP39">
            <v>246</v>
          </cell>
          <cell r="AQ39">
            <v>225</v>
          </cell>
          <cell r="AR39">
            <v>204</v>
          </cell>
          <cell r="AS39">
            <v>183</v>
          </cell>
          <cell r="AT39">
            <v>162</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row>
        <row r="40">
          <cell r="L40" t="str">
            <v>OBR-02</v>
          </cell>
          <cell r="M40">
            <v>11</v>
          </cell>
          <cell r="N40">
            <v>0</v>
          </cell>
          <cell r="O40">
            <v>4</v>
          </cell>
          <cell r="P40">
            <v>694</v>
          </cell>
          <cell r="Q40">
            <v>673</v>
          </cell>
          <cell r="R40">
            <v>134</v>
          </cell>
          <cell r="S40">
            <v>8</v>
          </cell>
          <cell r="T40">
            <v>0</v>
          </cell>
          <cell r="U40">
            <v>0</v>
          </cell>
          <cell r="V40">
            <v>0</v>
          </cell>
          <cell r="W40">
            <v>0</v>
          </cell>
          <cell r="X40">
            <v>0</v>
          </cell>
          <cell r="Y40">
            <v>0</v>
          </cell>
          <cell r="Z40">
            <v>0</v>
          </cell>
          <cell r="AA40">
            <v>0</v>
          </cell>
          <cell r="AB40">
            <v>0</v>
          </cell>
          <cell r="AC40">
            <v>0</v>
          </cell>
          <cell r="AD40">
            <v>0</v>
          </cell>
          <cell r="AE40" t="str">
            <v>OBR-02</v>
          </cell>
          <cell r="AF40">
            <v>8</v>
          </cell>
          <cell r="AG40">
            <v>0</v>
          </cell>
          <cell r="AH40">
            <v>9</v>
          </cell>
          <cell r="AI40">
            <v>8</v>
          </cell>
          <cell r="AJ40" t="str">
            <v>D2</v>
          </cell>
          <cell r="AK40">
            <v>0</v>
          </cell>
          <cell r="AL40">
            <v>0</v>
          </cell>
          <cell r="AM40">
            <v>302</v>
          </cell>
          <cell r="AN40">
            <v>281</v>
          </cell>
          <cell r="AO40">
            <v>260</v>
          </cell>
          <cell r="AP40">
            <v>239</v>
          </cell>
          <cell r="AQ40">
            <v>218</v>
          </cell>
          <cell r="AR40">
            <v>197</v>
          </cell>
          <cell r="AS40">
            <v>176</v>
          </cell>
          <cell r="AT40">
            <v>155</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row>
        <row r="41">
          <cell r="L41" t="str">
            <v>OBR-03</v>
          </cell>
          <cell r="M41">
            <v>11</v>
          </cell>
          <cell r="N41">
            <v>0</v>
          </cell>
          <cell r="O41">
            <v>4</v>
          </cell>
          <cell r="P41">
            <v>127</v>
          </cell>
          <cell r="Q41">
            <v>64</v>
          </cell>
          <cell r="R41">
            <v>22</v>
          </cell>
          <cell r="S41">
            <v>1</v>
          </cell>
          <cell r="T41">
            <v>0</v>
          </cell>
          <cell r="U41">
            <v>0</v>
          </cell>
          <cell r="V41">
            <v>0</v>
          </cell>
          <cell r="W41">
            <v>0</v>
          </cell>
          <cell r="X41">
            <v>0</v>
          </cell>
          <cell r="Y41">
            <v>0</v>
          </cell>
          <cell r="Z41">
            <v>0</v>
          </cell>
          <cell r="AA41">
            <v>0</v>
          </cell>
          <cell r="AB41">
            <v>0</v>
          </cell>
          <cell r="AC41">
            <v>0</v>
          </cell>
          <cell r="AD41">
            <v>0</v>
          </cell>
          <cell r="AE41" t="str">
            <v>OBR-03</v>
          </cell>
          <cell r="AF41">
            <v>8</v>
          </cell>
          <cell r="AG41">
            <v>0</v>
          </cell>
          <cell r="AH41">
            <v>9</v>
          </cell>
          <cell r="AI41">
            <v>8</v>
          </cell>
          <cell r="AJ41" t="str">
            <v>D3</v>
          </cell>
          <cell r="AK41">
            <v>0</v>
          </cell>
          <cell r="AL41">
            <v>0</v>
          </cell>
          <cell r="AM41">
            <v>295</v>
          </cell>
          <cell r="AN41">
            <v>274</v>
          </cell>
          <cell r="AO41">
            <v>253</v>
          </cell>
          <cell r="AP41">
            <v>232</v>
          </cell>
          <cell r="AQ41">
            <v>211</v>
          </cell>
          <cell r="AR41">
            <v>190</v>
          </cell>
          <cell r="AS41">
            <v>169</v>
          </cell>
          <cell r="AT41">
            <v>148</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row>
        <row r="42">
          <cell r="L42" t="str">
            <v>OFU-01</v>
          </cell>
          <cell r="M42">
            <v>35</v>
          </cell>
          <cell r="N42">
            <v>0</v>
          </cell>
          <cell r="O42">
            <v>12</v>
          </cell>
          <cell r="P42">
            <v>1020</v>
          </cell>
          <cell r="Q42">
            <v>999</v>
          </cell>
          <cell r="R42">
            <v>704</v>
          </cell>
          <cell r="S42">
            <v>683</v>
          </cell>
          <cell r="T42">
            <v>165</v>
          </cell>
          <cell r="U42">
            <v>144</v>
          </cell>
          <cell r="V42">
            <v>123</v>
          </cell>
          <cell r="W42">
            <v>102</v>
          </cell>
          <cell r="X42">
            <v>81</v>
          </cell>
          <cell r="Y42">
            <v>60</v>
          </cell>
          <cell r="Z42">
            <v>39</v>
          </cell>
          <cell r="AA42">
            <v>18</v>
          </cell>
          <cell r="AB42">
            <v>0</v>
          </cell>
          <cell r="AC42">
            <v>0</v>
          </cell>
          <cell r="AD42">
            <v>0</v>
          </cell>
          <cell r="AE42" t="str">
            <v>OFU-01</v>
          </cell>
          <cell r="AF42">
            <v>7</v>
          </cell>
          <cell r="AG42">
            <v>0</v>
          </cell>
          <cell r="AH42">
            <v>8</v>
          </cell>
          <cell r="AI42">
            <v>7</v>
          </cell>
          <cell r="AJ42" t="str">
            <v>A1</v>
          </cell>
          <cell r="AK42">
            <v>0</v>
          </cell>
          <cell r="AL42">
            <v>0</v>
          </cell>
          <cell r="AM42">
            <v>312</v>
          </cell>
          <cell r="AN42">
            <v>291</v>
          </cell>
          <cell r="AO42">
            <v>270</v>
          </cell>
          <cell r="AP42">
            <v>249</v>
          </cell>
          <cell r="AQ42">
            <v>228</v>
          </cell>
          <cell r="AR42">
            <v>207</v>
          </cell>
          <cell r="AS42">
            <v>186</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row>
        <row r="43">
          <cell r="L43" t="str">
            <v>OFU-02</v>
          </cell>
          <cell r="M43">
            <v>35</v>
          </cell>
          <cell r="N43">
            <v>0</v>
          </cell>
          <cell r="O43">
            <v>12</v>
          </cell>
          <cell r="P43">
            <v>1013</v>
          </cell>
          <cell r="Q43">
            <v>992</v>
          </cell>
          <cell r="R43">
            <v>697</v>
          </cell>
          <cell r="S43">
            <v>676</v>
          </cell>
          <cell r="T43">
            <v>158</v>
          </cell>
          <cell r="U43">
            <v>137</v>
          </cell>
          <cell r="V43">
            <v>116</v>
          </cell>
          <cell r="W43">
            <v>95</v>
          </cell>
          <cell r="X43">
            <v>74</v>
          </cell>
          <cell r="Y43">
            <v>53</v>
          </cell>
          <cell r="Z43">
            <v>32</v>
          </cell>
          <cell r="AA43">
            <v>11</v>
          </cell>
          <cell r="AB43">
            <v>0</v>
          </cell>
          <cell r="AC43">
            <v>0</v>
          </cell>
          <cell r="AD43">
            <v>0</v>
          </cell>
          <cell r="AE43" t="str">
            <v>OFU-02</v>
          </cell>
          <cell r="AF43">
            <v>7</v>
          </cell>
          <cell r="AG43">
            <v>0</v>
          </cell>
          <cell r="AH43">
            <v>8</v>
          </cell>
          <cell r="AI43">
            <v>7</v>
          </cell>
          <cell r="AJ43" t="str">
            <v>A2</v>
          </cell>
          <cell r="AK43">
            <v>0</v>
          </cell>
          <cell r="AL43">
            <v>0</v>
          </cell>
          <cell r="AM43">
            <v>305</v>
          </cell>
          <cell r="AN43">
            <v>284</v>
          </cell>
          <cell r="AO43">
            <v>263</v>
          </cell>
          <cell r="AP43">
            <v>242</v>
          </cell>
          <cell r="AQ43">
            <v>221</v>
          </cell>
          <cell r="AR43">
            <v>200</v>
          </cell>
          <cell r="AS43">
            <v>179</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row>
        <row r="44">
          <cell r="L44" t="str">
            <v>OFU-03</v>
          </cell>
          <cell r="M44">
            <v>35</v>
          </cell>
          <cell r="N44">
            <v>0</v>
          </cell>
          <cell r="O44">
            <v>12</v>
          </cell>
          <cell r="P44">
            <v>1006</v>
          </cell>
          <cell r="Q44">
            <v>711</v>
          </cell>
          <cell r="R44">
            <v>690</v>
          </cell>
          <cell r="S44">
            <v>669</v>
          </cell>
          <cell r="T44">
            <v>151</v>
          </cell>
          <cell r="U44">
            <v>130</v>
          </cell>
          <cell r="V44">
            <v>109</v>
          </cell>
          <cell r="W44">
            <v>88</v>
          </cell>
          <cell r="X44">
            <v>67</v>
          </cell>
          <cell r="Y44">
            <v>46</v>
          </cell>
          <cell r="Z44">
            <v>25</v>
          </cell>
          <cell r="AA44">
            <v>4</v>
          </cell>
          <cell r="AB44">
            <v>0</v>
          </cell>
          <cell r="AC44">
            <v>0</v>
          </cell>
          <cell r="AD44">
            <v>0</v>
          </cell>
          <cell r="AE44" t="str">
            <v>OFU-03</v>
          </cell>
          <cell r="AF44">
            <v>7</v>
          </cell>
          <cell r="AG44">
            <v>0</v>
          </cell>
          <cell r="AH44">
            <v>8</v>
          </cell>
          <cell r="AI44">
            <v>7</v>
          </cell>
          <cell r="AJ44" t="str">
            <v>A3</v>
          </cell>
          <cell r="AK44">
            <v>0</v>
          </cell>
          <cell r="AL44">
            <v>0</v>
          </cell>
          <cell r="AM44">
            <v>298</v>
          </cell>
          <cell r="AN44">
            <v>277</v>
          </cell>
          <cell r="AO44">
            <v>256</v>
          </cell>
          <cell r="AP44">
            <v>235</v>
          </cell>
          <cell r="AQ44">
            <v>214</v>
          </cell>
          <cell r="AR44">
            <v>193</v>
          </cell>
          <cell r="AS44">
            <v>172</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row>
        <row r="45">
          <cell r="L45" t="str">
            <v>PET-01</v>
          </cell>
          <cell r="M45">
            <v>20</v>
          </cell>
          <cell r="N45">
            <v>0</v>
          </cell>
          <cell r="O45">
            <v>7</v>
          </cell>
          <cell r="P45">
            <v>1016</v>
          </cell>
          <cell r="Q45">
            <v>995</v>
          </cell>
          <cell r="R45">
            <v>700</v>
          </cell>
          <cell r="S45">
            <v>679</v>
          </cell>
          <cell r="T45">
            <v>140</v>
          </cell>
          <cell r="U45">
            <v>35</v>
          </cell>
          <cell r="V45">
            <v>14</v>
          </cell>
          <cell r="W45">
            <v>0</v>
          </cell>
          <cell r="X45">
            <v>0</v>
          </cell>
          <cell r="Y45">
            <v>0</v>
          </cell>
          <cell r="Z45">
            <v>0</v>
          </cell>
          <cell r="AA45">
            <v>0</v>
          </cell>
          <cell r="AB45">
            <v>0</v>
          </cell>
          <cell r="AC45">
            <v>0</v>
          </cell>
          <cell r="AD45">
            <v>0</v>
          </cell>
          <cell r="AE45" t="str">
            <v>PET-01</v>
          </cell>
          <cell r="AF45">
            <v>6</v>
          </cell>
          <cell r="AG45">
            <v>0</v>
          </cell>
          <cell r="AH45">
            <v>7</v>
          </cell>
          <cell r="AI45">
            <v>6</v>
          </cell>
          <cell r="AJ45" t="str">
            <v>E1</v>
          </cell>
          <cell r="AK45">
            <v>0</v>
          </cell>
          <cell r="AL45">
            <v>0</v>
          </cell>
          <cell r="AM45">
            <v>308</v>
          </cell>
          <cell r="AN45">
            <v>287</v>
          </cell>
          <cell r="AO45">
            <v>266</v>
          </cell>
          <cell r="AP45">
            <v>245</v>
          </cell>
          <cell r="AQ45">
            <v>224</v>
          </cell>
          <cell r="AR45">
            <v>182</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row>
        <row r="46">
          <cell r="L46" t="str">
            <v>PET-02</v>
          </cell>
          <cell r="M46">
            <v>14</v>
          </cell>
          <cell r="N46">
            <v>0</v>
          </cell>
          <cell r="O46">
            <v>5</v>
          </cell>
          <cell r="P46">
            <v>1009</v>
          </cell>
          <cell r="Q46">
            <v>714</v>
          </cell>
          <cell r="R46">
            <v>693</v>
          </cell>
          <cell r="S46">
            <v>672</v>
          </cell>
          <cell r="T46">
            <v>7</v>
          </cell>
          <cell r="U46">
            <v>0</v>
          </cell>
          <cell r="V46">
            <v>0</v>
          </cell>
          <cell r="W46">
            <v>0</v>
          </cell>
          <cell r="X46">
            <v>0</v>
          </cell>
          <cell r="Y46">
            <v>0</v>
          </cell>
          <cell r="Z46">
            <v>0</v>
          </cell>
          <cell r="AA46">
            <v>0</v>
          </cell>
          <cell r="AB46">
            <v>0</v>
          </cell>
          <cell r="AC46">
            <v>0</v>
          </cell>
          <cell r="AD46">
            <v>0</v>
          </cell>
          <cell r="AE46" t="str">
            <v>PET-02</v>
          </cell>
          <cell r="AF46">
            <v>7</v>
          </cell>
          <cell r="AG46">
            <v>0</v>
          </cell>
          <cell r="AH46">
            <v>8</v>
          </cell>
          <cell r="AI46">
            <v>7</v>
          </cell>
          <cell r="AJ46" t="str">
            <v>E2</v>
          </cell>
          <cell r="AK46">
            <v>0</v>
          </cell>
          <cell r="AL46">
            <v>0</v>
          </cell>
          <cell r="AM46">
            <v>301</v>
          </cell>
          <cell r="AN46">
            <v>280</v>
          </cell>
          <cell r="AO46">
            <v>259</v>
          </cell>
          <cell r="AP46">
            <v>238</v>
          </cell>
          <cell r="AQ46">
            <v>217</v>
          </cell>
          <cell r="AR46">
            <v>175</v>
          </cell>
          <cell r="AS46">
            <v>133</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row>
        <row r="47">
          <cell r="L47" t="str">
            <v>PET-03</v>
          </cell>
          <cell r="M47">
            <v>11</v>
          </cell>
          <cell r="N47">
            <v>0</v>
          </cell>
          <cell r="O47">
            <v>4</v>
          </cell>
          <cell r="P47">
            <v>1023</v>
          </cell>
          <cell r="Q47">
            <v>1002</v>
          </cell>
          <cell r="R47">
            <v>707</v>
          </cell>
          <cell r="S47">
            <v>686</v>
          </cell>
          <cell r="T47">
            <v>0</v>
          </cell>
          <cell r="U47">
            <v>0</v>
          </cell>
          <cell r="V47">
            <v>0</v>
          </cell>
          <cell r="W47">
            <v>0</v>
          </cell>
          <cell r="X47">
            <v>0</v>
          </cell>
          <cell r="Y47">
            <v>0</v>
          </cell>
          <cell r="Z47">
            <v>0</v>
          </cell>
          <cell r="AA47">
            <v>0</v>
          </cell>
          <cell r="AB47">
            <v>0</v>
          </cell>
          <cell r="AC47">
            <v>0</v>
          </cell>
          <cell r="AD47">
            <v>0</v>
          </cell>
          <cell r="AE47" t="str">
            <v>PET-03</v>
          </cell>
          <cell r="AF47">
            <v>9</v>
          </cell>
          <cell r="AG47">
            <v>0</v>
          </cell>
          <cell r="AH47">
            <v>10</v>
          </cell>
          <cell r="AI47">
            <v>9</v>
          </cell>
          <cell r="AJ47" t="str">
            <v>E3</v>
          </cell>
          <cell r="AK47">
            <v>0</v>
          </cell>
          <cell r="AL47">
            <v>0</v>
          </cell>
          <cell r="AM47">
            <v>294</v>
          </cell>
          <cell r="AN47">
            <v>273</v>
          </cell>
          <cell r="AO47">
            <v>252</v>
          </cell>
          <cell r="AP47">
            <v>231</v>
          </cell>
          <cell r="AQ47">
            <v>210</v>
          </cell>
          <cell r="AR47">
            <v>189</v>
          </cell>
          <cell r="AS47">
            <v>168</v>
          </cell>
          <cell r="AT47">
            <v>147</v>
          </cell>
          <cell r="AU47">
            <v>126</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row>
        <row r="48">
          <cell r="L48" t="str">
            <v>PIO-01</v>
          </cell>
          <cell r="M48">
            <v>17</v>
          </cell>
          <cell r="N48">
            <v>0</v>
          </cell>
          <cell r="O48">
            <v>6</v>
          </cell>
          <cell r="P48">
            <v>1019</v>
          </cell>
          <cell r="Q48">
            <v>998</v>
          </cell>
          <cell r="R48">
            <v>703</v>
          </cell>
          <cell r="S48">
            <v>682</v>
          </cell>
          <cell r="T48">
            <v>80</v>
          </cell>
          <cell r="U48">
            <v>17</v>
          </cell>
          <cell r="V48">
            <v>0</v>
          </cell>
          <cell r="W48">
            <v>0</v>
          </cell>
          <cell r="X48">
            <v>0</v>
          </cell>
          <cell r="Y48">
            <v>0</v>
          </cell>
          <cell r="Z48">
            <v>0</v>
          </cell>
          <cell r="AA48">
            <v>0</v>
          </cell>
          <cell r="AB48">
            <v>0</v>
          </cell>
          <cell r="AC48">
            <v>0</v>
          </cell>
          <cell r="AD48">
            <v>0</v>
          </cell>
          <cell r="AE48" t="str">
            <v>PIO-01</v>
          </cell>
          <cell r="AF48">
            <v>8</v>
          </cell>
          <cell r="AG48">
            <v>0</v>
          </cell>
          <cell r="AH48">
            <v>9</v>
          </cell>
          <cell r="AI48">
            <v>8</v>
          </cell>
          <cell r="AJ48" t="str">
            <v>B1</v>
          </cell>
          <cell r="AK48">
            <v>0</v>
          </cell>
          <cell r="AL48">
            <v>0</v>
          </cell>
          <cell r="AM48">
            <v>311</v>
          </cell>
          <cell r="AN48">
            <v>290</v>
          </cell>
          <cell r="AO48">
            <v>269</v>
          </cell>
          <cell r="AP48">
            <v>248</v>
          </cell>
          <cell r="AQ48">
            <v>227</v>
          </cell>
          <cell r="AR48">
            <v>206</v>
          </cell>
          <cell r="AS48">
            <v>185</v>
          </cell>
          <cell r="AT48">
            <v>164</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row>
        <row r="49">
          <cell r="L49" t="str">
            <v>PIO-02</v>
          </cell>
          <cell r="M49">
            <v>17</v>
          </cell>
          <cell r="N49">
            <v>0</v>
          </cell>
          <cell r="O49">
            <v>6</v>
          </cell>
          <cell r="P49">
            <v>1012</v>
          </cell>
          <cell r="Q49">
            <v>991</v>
          </cell>
          <cell r="R49">
            <v>696</v>
          </cell>
          <cell r="S49">
            <v>675</v>
          </cell>
          <cell r="T49">
            <v>73</v>
          </cell>
          <cell r="U49">
            <v>10</v>
          </cell>
          <cell r="V49">
            <v>0</v>
          </cell>
          <cell r="W49">
            <v>0</v>
          </cell>
          <cell r="X49">
            <v>0</v>
          </cell>
          <cell r="Y49">
            <v>0</v>
          </cell>
          <cell r="Z49">
            <v>0</v>
          </cell>
          <cell r="AA49">
            <v>0</v>
          </cell>
          <cell r="AB49">
            <v>0</v>
          </cell>
          <cell r="AC49">
            <v>0</v>
          </cell>
          <cell r="AD49">
            <v>0</v>
          </cell>
          <cell r="AE49" t="str">
            <v>PIO-02</v>
          </cell>
          <cell r="AF49">
            <v>10</v>
          </cell>
          <cell r="AG49">
            <v>0</v>
          </cell>
          <cell r="AH49">
            <v>11</v>
          </cell>
          <cell r="AI49">
            <v>10</v>
          </cell>
          <cell r="AJ49" t="str">
            <v>B2</v>
          </cell>
          <cell r="AK49">
            <v>0</v>
          </cell>
          <cell r="AL49">
            <v>0</v>
          </cell>
          <cell r="AM49">
            <v>304</v>
          </cell>
          <cell r="AN49">
            <v>283</v>
          </cell>
          <cell r="AO49">
            <v>262</v>
          </cell>
          <cell r="AP49">
            <v>241</v>
          </cell>
          <cell r="AQ49">
            <v>220</v>
          </cell>
          <cell r="AR49">
            <v>199</v>
          </cell>
          <cell r="AS49">
            <v>178</v>
          </cell>
          <cell r="AT49">
            <v>157</v>
          </cell>
          <cell r="AU49">
            <v>136</v>
          </cell>
          <cell r="AV49">
            <v>115</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row>
        <row r="50">
          <cell r="L50" t="str">
            <v>PIO-03</v>
          </cell>
          <cell r="M50">
            <v>17</v>
          </cell>
          <cell r="N50">
            <v>0</v>
          </cell>
          <cell r="O50">
            <v>6</v>
          </cell>
          <cell r="P50">
            <v>1005</v>
          </cell>
          <cell r="Q50">
            <v>710</v>
          </cell>
          <cell r="R50">
            <v>689</v>
          </cell>
          <cell r="S50">
            <v>668</v>
          </cell>
          <cell r="T50">
            <v>24</v>
          </cell>
          <cell r="U50">
            <v>3</v>
          </cell>
          <cell r="V50">
            <v>0</v>
          </cell>
          <cell r="W50">
            <v>0</v>
          </cell>
          <cell r="X50">
            <v>0</v>
          </cell>
          <cell r="Y50">
            <v>0</v>
          </cell>
          <cell r="Z50">
            <v>0</v>
          </cell>
          <cell r="AA50">
            <v>0</v>
          </cell>
          <cell r="AB50">
            <v>0</v>
          </cell>
          <cell r="AC50">
            <v>0</v>
          </cell>
          <cell r="AD50">
            <v>0</v>
          </cell>
          <cell r="AE50" t="str">
            <v>PIO-03</v>
          </cell>
          <cell r="AF50">
            <v>7</v>
          </cell>
          <cell r="AG50">
            <v>0</v>
          </cell>
          <cell r="AH50">
            <v>8</v>
          </cell>
          <cell r="AI50">
            <v>7</v>
          </cell>
          <cell r="AJ50" t="str">
            <v>B3</v>
          </cell>
          <cell r="AK50">
            <v>0</v>
          </cell>
          <cell r="AL50">
            <v>0</v>
          </cell>
          <cell r="AM50">
            <v>297</v>
          </cell>
          <cell r="AN50">
            <v>255</v>
          </cell>
          <cell r="AO50">
            <v>213</v>
          </cell>
          <cell r="AP50">
            <v>171</v>
          </cell>
          <cell r="AQ50">
            <v>129</v>
          </cell>
          <cell r="AR50">
            <v>108</v>
          </cell>
          <cell r="AS50">
            <v>87</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row>
        <row r="51">
          <cell r="L51" t="str">
            <v>PQR-01</v>
          </cell>
          <cell r="M51">
            <v>5</v>
          </cell>
          <cell r="N51">
            <v>0</v>
          </cell>
          <cell r="O51">
            <v>2</v>
          </cell>
          <cell r="P51">
            <v>1015</v>
          </cell>
          <cell r="Q51">
            <v>994</v>
          </cell>
          <cell r="R51">
            <v>0</v>
          </cell>
          <cell r="S51">
            <v>0</v>
          </cell>
          <cell r="T51">
            <v>0</v>
          </cell>
          <cell r="U51">
            <v>0</v>
          </cell>
          <cell r="V51">
            <v>0</v>
          </cell>
          <cell r="W51">
            <v>0</v>
          </cell>
          <cell r="X51">
            <v>0</v>
          </cell>
          <cell r="Y51">
            <v>0</v>
          </cell>
          <cell r="Z51">
            <v>0</v>
          </cell>
          <cell r="AA51">
            <v>0</v>
          </cell>
          <cell r="AB51">
            <v>0</v>
          </cell>
          <cell r="AC51">
            <v>0</v>
          </cell>
          <cell r="AD51">
            <v>0</v>
          </cell>
          <cell r="AE51" t="str">
            <v>PQR-01</v>
          </cell>
          <cell r="AF51">
            <v>13</v>
          </cell>
          <cell r="AG51">
            <v>0</v>
          </cell>
          <cell r="AH51">
            <v>14</v>
          </cell>
          <cell r="AI51">
            <v>13</v>
          </cell>
          <cell r="AJ51" t="str">
            <v>F1</v>
          </cell>
          <cell r="AK51">
            <v>0</v>
          </cell>
          <cell r="AL51">
            <v>0</v>
          </cell>
          <cell r="AM51">
            <v>307</v>
          </cell>
          <cell r="AN51">
            <v>286</v>
          </cell>
          <cell r="AO51">
            <v>265</v>
          </cell>
          <cell r="AP51">
            <v>244</v>
          </cell>
          <cell r="AQ51">
            <v>223</v>
          </cell>
          <cell r="AR51">
            <v>202</v>
          </cell>
          <cell r="AS51">
            <v>181</v>
          </cell>
          <cell r="AT51">
            <v>160</v>
          </cell>
          <cell r="AU51">
            <v>139</v>
          </cell>
          <cell r="AV51">
            <v>118</v>
          </cell>
          <cell r="AW51">
            <v>97</v>
          </cell>
          <cell r="AX51">
            <v>76</v>
          </cell>
          <cell r="AY51">
            <v>55</v>
          </cell>
          <cell r="AZ51">
            <v>0</v>
          </cell>
          <cell r="BA51">
            <v>0</v>
          </cell>
          <cell r="BB51">
            <v>0</v>
          </cell>
          <cell r="BC51">
            <v>0</v>
          </cell>
          <cell r="BD51">
            <v>0</v>
          </cell>
          <cell r="BE51">
            <v>0</v>
          </cell>
          <cell r="BF51">
            <v>0</v>
          </cell>
          <cell r="BG51">
            <v>0</v>
          </cell>
          <cell r="BH51">
            <v>0</v>
          </cell>
          <cell r="BI51">
            <v>0</v>
          </cell>
          <cell r="BJ51">
            <v>0</v>
          </cell>
          <cell r="BK51">
            <v>0</v>
          </cell>
        </row>
        <row r="52">
          <cell r="L52" t="str">
            <v>RCL-01</v>
          </cell>
          <cell r="M52">
            <v>8</v>
          </cell>
          <cell r="N52">
            <v>0</v>
          </cell>
          <cell r="O52">
            <v>3</v>
          </cell>
          <cell r="P52">
            <v>701</v>
          </cell>
          <cell r="Q52">
            <v>680</v>
          </cell>
          <cell r="R52">
            <v>15</v>
          </cell>
          <cell r="S52">
            <v>0</v>
          </cell>
          <cell r="T52">
            <v>0</v>
          </cell>
          <cell r="U52">
            <v>0</v>
          </cell>
          <cell r="V52">
            <v>0</v>
          </cell>
          <cell r="W52">
            <v>0</v>
          </cell>
          <cell r="X52">
            <v>0</v>
          </cell>
          <cell r="Y52">
            <v>0</v>
          </cell>
          <cell r="Z52">
            <v>0</v>
          </cell>
          <cell r="AA52">
            <v>0</v>
          </cell>
          <cell r="AB52">
            <v>0</v>
          </cell>
          <cell r="AC52">
            <v>0</v>
          </cell>
          <cell r="AD52">
            <v>0</v>
          </cell>
          <cell r="AE52" t="str">
            <v>RCL-01</v>
          </cell>
          <cell r="AF52">
            <v>12</v>
          </cell>
          <cell r="AG52">
            <v>0</v>
          </cell>
          <cell r="AH52">
            <v>13</v>
          </cell>
          <cell r="AI52">
            <v>12</v>
          </cell>
          <cell r="AJ52" t="str">
            <v>D1</v>
          </cell>
          <cell r="AK52">
            <v>0</v>
          </cell>
          <cell r="AL52">
            <v>0</v>
          </cell>
          <cell r="AM52">
            <v>309</v>
          </cell>
          <cell r="AN52">
            <v>288</v>
          </cell>
          <cell r="AO52">
            <v>267</v>
          </cell>
          <cell r="AP52">
            <v>246</v>
          </cell>
          <cell r="AQ52">
            <v>225</v>
          </cell>
          <cell r="AR52">
            <v>204</v>
          </cell>
          <cell r="AS52">
            <v>183</v>
          </cell>
          <cell r="AT52">
            <v>162</v>
          </cell>
          <cell r="AU52">
            <v>141</v>
          </cell>
          <cell r="AV52">
            <v>120</v>
          </cell>
          <cell r="AW52">
            <v>99</v>
          </cell>
          <cell r="AX52">
            <v>78</v>
          </cell>
          <cell r="AY52">
            <v>0</v>
          </cell>
          <cell r="AZ52">
            <v>0</v>
          </cell>
          <cell r="BA52">
            <v>0</v>
          </cell>
          <cell r="BB52">
            <v>0</v>
          </cell>
          <cell r="BC52">
            <v>0</v>
          </cell>
          <cell r="BD52">
            <v>0</v>
          </cell>
          <cell r="BE52">
            <v>0</v>
          </cell>
          <cell r="BF52">
            <v>0</v>
          </cell>
          <cell r="BG52">
            <v>0</v>
          </cell>
          <cell r="BH52">
            <v>0</v>
          </cell>
          <cell r="BI52">
            <v>0</v>
          </cell>
          <cell r="BJ52">
            <v>0</v>
          </cell>
          <cell r="BK52">
            <v>0</v>
          </cell>
        </row>
        <row r="53">
          <cell r="L53" t="str">
            <v>SAN-01</v>
          </cell>
          <cell r="M53">
            <v>5</v>
          </cell>
          <cell r="N53">
            <v>0</v>
          </cell>
          <cell r="O53">
            <v>2</v>
          </cell>
          <cell r="P53">
            <v>1014</v>
          </cell>
          <cell r="Q53">
            <v>993</v>
          </cell>
          <cell r="R53">
            <v>0</v>
          </cell>
          <cell r="S53">
            <v>0</v>
          </cell>
          <cell r="T53">
            <v>0</v>
          </cell>
          <cell r="U53">
            <v>0</v>
          </cell>
          <cell r="V53">
            <v>0</v>
          </cell>
          <cell r="W53">
            <v>0</v>
          </cell>
          <cell r="X53">
            <v>0</v>
          </cell>
          <cell r="Y53">
            <v>0</v>
          </cell>
          <cell r="Z53">
            <v>0</v>
          </cell>
          <cell r="AA53">
            <v>0</v>
          </cell>
          <cell r="AB53">
            <v>0</v>
          </cell>
          <cell r="AC53">
            <v>0</v>
          </cell>
          <cell r="AD53">
            <v>0</v>
          </cell>
          <cell r="AE53" t="str">
            <v>SAN-01</v>
          </cell>
          <cell r="AF53">
            <v>4</v>
          </cell>
          <cell r="AG53">
            <v>0</v>
          </cell>
          <cell r="AH53">
            <v>5</v>
          </cell>
          <cell r="AI53">
            <v>4</v>
          </cell>
          <cell r="AJ53" t="str">
            <v>G1</v>
          </cell>
          <cell r="AK53">
            <v>0</v>
          </cell>
          <cell r="AL53">
            <v>0</v>
          </cell>
          <cell r="AM53">
            <v>306</v>
          </cell>
          <cell r="AN53">
            <v>285</v>
          </cell>
          <cell r="AO53">
            <v>264</v>
          </cell>
          <cell r="AP53">
            <v>243</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row>
        <row r="54">
          <cell r="L54" t="str">
            <v>SAN-02</v>
          </cell>
          <cell r="M54">
            <v>11</v>
          </cell>
          <cell r="N54">
            <v>0</v>
          </cell>
          <cell r="O54">
            <v>4</v>
          </cell>
          <cell r="P54">
            <v>1007</v>
          </cell>
          <cell r="Q54">
            <v>47</v>
          </cell>
          <cell r="R54">
            <v>26</v>
          </cell>
          <cell r="S54">
            <v>5</v>
          </cell>
          <cell r="T54">
            <v>0</v>
          </cell>
          <cell r="U54">
            <v>0</v>
          </cell>
          <cell r="V54">
            <v>0</v>
          </cell>
          <cell r="W54">
            <v>0</v>
          </cell>
          <cell r="X54">
            <v>0</v>
          </cell>
          <cell r="Y54">
            <v>0</v>
          </cell>
          <cell r="Z54">
            <v>0</v>
          </cell>
          <cell r="AA54">
            <v>0</v>
          </cell>
          <cell r="AB54">
            <v>0</v>
          </cell>
          <cell r="AC54">
            <v>0</v>
          </cell>
          <cell r="AD54">
            <v>0</v>
          </cell>
          <cell r="AE54" t="str">
            <v>SAN-02</v>
          </cell>
          <cell r="AF54">
            <v>10</v>
          </cell>
          <cell r="AG54">
            <v>0</v>
          </cell>
          <cell r="AH54">
            <v>11</v>
          </cell>
          <cell r="AI54">
            <v>10</v>
          </cell>
          <cell r="AJ54" t="str">
            <v>G2</v>
          </cell>
          <cell r="AK54">
            <v>0</v>
          </cell>
          <cell r="AL54">
            <v>0</v>
          </cell>
          <cell r="AM54">
            <v>299</v>
          </cell>
          <cell r="AN54">
            <v>278</v>
          </cell>
          <cell r="AO54">
            <v>257</v>
          </cell>
          <cell r="AP54">
            <v>236</v>
          </cell>
          <cell r="AQ54">
            <v>215</v>
          </cell>
          <cell r="AR54">
            <v>194</v>
          </cell>
          <cell r="AS54">
            <v>173</v>
          </cell>
          <cell r="AT54">
            <v>152</v>
          </cell>
          <cell r="AU54">
            <v>131</v>
          </cell>
          <cell r="AV54">
            <v>110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row>
        <row r="55">
          <cell r="L55" t="str">
            <v>SAN-03</v>
          </cell>
          <cell r="M55">
            <v>8</v>
          </cell>
          <cell r="N55">
            <v>0</v>
          </cell>
          <cell r="O55">
            <v>3</v>
          </cell>
          <cell r="P55">
            <v>684</v>
          </cell>
          <cell r="Q55">
            <v>40</v>
          </cell>
          <cell r="R55">
            <v>19</v>
          </cell>
          <cell r="S55">
            <v>0</v>
          </cell>
          <cell r="T55">
            <v>0</v>
          </cell>
          <cell r="U55">
            <v>0</v>
          </cell>
          <cell r="V55">
            <v>0</v>
          </cell>
          <cell r="W55">
            <v>0</v>
          </cell>
          <cell r="X55">
            <v>0</v>
          </cell>
          <cell r="Y55">
            <v>0</v>
          </cell>
          <cell r="Z55">
            <v>0</v>
          </cell>
          <cell r="AA55">
            <v>0</v>
          </cell>
          <cell r="AB55">
            <v>0</v>
          </cell>
          <cell r="AC55">
            <v>0</v>
          </cell>
          <cell r="AD55">
            <v>0</v>
          </cell>
          <cell r="AE55" t="str">
            <v>SAN-03</v>
          </cell>
          <cell r="AF55">
            <v>7</v>
          </cell>
          <cell r="AG55">
            <v>0</v>
          </cell>
          <cell r="AH55">
            <v>8</v>
          </cell>
          <cell r="AI55">
            <v>7</v>
          </cell>
          <cell r="AJ55" t="str">
            <v>G3</v>
          </cell>
          <cell r="AK55">
            <v>0</v>
          </cell>
          <cell r="AL55">
            <v>0</v>
          </cell>
          <cell r="AM55">
            <v>292</v>
          </cell>
          <cell r="AN55">
            <v>271</v>
          </cell>
          <cell r="AO55">
            <v>250</v>
          </cell>
          <cell r="AP55">
            <v>229</v>
          </cell>
          <cell r="AQ55">
            <v>208</v>
          </cell>
          <cell r="AR55">
            <v>187</v>
          </cell>
          <cell r="AS55">
            <v>166</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row>
        <row r="56">
          <cell r="L56" t="str">
            <v>SFR-01</v>
          </cell>
          <cell r="M56">
            <v>8</v>
          </cell>
          <cell r="N56">
            <v>0</v>
          </cell>
          <cell r="O56">
            <v>3</v>
          </cell>
          <cell r="P56">
            <v>703</v>
          </cell>
          <cell r="Q56">
            <v>38</v>
          </cell>
          <cell r="R56">
            <v>17</v>
          </cell>
          <cell r="S56">
            <v>0</v>
          </cell>
          <cell r="T56">
            <v>0</v>
          </cell>
          <cell r="U56">
            <v>0</v>
          </cell>
          <cell r="V56">
            <v>0</v>
          </cell>
          <cell r="W56">
            <v>0</v>
          </cell>
          <cell r="X56">
            <v>0</v>
          </cell>
          <cell r="Y56">
            <v>0</v>
          </cell>
          <cell r="Z56">
            <v>0</v>
          </cell>
          <cell r="AA56">
            <v>0</v>
          </cell>
          <cell r="AB56">
            <v>0</v>
          </cell>
          <cell r="AC56">
            <v>0</v>
          </cell>
          <cell r="AD56">
            <v>0</v>
          </cell>
          <cell r="AE56" t="str">
            <v>SFR-01</v>
          </cell>
          <cell r="AF56">
            <v>9</v>
          </cell>
          <cell r="AG56">
            <v>0</v>
          </cell>
          <cell r="AH56">
            <v>10</v>
          </cell>
          <cell r="AI56">
            <v>9</v>
          </cell>
          <cell r="AJ56" t="str">
            <v>B1</v>
          </cell>
          <cell r="AK56">
            <v>0</v>
          </cell>
          <cell r="AL56">
            <v>0</v>
          </cell>
          <cell r="AM56">
            <v>311</v>
          </cell>
          <cell r="AN56">
            <v>290</v>
          </cell>
          <cell r="AO56">
            <v>269</v>
          </cell>
          <cell r="AP56">
            <v>248</v>
          </cell>
          <cell r="AQ56">
            <v>227</v>
          </cell>
          <cell r="AR56">
            <v>206</v>
          </cell>
          <cell r="AS56">
            <v>185</v>
          </cell>
          <cell r="AT56">
            <v>164</v>
          </cell>
          <cell r="AU56">
            <v>143</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row>
        <row r="57">
          <cell r="L57" t="str">
            <v>SFR-02</v>
          </cell>
          <cell r="M57">
            <v>17</v>
          </cell>
          <cell r="N57">
            <v>0</v>
          </cell>
          <cell r="O57">
            <v>6</v>
          </cell>
          <cell r="P57">
            <v>1012</v>
          </cell>
          <cell r="Q57">
            <v>991</v>
          </cell>
          <cell r="R57">
            <v>696</v>
          </cell>
          <cell r="S57">
            <v>675</v>
          </cell>
          <cell r="T57">
            <v>31</v>
          </cell>
          <cell r="U57">
            <v>10</v>
          </cell>
          <cell r="V57">
            <v>0</v>
          </cell>
          <cell r="W57">
            <v>0</v>
          </cell>
          <cell r="X57">
            <v>0</v>
          </cell>
          <cell r="Y57">
            <v>0</v>
          </cell>
          <cell r="Z57">
            <v>0</v>
          </cell>
          <cell r="AA57">
            <v>0</v>
          </cell>
          <cell r="AB57">
            <v>0</v>
          </cell>
          <cell r="AC57">
            <v>0</v>
          </cell>
          <cell r="AD57">
            <v>0</v>
          </cell>
          <cell r="AE57" t="str">
            <v>SFR-02</v>
          </cell>
          <cell r="AF57">
            <v>9</v>
          </cell>
          <cell r="AG57">
            <v>0</v>
          </cell>
          <cell r="AH57">
            <v>10</v>
          </cell>
          <cell r="AI57">
            <v>9</v>
          </cell>
          <cell r="AJ57" t="str">
            <v>B2</v>
          </cell>
          <cell r="AK57">
            <v>0</v>
          </cell>
          <cell r="AL57">
            <v>0</v>
          </cell>
          <cell r="AM57">
            <v>304</v>
          </cell>
          <cell r="AN57">
            <v>283</v>
          </cell>
          <cell r="AO57">
            <v>262</v>
          </cell>
          <cell r="AP57">
            <v>241</v>
          </cell>
          <cell r="AQ57">
            <v>220</v>
          </cell>
          <cell r="AR57">
            <v>199</v>
          </cell>
          <cell r="AS57">
            <v>178</v>
          </cell>
          <cell r="AT57">
            <v>157</v>
          </cell>
          <cell r="AU57">
            <v>136</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row>
        <row r="58">
          <cell r="L58" t="str">
            <v>SFR-03</v>
          </cell>
          <cell r="M58">
            <v>11</v>
          </cell>
          <cell r="N58" t="str">
            <v>erro</v>
          </cell>
          <cell r="O58">
            <v>4</v>
          </cell>
          <cell r="P58">
            <v>689</v>
          </cell>
          <cell r="Q58">
            <v>668</v>
          </cell>
          <cell r="R58" t="e">
            <v>#NUM!</v>
          </cell>
          <cell r="S58" t="e">
            <v>#NUM!</v>
          </cell>
          <cell r="T58">
            <v>0</v>
          </cell>
          <cell r="U58">
            <v>0</v>
          </cell>
          <cell r="V58">
            <v>0</v>
          </cell>
          <cell r="W58">
            <v>0</v>
          </cell>
          <cell r="X58">
            <v>0</v>
          </cell>
          <cell r="Y58">
            <v>0</v>
          </cell>
          <cell r="Z58">
            <v>0</v>
          </cell>
          <cell r="AA58">
            <v>0</v>
          </cell>
          <cell r="AB58">
            <v>0</v>
          </cell>
          <cell r="AC58">
            <v>0</v>
          </cell>
          <cell r="AD58">
            <v>0</v>
          </cell>
          <cell r="AE58" t="str">
            <v>SFR-03</v>
          </cell>
          <cell r="AF58">
            <v>11</v>
          </cell>
          <cell r="AG58">
            <v>0</v>
          </cell>
          <cell r="AH58">
            <v>12</v>
          </cell>
          <cell r="AI58">
            <v>9</v>
          </cell>
          <cell r="AJ58" t="str">
            <v>B3</v>
          </cell>
          <cell r="AK58">
            <v>2</v>
          </cell>
          <cell r="AL58" t="str">
            <v>F2</v>
          </cell>
          <cell r="AM58">
            <v>297</v>
          </cell>
          <cell r="AN58">
            <v>276</v>
          </cell>
          <cell r="AO58">
            <v>255</v>
          </cell>
          <cell r="AP58">
            <v>234</v>
          </cell>
          <cell r="AQ58">
            <v>213</v>
          </cell>
          <cell r="AR58">
            <v>192</v>
          </cell>
          <cell r="AS58">
            <v>171</v>
          </cell>
          <cell r="AT58">
            <v>150</v>
          </cell>
          <cell r="AU58">
            <v>129</v>
          </cell>
          <cell r="AV58">
            <v>216</v>
          </cell>
          <cell r="AW58">
            <v>195</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row>
        <row r="59">
          <cell r="L59" t="str">
            <v>SJO-01</v>
          </cell>
          <cell r="M59">
            <v>11</v>
          </cell>
          <cell r="N59">
            <v>0</v>
          </cell>
          <cell r="O59">
            <v>4</v>
          </cell>
          <cell r="P59">
            <v>1018</v>
          </cell>
          <cell r="Q59">
            <v>997</v>
          </cell>
          <cell r="R59">
            <v>702</v>
          </cell>
          <cell r="S59">
            <v>681</v>
          </cell>
          <cell r="T59">
            <v>0</v>
          </cell>
          <cell r="U59">
            <v>0</v>
          </cell>
          <cell r="V59">
            <v>0</v>
          </cell>
          <cell r="W59">
            <v>0</v>
          </cell>
          <cell r="X59">
            <v>0</v>
          </cell>
          <cell r="Y59">
            <v>0</v>
          </cell>
          <cell r="Z59">
            <v>0</v>
          </cell>
          <cell r="AA59">
            <v>0</v>
          </cell>
          <cell r="AB59">
            <v>0</v>
          </cell>
          <cell r="AC59">
            <v>0</v>
          </cell>
          <cell r="AD59">
            <v>0</v>
          </cell>
          <cell r="AE59" t="str">
            <v>SJO-01</v>
          </cell>
          <cell r="AF59">
            <v>7</v>
          </cell>
          <cell r="AG59">
            <v>0</v>
          </cell>
          <cell r="AH59">
            <v>8</v>
          </cell>
          <cell r="AI59">
            <v>7</v>
          </cell>
          <cell r="AJ59" t="str">
            <v>C1</v>
          </cell>
          <cell r="AK59">
            <v>0</v>
          </cell>
          <cell r="AL59">
            <v>0</v>
          </cell>
          <cell r="AM59">
            <v>310</v>
          </cell>
          <cell r="AN59">
            <v>289</v>
          </cell>
          <cell r="AO59">
            <v>268</v>
          </cell>
          <cell r="AP59">
            <v>247</v>
          </cell>
          <cell r="AQ59">
            <v>226</v>
          </cell>
          <cell r="AR59">
            <v>184</v>
          </cell>
          <cell r="AS59">
            <v>142</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row>
        <row r="60">
          <cell r="L60" t="str">
            <v>SJO-02</v>
          </cell>
          <cell r="M60">
            <v>17</v>
          </cell>
          <cell r="N60">
            <v>0</v>
          </cell>
          <cell r="O60">
            <v>6</v>
          </cell>
          <cell r="P60">
            <v>716</v>
          </cell>
          <cell r="Q60">
            <v>695</v>
          </cell>
          <cell r="R60">
            <v>674</v>
          </cell>
          <cell r="S60">
            <v>135</v>
          </cell>
          <cell r="T60">
            <v>30</v>
          </cell>
          <cell r="U60">
            <v>9</v>
          </cell>
          <cell r="V60">
            <v>0</v>
          </cell>
          <cell r="W60">
            <v>0</v>
          </cell>
          <cell r="X60">
            <v>0</v>
          </cell>
          <cell r="Y60">
            <v>0</v>
          </cell>
          <cell r="Z60">
            <v>0</v>
          </cell>
          <cell r="AA60">
            <v>0</v>
          </cell>
          <cell r="AB60">
            <v>0</v>
          </cell>
          <cell r="AC60">
            <v>0</v>
          </cell>
          <cell r="AD60">
            <v>0</v>
          </cell>
          <cell r="AE60" t="str">
            <v>SJO-02</v>
          </cell>
          <cell r="AF60">
            <v>7</v>
          </cell>
          <cell r="AG60">
            <v>0</v>
          </cell>
          <cell r="AH60">
            <v>8</v>
          </cell>
          <cell r="AI60">
            <v>7</v>
          </cell>
          <cell r="AJ60" t="str">
            <v>C2</v>
          </cell>
          <cell r="AK60">
            <v>0</v>
          </cell>
          <cell r="AL60">
            <v>0</v>
          </cell>
          <cell r="AM60">
            <v>303</v>
          </cell>
          <cell r="AN60">
            <v>282</v>
          </cell>
          <cell r="AO60">
            <v>261</v>
          </cell>
          <cell r="AP60">
            <v>240</v>
          </cell>
          <cell r="AQ60">
            <v>219</v>
          </cell>
          <cell r="AR60">
            <v>198</v>
          </cell>
          <cell r="AS60">
            <v>177</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row>
        <row r="61">
          <cell r="L61" t="str">
            <v>SJO-03</v>
          </cell>
          <cell r="M61">
            <v>14</v>
          </cell>
          <cell r="N61">
            <v>0</v>
          </cell>
          <cell r="O61">
            <v>5</v>
          </cell>
          <cell r="P61">
            <v>1004</v>
          </cell>
          <cell r="Q61">
            <v>709</v>
          </cell>
          <cell r="R61">
            <v>688</v>
          </cell>
          <cell r="S61">
            <v>667</v>
          </cell>
          <cell r="T61">
            <v>2</v>
          </cell>
          <cell r="U61">
            <v>0</v>
          </cell>
          <cell r="V61">
            <v>0</v>
          </cell>
          <cell r="W61">
            <v>0</v>
          </cell>
          <cell r="X61">
            <v>0</v>
          </cell>
          <cell r="Y61">
            <v>0</v>
          </cell>
          <cell r="Z61">
            <v>0</v>
          </cell>
          <cell r="AA61">
            <v>0</v>
          </cell>
          <cell r="AB61">
            <v>0</v>
          </cell>
          <cell r="AC61">
            <v>0</v>
          </cell>
          <cell r="AD61">
            <v>0</v>
          </cell>
          <cell r="AE61" t="str">
            <v>SJO-03</v>
          </cell>
          <cell r="AF61">
            <v>11</v>
          </cell>
          <cell r="AG61">
            <v>0</v>
          </cell>
          <cell r="AH61">
            <v>12</v>
          </cell>
          <cell r="AI61">
            <v>11</v>
          </cell>
          <cell r="AJ61" t="str">
            <v>C3</v>
          </cell>
          <cell r="AK61">
            <v>0</v>
          </cell>
          <cell r="AL61">
            <v>0</v>
          </cell>
          <cell r="AM61">
            <v>296</v>
          </cell>
          <cell r="AN61">
            <v>275</v>
          </cell>
          <cell r="AO61">
            <v>254</v>
          </cell>
          <cell r="AP61">
            <v>233</v>
          </cell>
          <cell r="AQ61">
            <v>212</v>
          </cell>
          <cell r="AR61">
            <v>191</v>
          </cell>
          <cell r="AS61">
            <v>170</v>
          </cell>
          <cell r="AT61">
            <v>149</v>
          </cell>
          <cell r="AU61">
            <v>128</v>
          </cell>
          <cell r="AV61">
            <v>107</v>
          </cell>
          <cell r="AW61">
            <v>86</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row>
        <row r="62">
          <cell r="L62" t="str">
            <v>SLZ-01</v>
          </cell>
          <cell r="M62">
            <v>5</v>
          </cell>
          <cell r="N62">
            <v>0</v>
          </cell>
          <cell r="O62">
            <v>2</v>
          </cell>
          <cell r="P62">
            <v>1020</v>
          </cell>
          <cell r="Q62">
            <v>999</v>
          </cell>
          <cell r="R62">
            <v>0</v>
          </cell>
          <cell r="S62">
            <v>0</v>
          </cell>
          <cell r="T62">
            <v>0</v>
          </cell>
          <cell r="U62">
            <v>0</v>
          </cell>
          <cell r="V62">
            <v>0</v>
          </cell>
          <cell r="W62">
            <v>0</v>
          </cell>
          <cell r="X62">
            <v>0</v>
          </cell>
          <cell r="Y62">
            <v>0</v>
          </cell>
          <cell r="Z62">
            <v>0</v>
          </cell>
          <cell r="AA62">
            <v>0</v>
          </cell>
          <cell r="AB62">
            <v>0</v>
          </cell>
          <cell r="AC62">
            <v>0</v>
          </cell>
          <cell r="AD62">
            <v>0</v>
          </cell>
          <cell r="AE62" t="str">
            <v>SLZ-01</v>
          </cell>
          <cell r="AF62">
            <v>11</v>
          </cell>
          <cell r="AG62">
            <v>0</v>
          </cell>
          <cell r="AH62">
            <v>12</v>
          </cell>
          <cell r="AI62">
            <v>11</v>
          </cell>
          <cell r="AJ62" t="str">
            <v>A1</v>
          </cell>
          <cell r="AK62">
            <v>0</v>
          </cell>
          <cell r="AL62">
            <v>0</v>
          </cell>
          <cell r="AM62">
            <v>312</v>
          </cell>
          <cell r="AN62">
            <v>291</v>
          </cell>
          <cell r="AO62">
            <v>270</v>
          </cell>
          <cell r="AP62">
            <v>249</v>
          </cell>
          <cell r="AQ62">
            <v>228</v>
          </cell>
          <cell r="AR62">
            <v>207</v>
          </cell>
          <cell r="AS62">
            <v>186</v>
          </cell>
          <cell r="AT62">
            <v>165</v>
          </cell>
          <cell r="AU62">
            <v>144</v>
          </cell>
          <cell r="AV62">
            <v>123</v>
          </cell>
          <cell r="AW62">
            <v>102</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row>
        <row r="63">
          <cell r="L63" t="str">
            <v>SMO-01</v>
          </cell>
          <cell r="M63">
            <v>11</v>
          </cell>
          <cell r="N63">
            <v>0</v>
          </cell>
          <cell r="O63">
            <v>4</v>
          </cell>
          <cell r="P63">
            <v>1020</v>
          </cell>
          <cell r="Q63">
            <v>999</v>
          </cell>
          <cell r="R63">
            <v>704</v>
          </cell>
          <cell r="S63">
            <v>683</v>
          </cell>
          <cell r="T63">
            <v>0</v>
          </cell>
          <cell r="U63">
            <v>0</v>
          </cell>
          <cell r="V63">
            <v>0</v>
          </cell>
          <cell r="W63">
            <v>0</v>
          </cell>
          <cell r="X63">
            <v>0</v>
          </cell>
          <cell r="Y63">
            <v>0</v>
          </cell>
          <cell r="Z63">
            <v>0</v>
          </cell>
          <cell r="AA63">
            <v>0</v>
          </cell>
          <cell r="AB63">
            <v>0</v>
          </cell>
          <cell r="AC63">
            <v>0</v>
          </cell>
          <cell r="AD63">
            <v>0</v>
          </cell>
          <cell r="AE63" t="str">
            <v>SMO-01</v>
          </cell>
          <cell r="AF63">
            <v>6</v>
          </cell>
          <cell r="AG63">
            <v>0</v>
          </cell>
          <cell r="AH63">
            <v>7</v>
          </cell>
          <cell r="AI63">
            <v>6</v>
          </cell>
          <cell r="AJ63" t="str">
            <v>A1</v>
          </cell>
          <cell r="AK63">
            <v>0</v>
          </cell>
          <cell r="AL63">
            <v>0</v>
          </cell>
          <cell r="AM63">
            <v>312</v>
          </cell>
          <cell r="AN63">
            <v>291</v>
          </cell>
          <cell r="AO63">
            <v>270</v>
          </cell>
          <cell r="AP63">
            <v>249</v>
          </cell>
          <cell r="AQ63">
            <v>228</v>
          </cell>
          <cell r="AR63">
            <v>207</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row>
        <row r="64">
          <cell r="L64" t="str">
            <v>SMO-02</v>
          </cell>
          <cell r="M64">
            <v>14</v>
          </cell>
          <cell r="N64">
            <v>0</v>
          </cell>
          <cell r="O64">
            <v>5</v>
          </cell>
          <cell r="P64">
            <v>1006</v>
          </cell>
          <cell r="Q64">
            <v>711</v>
          </cell>
          <cell r="R64">
            <v>690</v>
          </cell>
          <cell r="S64">
            <v>669</v>
          </cell>
          <cell r="T64">
            <v>4</v>
          </cell>
          <cell r="U64">
            <v>0</v>
          </cell>
          <cell r="V64">
            <v>0</v>
          </cell>
          <cell r="W64">
            <v>0</v>
          </cell>
          <cell r="X64">
            <v>0</v>
          </cell>
          <cell r="Y64">
            <v>0</v>
          </cell>
          <cell r="Z64">
            <v>0</v>
          </cell>
          <cell r="AA64">
            <v>0</v>
          </cell>
          <cell r="AB64">
            <v>0</v>
          </cell>
          <cell r="AC64">
            <v>0</v>
          </cell>
          <cell r="AD64">
            <v>0</v>
          </cell>
          <cell r="AE64" t="str">
            <v>SMO-02</v>
          </cell>
          <cell r="AF64">
            <v>9</v>
          </cell>
          <cell r="AG64">
            <v>0</v>
          </cell>
          <cell r="AH64">
            <v>10</v>
          </cell>
          <cell r="AI64">
            <v>9</v>
          </cell>
          <cell r="AJ64" t="str">
            <v>A3</v>
          </cell>
          <cell r="AK64">
            <v>0</v>
          </cell>
          <cell r="AL64">
            <v>0</v>
          </cell>
          <cell r="AM64">
            <v>298</v>
          </cell>
          <cell r="AN64">
            <v>277</v>
          </cell>
          <cell r="AO64">
            <v>256</v>
          </cell>
          <cell r="AP64">
            <v>235</v>
          </cell>
          <cell r="AQ64">
            <v>214</v>
          </cell>
          <cell r="AR64">
            <v>193</v>
          </cell>
          <cell r="AS64">
            <v>172</v>
          </cell>
          <cell r="AT64">
            <v>151</v>
          </cell>
          <cell r="AU64">
            <v>130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row>
        <row r="65">
          <cell r="L65" t="str">
            <v>SMO-03</v>
          </cell>
          <cell r="M65">
            <v>17</v>
          </cell>
          <cell r="N65">
            <v>0</v>
          </cell>
          <cell r="O65">
            <v>6</v>
          </cell>
          <cell r="P65">
            <v>992</v>
          </cell>
          <cell r="Q65">
            <v>697</v>
          </cell>
          <cell r="R65">
            <v>676</v>
          </cell>
          <cell r="S65">
            <v>53</v>
          </cell>
          <cell r="T65">
            <v>32</v>
          </cell>
          <cell r="U65">
            <v>11</v>
          </cell>
          <cell r="V65">
            <v>0</v>
          </cell>
          <cell r="W65">
            <v>0</v>
          </cell>
          <cell r="X65">
            <v>0</v>
          </cell>
          <cell r="Y65">
            <v>0</v>
          </cell>
          <cell r="Z65">
            <v>0</v>
          </cell>
          <cell r="AA65">
            <v>0</v>
          </cell>
          <cell r="AB65">
            <v>0</v>
          </cell>
          <cell r="AC65">
            <v>0</v>
          </cell>
          <cell r="AD65">
            <v>0</v>
          </cell>
          <cell r="AE65" t="str">
            <v>SMO-03</v>
          </cell>
          <cell r="AF65">
            <v>9</v>
          </cell>
          <cell r="AG65">
            <v>0</v>
          </cell>
          <cell r="AH65">
            <v>10</v>
          </cell>
          <cell r="AI65">
            <v>9</v>
          </cell>
          <cell r="AJ65" t="str">
            <v>A2</v>
          </cell>
          <cell r="AK65">
            <v>0</v>
          </cell>
          <cell r="AL65">
            <v>0</v>
          </cell>
          <cell r="AM65">
            <v>305</v>
          </cell>
          <cell r="AN65">
            <v>284</v>
          </cell>
          <cell r="AO65">
            <v>263</v>
          </cell>
          <cell r="AP65">
            <v>242</v>
          </cell>
          <cell r="AQ65">
            <v>221</v>
          </cell>
          <cell r="AR65">
            <v>200</v>
          </cell>
          <cell r="AS65">
            <v>179</v>
          </cell>
          <cell r="AT65">
            <v>158</v>
          </cell>
          <cell r="AU65">
            <v>137</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row>
        <row r="66">
          <cell r="L66" t="str">
            <v>SNV-01</v>
          </cell>
          <cell r="M66">
            <v>14</v>
          </cell>
          <cell r="N66">
            <v>0</v>
          </cell>
          <cell r="O66">
            <v>5</v>
          </cell>
          <cell r="P66">
            <v>1014</v>
          </cell>
          <cell r="Q66">
            <v>993</v>
          </cell>
          <cell r="R66">
            <v>698</v>
          </cell>
          <cell r="S66">
            <v>677</v>
          </cell>
          <cell r="T66">
            <v>12</v>
          </cell>
          <cell r="U66">
            <v>0</v>
          </cell>
          <cell r="V66">
            <v>0</v>
          </cell>
          <cell r="W66">
            <v>0</v>
          </cell>
          <cell r="X66">
            <v>0</v>
          </cell>
          <cell r="Y66">
            <v>0</v>
          </cell>
          <cell r="Z66">
            <v>0</v>
          </cell>
          <cell r="AA66">
            <v>0</v>
          </cell>
          <cell r="AB66">
            <v>0</v>
          </cell>
          <cell r="AC66">
            <v>0</v>
          </cell>
          <cell r="AD66">
            <v>0</v>
          </cell>
          <cell r="AE66" t="str">
            <v>SNV-01</v>
          </cell>
          <cell r="AF66">
            <v>7</v>
          </cell>
          <cell r="AG66">
            <v>0</v>
          </cell>
          <cell r="AH66">
            <v>8</v>
          </cell>
          <cell r="AI66">
            <v>7</v>
          </cell>
          <cell r="AJ66" t="str">
            <v>G1</v>
          </cell>
          <cell r="AK66">
            <v>0</v>
          </cell>
          <cell r="AL66">
            <v>0</v>
          </cell>
          <cell r="AM66">
            <v>306</v>
          </cell>
          <cell r="AN66">
            <v>285</v>
          </cell>
          <cell r="AO66">
            <v>264</v>
          </cell>
          <cell r="AP66">
            <v>243</v>
          </cell>
          <cell r="AQ66">
            <v>222</v>
          </cell>
          <cell r="AR66">
            <v>201</v>
          </cell>
          <cell r="AS66">
            <v>180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row>
        <row r="67">
          <cell r="L67" t="str">
            <v>SNV-02</v>
          </cell>
          <cell r="M67">
            <v>17</v>
          </cell>
          <cell r="N67">
            <v>0</v>
          </cell>
          <cell r="O67">
            <v>6</v>
          </cell>
          <cell r="P67">
            <v>1007</v>
          </cell>
          <cell r="Q67">
            <v>712</v>
          </cell>
          <cell r="R67">
            <v>691</v>
          </cell>
          <cell r="S67">
            <v>670</v>
          </cell>
          <cell r="T67">
            <v>68</v>
          </cell>
          <cell r="U67">
            <v>5</v>
          </cell>
          <cell r="V67">
            <v>0</v>
          </cell>
          <cell r="W67">
            <v>0</v>
          </cell>
          <cell r="X67">
            <v>0</v>
          </cell>
          <cell r="Y67">
            <v>0</v>
          </cell>
          <cell r="Z67">
            <v>0</v>
          </cell>
          <cell r="AA67">
            <v>0</v>
          </cell>
          <cell r="AB67">
            <v>0</v>
          </cell>
          <cell r="AC67">
            <v>0</v>
          </cell>
          <cell r="AD67">
            <v>0</v>
          </cell>
          <cell r="AE67" t="str">
            <v>SNV-02</v>
          </cell>
          <cell r="AF67">
            <v>7</v>
          </cell>
          <cell r="AG67">
            <v>0</v>
          </cell>
          <cell r="AH67">
            <v>8</v>
          </cell>
          <cell r="AI67">
            <v>7</v>
          </cell>
          <cell r="AJ67" t="str">
            <v>G2</v>
          </cell>
          <cell r="AK67">
            <v>0</v>
          </cell>
          <cell r="AL67">
            <v>0</v>
          </cell>
          <cell r="AM67">
            <v>299</v>
          </cell>
          <cell r="AN67">
            <v>278</v>
          </cell>
          <cell r="AO67">
            <v>257</v>
          </cell>
          <cell r="AP67">
            <v>236</v>
          </cell>
          <cell r="AQ67">
            <v>215</v>
          </cell>
          <cell r="AR67">
            <v>194</v>
          </cell>
          <cell r="AS67">
            <v>173</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row>
        <row r="68">
          <cell r="L68" t="str">
            <v>SNV-03</v>
          </cell>
          <cell r="M68">
            <v>23</v>
          </cell>
          <cell r="N68">
            <v>0</v>
          </cell>
          <cell r="O68">
            <v>8</v>
          </cell>
          <cell r="P68">
            <v>1021</v>
          </cell>
          <cell r="Q68">
            <v>1000</v>
          </cell>
          <cell r="R68">
            <v>705</v>
          </cell>
          <cell r="S68">
            <v>684</v>
          </cell>
          <cell r="T68">
            <v>82</v>
          </cell>
          <cell r="U68">
            <v>61</v>
          </cell>
          <cell r="V68">
            <v>40</v>
          </cell>
          <cell r="W68">
            <v>19</v>
          </cell>
          <cell r="X68">
            <v>0</v>
          </cell>
          <cell r="Y68">
            <v>0</v>
          </cell>
          <cell r="Z68">
            <v>0</v>
          </cell>
          <cell r="AA68">
            <v>0</v>
          </cell>
          <cell r="AB68">
            <v>0</v>
          </cell>
          <cell r="AC68">
            <v>0</v>
          </cell>
          <cell r="AD68">
            <v>0</v>
          </cell>
          <cell r="AE68" t="str">
            <v>SNV-03</v>
          </cell>
          <cell r="AF68">
            <v>7</v>
          </cell>
          <cell r="AG68">
            <v>0</v>
          </cell>
          <cell r="AH68">
            <v>8</v>
          </cell>
          <cell r="AI68">
            <v>7</v>
          </cell>
          <cell r="AJ68" t="str">
            <v>G3</v>
          </cell>
          <cell r="AK68">
            <v>0</v>
          </cell>
          <cell r="AL68">
            <v>0</v>
          </cell>
          <cell r="AM68">
            <v>292</v>
          </cell>
          <cell r="AN68">
            <v>271</v>
          </cell>
          <cell r="AO68">
            <v>250</v>
          </cell>
          <cell r="AP68">
            <v>229</v>
          </cell>
          <cell r="AQ68">
            <v>208</v>
          </cell>
          <cell r="AR68">
            <v>187</v>
          </cell>
          <cell r="AS68">
            <v>166</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row>
        <row r="69">
          <cell r="L69" t="str">
            <v>TRP-01</v>
          </cell>
          <cell r="M69">
            <v>11</v>
          </cell>
          <cell r="N69">
            <v>0</v>
          </cell>
          <cell r="O69">
            <v>4</v>
          </cell>
          <cell r="P69">
            <v>79</v>
          </cell>
          <cell r="Q69">
            <v>58</v>
          </cell>
          <cell r="R69">
            <v>37</v>
          </cell>
          <cell r="S69">
            <v>16</v>
          </cell>
          <cell r="T69">
            <v>0</v>
          </cell>
          <cell r="U69">
            <v>0</v>
          </cell>
          <cell r="V69">
            <v>0</v>
          </cell>
          <cell r="W69">
            <v>0</v>
          </cell>
          <cell r="X69">
            <v>0</v>
          </cell>
          <cell r="Y69">
            <v>0</v>
          </cell>
          <cell r="Z69">
            <v>0</v>
          </cell>
          <cell r="AA69">
            <v>0</v>
          </cell>
          <cell r="AB69">
            <v>0</v>
          </cell>
          <cell r="AC69">
            <v>0</v>
          </cell>
          <cell r="AD69">
            <v>0</v>
          </cell>
          <cell r="AE69" t="str">
            <v>TRP-01</v>
          </cell>
          <cell r="AF69">
            <v>11</v>
          </cell>
          <cell r="AG69">
            <v>0</v>
          </cell>
          <cell r="AH69">
            <v>12</v>
          </cell>
          <cell r="AI69">
            <v>11</v>
          </cell>
          <cell r="AJ69" t="str">
            <v>C1</v>
          </cell>
          <cell r="AK69">
            <v>0</v>
          </cell>
          <cell r="AL69">
            <v>0</v>
          </cell>
          <cell r="AM69">
            <v>310</v>
          </cell>
          <cell r="AN69">
            <v>289</v>
          </cell>
          <cell r="AO69">
            <v>268</v>
          </cell>
          <cell r="AP69">
            <v>247</v>
          </cell>
          <cell r="AQ69">
            <v>226</v>
          </cell>
          <cell r="AR69">
            <v>205</v>
          </cell>
          <cell r="AS69">
            <v>184</v>
          </cell>
          <cell r="AT69">
            <v>163</v>
          </cell>
          <cell r="AU69">
            <v>142</v>
          </cell>
          <cell r="AV69">
            <v>121</v>
          </cell>
          <cell r="AW69">
            <v>100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row>
        <row r="70">
          <cell r="L70" t="str">
            <v>TRP-02</v>
          </cell>
          <cell r="M70">
            <v>8</v>
          </cell>
          <cell r="N70">
            <v>0</v>
          </cell>
          <cell r="O70">
            <v>3</v>
          </cell>
          <cell r="P70">
            <v>1011</v>
          </cell>
          <cell r="Q70">
            <v>72</v>
          </cell>
          <cell r="R70">
            <v>51</v>
          </cell>
          <cell r="S70">
            <v>0</v>
          </cell>
          <cell r="T70">
            <v>0</v>
          </cell>
          <cell r="U70">
            <v>0</v>
          </cell>
          <cell r="V70">
            <v>0</v>
          </cell>
          <cell r="W70">
            <v>0</v>
          </cell>
          <cell r="X70">
            <v>0</v>
          </cell>
          <cell r="Y70">
            <v>0</v>
          </cell>
          <cell r="Z70">
            <v>0</v>
          </cell>
          <cell r="AA70">
            <v>0</v>
          </cell>
          <cell r="AB70">
            <v>0</v>
          </cell>
          <cell r="AC70">
            <v>0</v>
          </cell>
          <cell r="AD70">
            <v>0</v>
          </cell>
          <cell r="AE70" t="str">
            <v>TRP-02</v>
          </cell>
          <cell r="AF70">
            <v>11</v>
          </cell>
          <cell r="AG70">
            <v>0</v>
          </cell>
          <cell r="AH70">
            <v>12</v>
          </cell>
          <cell r="AI70">
            <v>11</v>
          </cell>
          <cell r="AJ70" t="str">
            <v>C2</v>
          </cell>
          <cell r="AK70">
            <v>0</v>
          </cell>
          <cell r="AL70">
            <v>0</v>
          </cell>
          <cell r="AM70">
            <v>303</v>
          </cell>
          <cell r="AN70">
            <v>282</v>
          </cell>
          <cell r="AO70">
            <v>261</v>
          </cell>
          <cell r="AP70">
            <v>240</v>
          </cell>
          <cell r="AQ70">
            <v>219</v>
          </cell>
          <cell r="AR70">
            <v>198</v>
          </cell>
          <cell r="AS70">
            <v>177</v>
          </cell>
          <cell r="AT70">
            <v>156</v>
          </cell>
          <cell r="AU70">
            <v>135</v>
          </cell>
          <cell r="AV70">
            <v>114</v>
          </cell>
          <cell r="AW70">
            <v>93</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row>
        <row r="71">
          <cell r="L71" t="str">
            <v>TRP-03</v>
          </cell>
          <cell r="M71">
            <v>5</v>
          </cell>
          <cell r="N71">
            <v>0</v>
          </cell>
          <cell r="O71">
            <v>2</v>
          </cell>
          <cell r="P71">
            <v>65</v>
          </cell>
          <cell r="Q71">
            <v>44</v>
          </cell>
          <cell r="R71">
            <v>0</v>
          </cell>
          <cell r="S71">
            <v>0</v>
          </cell>
          <cell r="T71">
            <v>0</v>
          </cell>
          <cell r="U71">
            <v>0</v>
          </cell>
          <cell r="V71">
            <v>0</v>
          </cell>
          <cell r="W71">
            <v>0</v>
          </cell>
          <cell r="X71">
            <v>0</v>
          </cell>
          <cell r="Y71">
            <v>0</v>
          </cell>
          <cell r="Z71">
            <v>0</v>
          </cell>
          <cell r="AA71">
            <v>0</v>
          </cell>
          <cell r="AB71">
            <v>0</v>
          </cell>
          <cell r="AC71">
            <v>0</v>
          </cell>
          <cell r="AD71">
            <v>0</v>
          </cell>
          <cell r="AE71" t="str">
            <v>TRP-03</v>
          </cell>
          <cell r="AF71">
            <v>5</v>
          </cell>
          <cell r="AG71">
            <v>0</v>
          </cell>
          <cell r="AH71">
            <v>6</v>
          </cell>
          <cell r="AI71">
            <v>5</v>
          </cell>
          <cell r="AJ71" t="str">
            <v>C3</v>
          </cell>
          <cell r="AK71">
            <v>0</v>
          </cell>
          <cell r="AL71">
            <v>0</v>
          </cell>
          <cell r="AM71">
            <v>296</v>
          </cell>
          <cell r="AN71">
            <v>275</v>
          </cell>
          <cell r="AO71">
            <v>254</v>
          </cell>
          <cell r="AP71">
            <v>233</v>
          </cell>
          <cell r="AQ71">
            <v>212</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row>
        <row r="72">
          <cell r="L72" t="str">
            <v>TVT-01</v>
          </cell>
          <cell r="M72">
            <v>8</v>
          </cell>
          <cell r="N72">
            <v>0</v>
          </cell>
          <cell r="O72">
            <v>3</v>
          </cell>
          <cell r="P72">
            <v>1015</v>
          </cell>
          <cell r="Q72">
            <v>34</v>
          </cell>
          <cell r="R72">
            <v>13</v>
          </cell>
          <cell r="S72">
            <v>0</v>
          </cell>
          <cell r="T72">
            <v>0</v>
          </cell>
          <cell r="U72">
            <v>0</v>
          </cell>
          <cell r="V72">
            <v>0</v>
          </cell>
          <cell r="W72">
            <v>0</v>
          </cell>
          <cell r="X72">
            <v>0</v>
          </cell>
          <cell r="Y72">
            <v>0</v>
          </cell>
          <cell r="Z72">
            <v>0</v>
          </cell>
          <cell r="AA72">
            <v>0</v>
          </cell>
          <cell r="AB72">
            <v>0</v>
          </cell>
          <cell r="AC72">
            <v>0</v>
          </cell>
          <cell r="AD72">
            <v>0</v>
          </cell>
          <cell r="AE72" t="str">
            <v>TVT-01</v>
          </cell>
          <cell r="AF72">
            <v>9</v>
          </cell>
          <cell r="AG72">
            <v>0</v>
          </cell>
          <cell r="AH72">
            <v>10</v>
          </cell>
          <cell r="AI72">
            <v>9</v>
          </cell>
          <cell r="AJ72" t="str">
            <v>F1</v>
          </cell>
          <cell r="AK72">
            <v>0</v>
          </cell>
          <cell r="AL72">
            <v>0</v>
          </cell>
          <cell r="AM72">
            <v>307</v>
          </cell>
          <cell r="AN72">
            <v>286</v>
          </cell>
          <cell r="AO72">
            <v>265</v>
          </cell>
          <cell r="AP72">
            <v>244</v>
          </cell>
          <cell r="AQ72">
            <v>223</v>
          </cell>
          <cell r="AR72">
            <v>202</v>
          </cell>
          <cell r="AS72">
            <v>181</v>
          </cell>
          <cell r="AT72">
            <v>160</v>
          </cell>
          <cell r="AU72">
            <v>139</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row>
        <row r="73">
          <cell r="L73" t="str">
            <v>TVT-02</v>
          </cell>
          <cell r="M73">
            <v>14</v>
          </cell>
          <cell r="N73">
            <v>0</v>
          </cell>
          <cell r="O73">
            <v>5</v>
          </cell>
          <cell r="P73">
            <v>1008</v>
          </cell>
          <cell r="Q73">
            <v>671</v>
          </cell>
          <cell r="R73">
            <v>48</v>
          </cell>
          <cell r="S73">
            <v>27</v>
          </cell>
          <cell r="T73">
            <v>6</v>
          </cell>
          <cell r="U73">
            <v>0</v>
          </cell>
          <cell r="V73">
            <v>0</v>
          </cell>
          <cell r="W73">
            <v>0</v>
          </cell>
          <cell r="X73">
            <v>0</v>
          </cell>
          <cell r="Y73">
            <v>0</v>
          </cell>
          <cell r="Z73">
            <v>0</v>
          </cell>
          <cell r="AA73">
            <v>0</v>
          </cell>
          <cell r="AB73">
            <v>0</v>
          </cell>
          <cell r="AC73">
            <v>0</v>
          </cell>
          <cell r="AD73">
            <v>0</v>
          </cell>
          <cell r="AE73" t="str">
            <v>TVT-02</v>
          </cell>
          <cell r="AF73">
            <v>9</v>
          </cell>
          <cell r="AG73">
            <v>0</v>
          </cell>
          <cell r="AH73">
            <v>10</v>
          </cell>
          <cell r="AI73">
            <v>9</v>
          </cell>
          <cell r="AJ73" t="str">
            <v>F2</v>
          </cell>
          <cell r="AK73">
            <v>0</v>
          </cell>
          <cell r="AL73">
            <v>0</v>
          </cell>
          <cell r="AM73">
            <v>300</v>
          </cell>
          <cell r="AN73">
            <v>279</v>
          </cell>
          <cell r="AO73">
            <v>258</v>
          </cell>
          <cell r="AP73">
            <v>237</v>
          </cell>
          <cell r="AQ73">
            <v>216</v>
          </cell>
          <cell r="AR73">
            <v>195</v>
          </cell>
          <cell r="AS73">
            <v>174</v>
          </cell>
          <cell r="AT73">
            <v>153</v>
          </cell>
          <cell r="AU73">
            <v>132</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row>
        <row r="74">
          <cell r="L74" t="str">
            <v>TVT-03</v>
          </cell>
          <cell r="M74">
            <v>14</v>
          </cell>
          <cell r="N74">
            <v>0</v>
          </cell>
          <cell r="O74">
            <v>5</v>
          </cell>
          <cell r="P74">
            <v>1010</v>
          </cell>
          <cell r="Q74">
            <v>715</v>
          </cell>
          <cell r="R74">
            <v>694</v>
          </cell>
          <cell r="S74">
            <v>673</v>
          </cell>
          <cell r="T74">
            <v>8</v>
          </cell>
          <cell r="U74">
            <v>0</v>
          </cell>
          <cell r="V74">
            <v>0</v>
          </cell>
          <cell r="W74">
            <v>0</v>
          </cell>
          <cell r="X74">
            <v>0</v>
          </cell>
          <cell r="Y74">
            <v>0</v>
          </cell>
          <cell r="Z74">
            <v>0</v>
          </cell>
          <cell r="AA74">
            <v>0</v>
          </cell>
          <cell r="AB74">
            <v>0</v>
          </cell>
          <cell r="AC74">
            <v>0</v>
          </cell>
          <cell r="AD74">
            <v>0</v>
          </cell>
          <cell r="AE74" t="str">
            <v>TVT-03</v>
          </cell>
          <cell r="AF74">
            <v>9</v>
          </cell>
          <cell r="AG74">
            <v>0</v>
          </cell>
          <cell r="AH74">
            <v>10</v>
          </cell>
          <cell r="AI74">
            <v>9</v>
          </cell>
          <cell r="AJ74" t="str">
            <v>D2</v>
          </cell>
          <cell r="AK74">
            <v>0</v>
          </cell>
          <cell r="AL74">
            <v>0</v>
          </cell>
          <cell r="AM74">
            <v>302</v>
          </cell>
          <cell r="AN74">
            <v>281</v>
          </cell>
          <cell r="AO74">
            <v>260</v>
          </cell>
          <cell r="AP74">
            <v>239</v>
          </cell>
          <cell r="AQ74">
            <v>218</v>
          </cell>
          <cell r="AR74">
            <v>197</v>
          </cell>
          <cell r="AS74">
            <v>176</v>
          </cell>
          <cell r="AT74">
            <v>155</v>
          </cell>
          <cell r="AU74">
            <v>134</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row>
        <row r="75">
          <cell r="L75" t="str">
            <v>VIZ-01</v>
          </cell>
          <cell r="M75">
            <v>5</v>
          </cell>
          <cell r="N75">
            <v>0</v>
          </cell>
          <cell r="O75">
            <v>2</v>
          </cell>
          <cell r="P75">
            <v>1017</v>
          </cell>
          <cell r="Q75">
            <v>15</v>
          </cell>
          <cell r="R75">
            <v>0</v>
          </cell>
          <cell r="S75">
            <v>0</v>
          </cell>
          <cell r="T75">
            <v>0</v>
          </cell>
          <cell r="U75">
            <v>0</v>
          </cell>
          <cell r="V75">
            <v>0</v>
          </cell>
          <cell r="W75">
            <v>0</v>
          </cell>
          <cell r="X75">
            <v>0</v>
          </cell>
          <cell r="Y75">
            <v>0</v>
          </cell>
          <cell r="Z75">
            <v>0</v>
          </cell>
          <cell r="AA75">
            <v>0</v>
          </cell>
          <cell r="AB75">
            <v>0</v>
          </cell>
          <cell r="AC75">
            <v>0</v>
          </cell>
          <cell r="AD75">
            <v>0</v>
          </cell>
          <cell r="AE75" t="str">
            <v>VIZ-01</v>
          </cell>
          <cell r="AF75">
            <v>4</v>
          </cell>
          <cell r="AG75">
            <v>0</v>
          </cell>
          <cell r="AH75">
            <v>5</v>
          </cell>
          <cell r="AI75">
            <v>4</v>
          </cell>
          <cell r="AJ75" t="str">
            <v>D1</v>
          </cell>
          <cell r="AK75">
            <v>0</v>
          </cell>
          <cell r="AL75">
            <v>0</v>
          </cell>
          <cell r="AM75">
            <v>309</v>
          </cell>
          <cell r="AN75">
            <v>288</v>
          </cell>
          <cell r="AO75">
            <v>267</v>
          </cell>
          <cell r="AP75">
            <v>246</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row>
        <row r="76">
          <cell r="L76" t="str">
            <v>VIZ-02</v>
          </cell>
          <cell r="M76">
            <v>8</v>
          </cell>
          <cell r="N76">
            <v>0</v>
          </cell>
          <cell r="O76">
            <v>3</v>
          </cell>
          <cell r="P76">
            <v>1010</v>
          </cell>
          <cell r="Q76">
            <v>715</v>
          </cell>
          <cell r="R76">
            <v>673</v>
          </cell>
          <cell r="S76">
            <v>0</v>
          </cell>
          <cell r="T76">
            <v>0</v>
          </cell>
          <cell r="U76">
            <v>0</v>
          </cell>
          <cell r="V76">
            <v>0</v>
          </cell>
          <cell r="W76">
            <v>0</v>
          </cell>
          <cell r="X76">
            <v>0</v>
          </cell>
          <cell r="Y76">
            <v>0</v>
          </cell>
          <cell r="Z76">
            <v>0</v>
          </cell>
          <cell r="AA76">
            <v>0</v>
          </cell>
          <cell r="AB76">
            <v>0</v>
          </cell>
          <cell r="AC76">
            <v>0</v>
          </cell>
          <cell r="AD76">
            <v>0</v>
          </cell>
          <cell r="AE76" t="str">
            <v>VIZ-02</v>
          </cell>
          <cell r="AF76">
            <v>9</v>
          </cell>
          <cell r="AG76">
            <v>0</v>
          </cell>
          <cell r="AH76">
            <v>10</v>
          </cell>
          <cell r="AI76">
            <v>9</v>
          </cell>
          <cell r="AJ76" t="str">
            <v>D2</v>
          </cell>
          <cell r="AK76">
            <v>0</v>
          </cell>
          <cell r="AL76">
            <v>0</v>
          </cell>
          <cell r="AM76">
            <v>302</v>
          </cell>
          <cell r="AN76">
            <v>281</v>
          </cell>
          <cell r="AO76">
            <v>260</v>
          </cell>
          <cell r="AP76">
            <v>239</v>
          </cell>
          <cell r="AQ76">
            <v>218</v>
          </cell>
          <cell r="AR76">
            <v>197</v>
          </cell>
          <cell r="AS76">
            <v>176</v>
          </cell>
          <cell r="AT76">
            <v>155</v>
          </cell>
          <cell r="AU76">
            <v>134</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row>
        <row r="77">
          <cell r="L77" t="str">
            <v>VIZ-03</v>
          </cell>
          <cell r="M77">
            <v>8</v>
          </cell>
          <cell r="N77">
            <v>0</v>
          </cell>
          <cell r="O77">
            <v>3</v>
          </cell>
          <cell r="P77">
            <v>1003</v>
          </cell>
          <cell r="Q77">
            <v>708</v>
          </cell>
          <cell r="R77">
            <v>687</v>
          </cell>
          <cell r="S77">
            <v>0</v>
          </cell>
          <cell r="T77">
            <v>0</v>
          </cell>
          <cell r="U77">
            <v>0</v>
          </cell>
          <cell r="V77">
            <v>0</v>
          </cell>
          <cell r="W77">
            <v>0</v>
          </cell>
          <cell r="X77">
            <v>0</v>
          </cell>
          <cell r="Y77">
            <v>0</v>
          </cell>
          <cell r="Z77">
            <v>0</v>
          </cell>
          <cell r="AA77">
            <v>0</v>
          </cell>
          <cell r="AB77">
            <v>0</v>
          </cell>
          <cell r="AC77">
            <v>0</v>
          </cell>
          <cell r="AD77">
            <v>0</v>
          </cell>
          <cell r="AE77" t="str">
            <v>VIZ-03</v>
          </cell>
          <cell r="AF77">
            <v>9</v>
          </cell>
          <cell r="AG77">
            <v>0</v>
          </cell>
          <cell r="AH77">
            <v>10</v>
          </cell>
          <cell r="AI77">
            <v>9</v>
          </cell>
          <cell r="AJ77" t="str">
            <v>D3</v>
          </cell>
          <cell r="AK77">
            <v>0</v>
          </cell>
          <cell r="AL77">
            <v>0</v>
          </cell>
          <cell r="AM77">
            <v>295</v>
          </cell>
          <cell r="AN77">
            <v>274</v>
          </cell>
          <cell r="AO77">
            <v>253</v>
          </cell>
          <cell r="AP77">
            <v>232</v>
          </cell>
          <cell r="AQ77">
            <v>211</v>
          </cell>
          <cell r="AR77">
            <v>190</v>
          </cell>
          <cell r="AS77">
            <v>169</v>
          </cell>
          <cell r="AT77">
            <v>148</v>
          </cell>
          <cell r="AU77">
            <v>127</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row>
        <row r="78">
          <cell r="L78" t="str">
            <v>WAR-02</v>
          </cell>
          <cell r="M78">
            <v>8</v>
          </cell>
          <cell r="N78">
            <v>0</v>
          </cell>
          <cell r="O78">
            <v>3</v>
          </cell>
          <cell r="P78">
            <v>50</v>
          </cell>
          <cell r="Q78">
            <v>29</v>
          </cell>
          <cell r="R78">
            <v>8</v>
          </cell>
          <cell r="S78">
            <v>0</v>
          </cell>
          <cell r="T78">
            <v>0</v>
          </cell>
          <cell r="U78">
            <v>0</v>
          </cell>
          <cell r="V78">
            <v>0</v>
          </cell>
          <cell r="W78">
            <v>0</v>
          </cell>
          <cell r="X78">
            <v>0</v>
          </cell>
          <cell r="Y78">
            <v>0</v>
          </cell>
          <cell r="Z78">
            <v>0</v>
          </cell>
          <cell r="AA78">
            <v>0</v>
          </cell>
          <cell r="AB78">
            <v>0</v>
          </cell>
          <cell r="AC78">
            <v>0</v>
          </cell>
          <cell r="AD78">
            <v>0</v>
          </cell>
          <cell r="AE78" t="str">
            <v>WAR-02</v>
          </cell>
          <cell r="AF78">
            <v>11</v>
          </cell>
          <cell r="AG78">
            <v>0</v>
          </cell>
          <cell r="AH78">
            <v>12</v>
          </cell>
          <cell r="AI78">
            <v>11</v>
          </cell>
          <cell r="AJ78" t="str">
            <v>D2</v>
          </cell>
          <cell r="AK78">
            <v>0</v>
          </cell>
          <cell r="AL78">
            <v>0</v>
          </cell>
          <cell r="AM78">
            <v>302</v>
          </cell>
          <cell r="AN78">
            <v>281</v>
          </cell>
          <cell r="AO78">
            <v>260</v>
          </cell>
          <cell r="AP78">
            <v>239</v>
          </cell>
          <cell r="AQ78">
            <v>218</v>
          </cell>
          <cell r="AR78">
            <v>197</v>
          </cell>
          <cell r="AS78">
            <v>176</v>
          </cell>
          <cell r="AT78">
            <v>155</v>
          </cell>
          <cell r="AU78">
            <v>134</v>
          </cell>
          <cell r="AV78">
            <v>113</v>
          </cell>
          <cell r="AW78">
            <v>92</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row>
        <row r="79">
          <cell r="L79" t="str">
            <v>NAT-01</v>
          </cell>
          <cell r="M79">
            <v>2</v>
          </cell>
          <cell r="N79">
            <v>0</v>
          </cell>
          <cell r="O79">
            <v>1</v>
          </cell>
          <cell r="P79">
            <v>201</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t="str">
            <v>NAT-01</v>
          </cell>
          <cell r="AF79">
            <v>5</v>
          </cell>
          <cell r="AG79">
            <v>0</v>
          </cell>
          <cell r="AH79">
            <v>6</v>
          </cell>
          <cell r="AI79">
            <v>5</v>
          </cell>
          <cell r="AJ79" t="str">
            <v>G1</v>
          </cell>
          <cell r="AK79">
            <v>0</v>
          </cell>
          <cell r="AL79">
            <v>0</v>
          </cell>
          <cell r="AM79">
            <v>306</v>
          </cell>
          <cell r="AN79">
            <v>285</v>
          </cell>
          <cell r="AO79">
            <v>264</v>
          </cell>
          <cell r="AP79">
            <v>243</v>
          </cell>
          <cell r="AQ79">
            <v>222</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row>
        <row r="80">
          <cell r="L80" t="str">
            <v>APS1-01</v>
          </cell>
          <cell r="M80" t="str">
            <v>tim</v>
          </cell>
          <cell r="N80" t="str">
            <v>erro</v>
          </cell>
          <cell r="O80" t="str">
            <v>tim</v>
          </cell>
          <cell r="P80" t="e">
            <v>#NUM!</v>
          </cell>
          <cell r="Q80" t="e">
            <v>#NUM!</v>
          </cell>
          <cell r="R80" t="e">
            <v>#NUM!</v>
          </cell>
          <cell r="S80" t="e">
            <v>#NUM!</v>
          </cell>
          <cell r="T80" t="e">
            <v>#NUM!</v>
          </cell>
          <cell r="U80" t="e">
            <v>#NUM!</v>
          </cell>
          <cell r="V80" t="e">
            <v>#NUM!</v>
          </cell>
          <cell r="W80" t="e">
            <v>#NUM!</v>
          </cell>
          <cell r="X80" t="e">
            <v>#NUM!</v>
          </cell>
          <cell r="Y80" t="e">
            <v>#NUM!</v>
          </cell>
          <cell r="Z80" t="e">
            <v>#NUM!</v>
          </cell>
          <cell r="AA80" t="e">
            <v>#NUM!</v>
          </cell>
          <cell r="AB80" t="e">
            <v>#NUM!</v>
          </cell>
          <cell r="AC80" t="e">
            <v>#NUM!</v>
          </cell>
          <cell r="AD80" t="e">
            <v>#NUM!</v>
          </cell>
          <cell r="AE80" t="str">
            <v>APS1-01</v>
          </cell>
          <cell r="AF80" t="str">
            <v>tim</v>
          </cell>
          <cell r="AG80" t="str">
            <v>erro</v>
          </cell>
          <cell r="AH80" t="str">
            <v>tim</v>
          </cell>
          <cell r="AI80">
            <v>0</v>
          </cell>
          <cell r="AJ80" t="str">
            <v>ver tim</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row>
        <row r="81">
          <cell r="L81" t="str">
            <v>APS1-02</v>
          </cell>
          <cell r="M81" t="str">
            <v>tim</v>
          </cell>
          <cell r="N81" t="str">
            <v>erro</v>
          </cell>
          <cell r="O81" t="str">
            <v>tim</v>
          </cell>
          <cell r="P81" t="e">
            <v>#NUM!</v>
          </cell>
          <cell r="Q81" t="e">
            <v>#NUM!</v>
          </cell>
          <cell r="R81" t="e">
            <v>#NUM!</v>
          </cell>
          <cell r="S81" t="e">
            <v>#NUM!</v>
          </cell>
          <cell r="T81" t="e">
            <v>#NUM!</v>
          </cell>
          <cell r="U81" t="e">
            <v>#NUM!</v>
          </cell>
          <cell r="V81" t="e">
            <v>#NUM!</v>
          </cell>
          <cell r="W81" t="e">
            <v>#NUM!</v>
          </cell>
          <cell r="X81" t="e">
            <v>#NUM!</v>
          </cell>
          <cell r="Y81" t="e">
            <v>#NUM!</v>
          </cell>
          <cell r="Z81" t="e">
            <v>#NUM!</v>
          </cell>
          <cell r="AA81" t="e">
            <v>#NUM!</v>
          </cell>
          <cell r="AB81" t="e">
            <v>#NUM!</v>
          </cell>
          <cell r="AC81" t="e">
            <v>#NUM!</v>
          </cell>
          <cell r="AD81" t="e">
            <v>#NUM!</v>
          </cell>
          <cell r="AE81" t="str">
            <v>APS1-02</v>
          </cell>
          <cell r="AF81" t="str">
            <v>tim</v>
          </cell>
          <cell r="AG81" t="str">
            <v>erro</v>
          </cell>
          <cell r="AH81" t="str">
            <v>tim</v>
          </cell>
          <cell r="AI81">
            <v>0</v>
          </cell>
          <cell r="AJ81" t="str">
            <v>ver tim</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row>
        <row r="82">
          <cell r="L82" t="str">
            <v>APS1-03</v>
          </cell>
          <cell r="M82" t="str">
            <v>tim</v>
          </cell>
          <cell r="N82" t="str">
            <v>erro</v>
          </cell>
          <cell r="O82" t="str">
            <v>tim</v>
          </cell>
          <cell r="P82" t="e">
            <v>#NUM!</v>
          </cell>
          <cell r="Q82" t="e">
            <v>#NUM!</v>
          </cell>
          <cell r="R82" t="e">
            <v>#NUM!</v>
          </cell>
          <cell r="S82" t="e">
            <v>#NUM!</v>
          </cell>
          <cell r="T82" t="e">
            <v>#NUM!</v>
          </cell>
          <cell r="U82" t="e">
            <v>#NUM!</v>
          </cell>
          <cell r="V82" t="e">
            <v>#NUM!</v>
          </cell>
          <cell r="W82" t="e">
            <v>#NUM!</v>
          </cell>
          <cell r="X82" t="e">
            <v>#NUM!</v>
          </cell>
          <cell r="Y82" t="e">
            <v>#NUM!</v>
          </cell>
          <cell r="Z82" t="e">
            <v>#NUM!</v>
          </cell>
          <cell r="AA82" t="e">
            <v>#NUM!</v>
          </cell>
          <cell r="AB82" t="e">
            <v>#NUM!</v>
          </cell>
          <cell r="AC82" t="e">
            <v>#NUM!</v>
          </cell>
          <cell r="AD82" t="e">
            <v>#NUM!</v>
          </cell>
          <cell r="AE82" t="str">
            <v>APS1-03</v>
          </cell>
          <cell r="AF82" t="str">
            <v>tim</v>
          </cell>
          <cell r="AG82" t="str">
            <v>erro</v>
          </cell>
          <cell r="AH82" t="str">
            <v>tim</v>
          </cell>
          <cell r="AI82">
            <v>0</v>
          </cell>
          <cell r="AJ82" t="str">
            <v>ver tim</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row>
        <row r="83">
          <cell r="L83" t="str">
            <v>APS2-01</v>
          </cell>
          <cell r="M83" t="str">
            <v>tim</v>
          </cell>
          <cell r="N83" t="str">
            <v>erro</v>
          </cell>
          <cell r="O83" t="str">
            <v>tim</v>
          </cell>
          <cell r="P83" t="e">
            <v>#NUM!</v>
          </cell>
          <cell r="Q83" t="e">
            <v>#NUM!</v>
          </cell>
          <cell r="R83" t="e">
            <v>#NUM!</v>
          </cell>
          <cell r="S83" t="e">
            <v>#NUM!</v>
          </cell>
          <cell r="T83" t="e">
            <v>#NUM!</v>
          </cell>
          <cell r="U83" t="e">
            <v>#NUM!</v>
          </cell>
          <cell r="V83" t="e">
            <v>#NUM!</v>
          </cell>
          <cell r="W83" t="e">
            <v>#NUM!</v>
          </cell>
          <cell r="X83" t="e">
            <v>#NUM!</v>
          </cell>
          <cell r="Y83" t="e">
            <v>#NUM!</v>
          </cell>
          <cell r="Z83" t="e">
            <v>#NUM!</v>
          </cell>
          <cell r="AA83" t="e">
            <v>#NUM!</v>
          </cell>
          <cell r="AB83" t="e">
            <v>#NUM!</v>
          </cell>
          <cell r="AC83" t="e">
            <v>#NUM!</v>
          </cell>
          <cell r="AD83" t="e">
            <v>#NUM!</v>
          </cell>
          <cell r="AE83" t="str">
            <v>APS2-01</v>
          </cell>
          <cell r="AF83" t="str">
            <v>tim</v>
          </cell>
          <cell r="AG83" t="str">
            <v>erro</v>
          </cell>
          <cell r="AH83" t="str">
            <v>tim</v>
          </cell>
          <cell r="AI83">
            <v>0</v>
          </cell>
          <cell r="AJ83" t="str">
            <v>ver tim</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row>
        <row r="84">
          <cell r="L84" t="str">
            <v>APS2-02</v>
          </cell>
          <cell r="M84" t="str">
            <v>tim</v>
          </cell>
          <cell r="N84" t="str">
            <v>erro</v>
          </cell>
          <cell r="O84" t="str">
            <v>tim</v>
          </cell>
          <cell r="P84" t="e">
            <v>#NUM!</v>
          </cell>
          <cell r="Q84" t="e">
            <v>#NUM!</v>
          </cell>
          <cell r="R84" t="e">
            <v>#NUM!</v>
          </cell>
          <cell r="S84" t="e">
            <v>#NUM!</v>
          </cell>
          <cell r="T84" t="e">
            <v>#NUM!</v>
          </cell>
          <cell r="U84" t="e">
            <v>#NUM!</v>
          </cell>
          <cell r="V84" t="e">
            <v>#NUM!</v>
          </cell>
          <cell r="W84" t="e">
            <v>#NUM!</v>
          </cell>
          <cell r="X84" t="e">
            <v>#NUM!</v>
          </cell>
          <cell r="Y84" t="e">
            <v>#NUM!</v>
          </cell>
          <cell r="Z84" t="e">
            <v>#NUM!</v>
          </cell>
          <cell r="AA84" t="e">
            <v>#NUM!</v>
          </cell>
          <cell r="AB84" t="e">
            <v>#NUM!</v>
          </cell>
          <cell r="AC84" t="e">
            <v>#NUM!</v>
          </cell>
          <cell r="AD84" t="e">
            <v>#NUM!</v>
          </cell>
          <cell r="AE84" t="str">
            <v>APS2-02</v>
          </cell>
          <cell r="AF84" t="str">
            <v>tim</v>
          </cell>
          <cell r="AG84" t="str">
            <v>erro</v>
          </cell>
          <cell r="AH84" t="str">
            <v>tim</v>
          </cell>
          <cell r="AI84">
            <v>0</v>
          </cell>
          <cell r="AJ84" t="str">
            <v>ver tim</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row>
        <row r="85">
          <cell r="L85" t="str">
            <v>APS2-03</v>
          </cell>
          <cell r="M85" t="str">
            <v>tim</v>
          </cell>
          <cell r="N85" t="str">
            <v>erro</v>
          </cell>
          <cell r="O85" t="str">
            <v>tim</v>
          </cell>
          <cell r="P85" t="e">
            <v>#NUM!</v>
          </cell>
          <cell r="Q85" t="e">
            <v>#NUM!</v>
          </cell>
          <cell r="R85" t="e">
            <v>#NUM!</v>
          </cell>
          <cell r="S85" t="e">
            <v>#NUM!</v>
          </cell>
          <cell r="T85" t="e">
            <v>#NUM!</v>
          </cell>
          <cell r="U85" t="e">
            <v>#NUM!</v>
          </cell>
          <cell r="V85" t="e">
            <v>#NUM!</v>
          </cell>
          <cell r="W85" t="e">
            <v>#NUM!</v>
          </cell>
          <cell r="X85" t="e">
            <v>#NUM!</v>
          </cell>
          <cell r="Y85" t="e">
            <v>#NUM!</v>
          </cell>
          <cell r="Z85" t="e">
            <v>#NUM!</v>
          </cell>
          <cell r="AA85" t="e">
            <v>#NUM!</v>
          </cell>
          <cell r="AB85" t="e">
            <v>#NUM!</v>
          </cell>
          <cell r="AC85" t="e">
            <v>#NUM!</v>
          </cell>
          <cell r="AD85" t="e">
            <v>#NUM!</v>
          </cell>
          <cell r="AE85" t="str">
            <v>APS2-03</v>
          </cell>
          <cell r="AF85" t="str">
            <v>tim</v>
          </cell>
          <cell r="AG85" t="str">
            <v>erro</v>
          </cell>
          <cell r="AH85" t="str">
            <v>tim</v>
          </cell>
          <cell r="AI85">
            <v>0</v>
          </cell>
          <cell r="AJ85" t="str">
            <v>ver tim</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row>
        <row r="86">
          <cell r="L86" t="str">
            <v>APU1-01</v>
          </cell>
          <cell r="M86" t="str">
            <v>tim</v>
          </cell>
          <cell r="N86" t="str">
            <v>erro</v>
          </cell>
          <cell r="O86" t="str">
            <v>tim</v>
          </cell>
          <cell r="P86" t="e">
            <v>#NUM!</v>
          </cell>
          <cell r="Q86" t="e">
            <v>#NUM!</v>
          </cell>
          <cell r="R86" t="e">
            <v>#NUM!</v>
          </cell>
          <cell r="S86" t="e">
            <v>#NUM!</v>
          </cell>
          <cell r="T86" t="e">
            <v>#NUM!</v>
          </cell>
          <cell r="U86" t="e">
            <v>#NUM!</v>
          </cell>
          <cell r="V86" t="e">
            <v>#NUM!</v>
          </cell>
          <cell r="W86" t="e">
            <v>#NUM!</v>
          </cell>
          <cell r="X86" t="e">
            <v>#NUM!</v>
          </cell>
          <cell r="Y86" t="e">
            <v>#NUM!</v>
          </cell>
          <cell r="Z86" t="e">
            <v>#NUM!</v>
          </cell>
          <cell r="AA86" t="e">
            <v>#NUM!</v>
          </cell>
          <cell r="AB86" t="e">
            <v>#NUM!</v>
          </cell>
          <cell r="AC86" t="e">
            <v>#NUM!</v>
          </cell>
          <cell r="AD86" t="e">
            <v>#NUM!</v>
          </cell>
          <cell r="AE86" t="str">
            <v>APU1-01</v>
          </cell>
          <cell r="AF86" t="str">
            <v>tim</v>
          </cell>
          <cell r="AG86" t="str">
            <v>erro</v>
          </cell>
          <cell r="AH86" t="str">
            <v>tim</v>
          </cell>
          <cell r="AI86">
            <v>0</v>
          </cell>
          <cell r="AJ86" t="str">
            <v>ver tim</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row>
        <row r="87">
          <cell r="L87" t="str">
            <v>APU1-02</v>
          </cell>
          <cell r="M87" t="str">
            <v>tim</v>
          </cell>
          <cell r="N87" t="str">
            <v>erro</v>
          </cell>
          <cell r="O87" t="str">
            <v>tim</v>
          </cell>
          <cell r="P87" t="e">
            <v>#NUM!</v>
          </cell>
          <cell r="Q87" t="e">
            <v>#NUM!</v>
          </cell>
          <cell r="R87" t="e">
            <v>#NUM!</v>
          </cell>
          <cell r="S87" t="e">
            <v>#NUM!</v>
          </cell>
          <cell r="T87" t="e">
            <v>#NUM!</v>
          </cell>
          <cell r="U87" t="e">
            <v>#NUM!</v>
          </cell>
          <cell r="V87" t="e">
            <v>#NUM!</v>
          </cell>
          <cell r="W87" t="e">
            <v>#NUM!</v>
          </cell>
          <cell r="X87" t="e">
            <v>#NUM!</v>
          </cell>
          <cell r="Y87" t="e">
            <v>#NUM!</v>
          </cell>
          <cell r="Z87" t="e">
            <v>#NUM!</v>
          </cell>
          <cell r="AA87" t="e">
            <v>#NUM!</v>
          </cell>
          <cell r="AB87" t="e">
            <v>#NUM!</v>
          </cell>
          <cell r="AC87" t="e">
            <v>#NUM!</v>
          </cell>
          <cell r="AD87" t="e">
            <v>#NUM!</v>
          </cell>
          <cell r="AE87" t="str">
            <v>APU1-02</v>
          </cell>
          <cell r="AF87" t="str">
            <v>tim</v>
          </cell>
          <cell r="AG87" t="str">
            <v>erro</v>
          </cell>
          <cell r="AH87" t="str">
            <v>tim</v>
          </cell>
          <cell r="AI87">
            <v>0</v>
          </cell>
          <cell r="AJ87" t="str">
            <v>ver tim</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row>
        <row r="88">
          <cell r="L88" t="str">
            <v>APU1-03</v>
          </cell>
          <cell r="M88" t="str">
            <v>tim</v>
          </cell>
          <cell r="N88" t="str">
            <v>erro</v>
          </cell>
          <cell r="O88" t="str">
            <v>tim</v>
          </cell>
          <cell r="P88" t="e">
            <v>#NUM!</v>
          </cell>
          <cell r="Q88" t="e">
            <v>#NUM!</v>
          </cell>
          <cell r="R88" t="e">
            <v>#NUM!</v>
          </cell>
          <cell r="S88" t="e">
            <v>#NUM!</v>
          </cell>
          <cell r="T88" t="e">
            <v>#NUM!</v>
          </cell>
          <cell r="U88" t="e">
            <v>#NUM!</v>
          </cell>
          <cell r="V88" t="e">
            <v>#NUM!</v>
          </cell>
          <cell r="W88" t="e">
            <v>#NUM!</v>
          </cell>
          <cell r="X88" t="e">
            <v>#NUM!</v>
          </cell>
          <cell r="Y88" t="e">
            <v>#NUM!</v>
          </cell>
          <cell r="Z88" t="e">
            <v>#NUM!</v>
          </cell>
          <cell r="AA88" t="e">
            <v>#NUM!</v>
          </cell>
          <cell r="AB88" t="e">
            <v>#NUM!</v>
          </cell>
          <cell r="AC88" t="e">
            <v>#NUM!</v>
          </cell>
          <cell r="AD88" t="e">
            <v>#NUM!</v>
          </cell>
          <cell r="AE88" t="str">
            <v>APU1-03</v>
          </cell>
          <cell r="AF88" t="str">
            <v>tim</v>
          </cell>
          <cell r="AG88" t="str">
            <v>erro</v>
          </cell>
          <cell r="AH88" t="str">
            <v>tim</v>
          </cell>
          <cell r="AI88">
            <v>0</v>
          </cell>
          <cell r="AJ88" t="str">
            <v>ver tim</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row>
        <row r="89">
          <cell r="L89" t="str">
            <v>APU2-02</v>
          </cell>
          <cell r="M89" t="str">
            <v>tim</v>
          </cell>
          <cell r="N89" t="str">
            <v>erro</v>
          </cell>
          <cell r="O89" t="str">
            <v>tim</v>
          </cell>
          <cell r="P89" t="e">
            <v>#NUM!</v>
          </cell>
          <cell r="Q89" t="e">
            <v>#NUM!</v>
          </cell>
          <cell r="R89" t="e">
            <v>#NUM!</v>
          </cell>
          <cell r="S89" t="e">
            <v>#NUM!</v>
          </cell>
          <cell r="T89" t="e">
            <v>#NUM!</v>
          </cell>
          <cell r="U89" t="e">
            <v>#NUM!</v>
          </cell>
          <cell r="V89" t="e">
            <v>#NUM!</v>
          </cell>
          <cell r="W89" t="e">
            <v>#NUM!</v>
          </cell>
          <cell r="X89" t="e">
            <v>#NUM!</v>
          </cell>
          <cell r="Y89" t="e">
            <v>#NUM!</v>
          </cell>
          <cell r="Z89" t="e">
            <v>#NUM!</v>
          </cell>
          <cell r="AA89" t="e">
            <v>#NUM!</v>
          </cell>
          <cell r="AB89" t="e">
            <v>#NUM!</v>
          </cell>
          <cell r="AC89" t="e">
            <v>#NUM!</v>
          </cell>
          <cell r="AD89" t="e">
            <v>#NUM!</v>
          </cell>
          <cell r="AE89" t="str">
            <v>APU2-02</v>
          </cell>
          <cell r="AF89" t="str">
            <v>tim</v>
          </cell>
          <cell r="AG89" t="str">
            <v>erro</v>
          </cell>
          <cell r="AH89" t="str">
            <v>tim</v>
          </cell>
          <cell r="AI89">
            <v>0</v>
          </cell>
          <cell r="AJ89" t="str">
            <v>ver tim</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row>
        <row r="90">
          <cell r="L90" t="str">
            <v>APU2-01</v>
          </cell>
          <cell r="M90" t="str">
            <v>tim</v>
          </cell>
          <cell r="N90" t="str">
            <v>erro</v>
          </cell>
          <cell r="O90" t="str">
            <v>tim</v>
          </cell>
          <cell r="P90" t="e">
            <v>#NUM!</v>
          </cell>
          <cell r="Q90" t="e">
            <v>#NUM!</v>
          </cell>
          <cell r="R90" t="e">
            <v>#NUM!</v>
          </cell>
          <cell r="S90" t="e">
            <v>#NUM!</v>
          </cell>
          <cell r="T90" t="e">
            <v>#NUM!</v>
          </cell>
          <cell r="U90" t="e">
            <v>#NUM!</v>
          </cell>
          <cell r="V90" t="e">
            <v>#NUM!</v>
          </cell>
          <cell r="W90" t="e">
            <v>#NUM!</v>
          </cell>
          <cell r="X90" t="e">
            <v>#NUM!</v>
          </cell>
          <cell r="Y90" t="e">
            <v>#NUM!</v>
          </cell>
          <cell r="Z90" t="e">
            <v>#NUM!</v>
          </cell>
          <cell r="AA90" t="e">
            <v>#NUM!</v>
          </cell>
          <cell r="AB90" t="e">
            <v>#NUM!</v>
          </cell>
          <cell r="AC90" t="e">
            <v>#NUM!</v>
          </cell>
          <cell r="AD90" t="e">
            <v>#NUM!</v>
          </cell>
          <cell r="AE90" t="str">
            <v>APU2-01</v>
          </cell>
          <cell r="AF90" t="str">
            <v>tim</v>
          </cell>
          <cell r="AG90" t="str">
            <v>erro</v>
          </cell>
          <cell r="AH90" t="str">
            <v>tim</v>
          </cell>
          <cell r="AI90">
            <v>0</v>
          </cell>
          <cell r="AJ90" t="str">
            <v>ver tim</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row>
        <row r="91">
          <cell r="L91" t="str">
            <v>APU2-03</v>
          </cell>
          <cell r="M91" t="str">
            <v>tim</v>
          </cell>
          <cell r="N91" t="str">
            <v>erro</v>
          </cell>
          <cell r="O91" t="str">
            <v>tim</v>
          </cell>
          <cell r="P91" t="e">
            <v>#NUM!</v>
          </cell>
          <cell r="Q91" t="e">
            <v>#NUM!</v>
          </cell>
          <cell r="R91" t="e">
            <v>#NUM!</v>
          </cell>
          <cell r="S91" t="e">
            <v>#NUM!</v>
          </cell>
          <cell r="T91" t="e">
            <v>#NUM!</v>
          </cell>
          <cell r="U91" t="e">
            <v>#NUM!</v>
          </cell>
          <cell r="V91" t="e">
            <v>#NUM!</v>
          </cell>
          <cell r="W91" t="e">
            <v>#NUM!</v>
          </cell>
          <cell r="X91" t="e">
            <v>#NUM!</v>
          </cell>
          <cell r="Y91" t="e">
            <v>#NUM!</v>
          </cell>
          <cell r="Z91" t="e">
            <v>#NUM!</v>
          </cell>
          <cell r="AA91" t="e">
            <v>#NUM!</v>
          </cell>
          <cell r="AB91" t="e">
            <v>#NUM!</v>
          </cell>
          <cell r="AC91" t="e">
            <v>#NUM!</v>
          </cell>
          <cell r="AD91" t="e">
            <v>#NUM!</v>
          </cell>
          <cell r="AE91" t="str">
            <v>APU2-03</v>
          </cell>
          <cell r="AF91" t="str">
            <v>tim</v>
          </cell>
          <cell r="AG91" t="str">
            <v>erro</v>
          </cell>
          <cell r="AH91" t="str">
            <v>tim</v>
          </cell>
          <cell r="AI91">
            <v>0</v>
          </cell>
          <cell r="AJ91" t="str">
            <v>ver tim</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row>
        <row r="92">
          <cell r="L92" t="str">
            <v>CAB1-01</v>
          </cell>
          <cell r="M92" t="str">
            <v>tim</v>
          </cell>
          <cell r="N92" t="str">
            <v>erro</v>
          </cell>
          <cell r="O92" t="str">
            <v>tim</v>
          </cell>
          <cell r="P92" t="e">
            <v>#NUM!</v>
          </cell>
          <cell r="Q92" t="e">
            <v>#NUM!</v>
          </cell>
          <cell r="R92" t="e">
            <v>#NUM!</v>
          </cell>
          <cell r="S92" t="e">
            <v>#NUM!</v>
          </cell>
          <cell r="T92" t="e">
            <v>#NUM!</v>
          </cell>
          <cell r="U92" t="e">
            <v>#NUM!</v>
          </cell>
          <cell r="V92" t="e">
            <v>#NUM!</v>
          </cell>
          <cell r="W92" t="e">
            <v>#NUM!</v>
          </cell>
          <cell r="X92" t="e">
            <v>#NUM!</v>
          </cell>
          <cell r="Y92" t="e">
            <v>#NUM!</v>
          </cell>
          <cell r="Z92" t="e">
            <v>#NUM!</v>
          </cell>
          <cell r="AA92" t="e">
            <v>#NUM!</v>
          </cell>
          <cell r="AB92" t="e">
            <v>#NUM!</v>
          </cell>
          <cell r="AC92" t="e">
            <v>#NUM!</v>
          </cell>
          <cell r="AD92" t="e">
            <v>#NUM!</v>
          </cell>
          <cell r="AE92" t="str">
            <v>CAB1-01</v>
          </cell>
          <cell r="AF92" t="str">
            <v>tim</v>
          </cell>
          <cell r="AG92" t="str">
            <v>erro</v>
          </cell>
          <cell r="AH92" t="str">
            <v>tim</v>
          </cell>
          <cell r="AI92">
            <v>0</v>
          </cell>
          <cell r="AJ92" t="str">
            <v>ver tim</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row>
        <row r="93">
          <cell r="L93" t="str">
            <v>CAB1-02</v>
          </cell>
          <cell r="M93" t="str">
            <v>tim</v>
          </cell>
          <cell r="N93" t="str">
            <v>erro</v>
          </cell>
          <cell r="O93" t="str">
            <v>tim</v>
          </cell>
          <cell r="P93" t="e">
            <v>#NUM!</v>
          </cell>
          <cell r="Q93" t="e">
            <v>#NUM!</v>
          </cell>
          <cell r="R93" t="e">
            <v>#NUM!</v>
          </cell>
          <cell r="S93" t="e">
            <v>#NUM!</v>
          </cell>
          <cell r="T93" t="e">
            <v>#NUM!</v>
          </cell>
          <cell r="U93" t="e">
            <v>#NUM!</v>
          </cell>
          <cell r="V93" t="e">
            <v>#NUM!</v>
          </cell>
          <cell r="W93" t="e">
            <v>#NUM!</v>
          </cell>
          <cell r="X93" t="e">
            <v>#NUM!</v>
          </cell>
          <cell r="Y93" t="e">
            <v>#NUM!</v>
          </cell>
          <cell r="Z93" t="e">
            <v>#NUM!</v>
          </cell>
          <cell r="AA93" t="e">
            <v>#NUM!</v>
          </cell>
          <cell r="AB93" t="e">
            <v>#NUM!</v>
          </cell>
          <cell r="AC93" t="e">
            <v>#NUM!</v>
          </cell>
          <cell r="AD93" t="e">
            <v>#NUM!</v>
          </cell>
          <cell r="AE93" t="str">
            <v>CAB1-02</v>
          </cell>
          <cell r="AF93" t="str">
            <v>tim</v>
          </cell>
          <cell r="AG93" t="str">
            <v>erro</v>
          </cell>
          <cell r="AH93" t="str">
            <v>tim</v>
          </cell>
          <cell r="AI93">
            <v>0</v>
          </cell>
          <cell r="AJ93" t="str">
            <v>ver tim</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row>
        <row r="94">
          <cell r="L94" t="str">
            <v>CAB1-03</v>
          </cell>
          <cell r="M94" t="str">
            <v>tim</v>
          </cell>
          <cell r="N94" t="str">
            <v>erro</v>
          </cell>
          <cell r="O94" t="str">
            <v>tim</v>
          </cell>
          <cell r="P94" t="e">
            <v>#NUM!</v>
          </cell>
          <cell r="Q94" t="e">
            <v>#NUM!</v>
          </cell>
          <cell r="R94" t="e">
            <v>#NUM!</v>
          </cell>
          <cell r="S94" t="e">
            <v>#NUM!</v>
          </cell>
          <cell r="T94" t="e">
            <v>#NUM!</v>
          </cell>
          <cell r="U94" t="e">
            <v>#NUM!</v>
          </cell>
          <cell r="V94" t="e">
            <v>#NUM!</v>
          </cell>
          <cell r="W94" t="e">
            <v>#NUM!</v>
          </cell>
          <cell r="X94" t="e">
            <v>#NUM!</v>
          </cell>
          <cell r="Y94" t="e">
            <v>#NUM!</v>
          </cell>
          <cell r="Z94" t="e">
            <v>#NUM!</v>
          </cell>
          <cell r="AA94" t="e">
            <v>#NUM!</v>
          </cell>
          <cell r="AB94" t="e">
            <v>#NUM!</v>
          </cell>
          <cell r="AC94" t="e">
            <v>#NUM!</v>
          </cell>
          <cell r="AD94" t="e">
            <v>#NUM!</v>
          </cell>
          <cell r="AE94" t="str">
            <v>CAB1-03</v>
          </cell>
          <cell r="AF94" t="str">
            <v>tim</v>
          </cell>
          <cell r="AG94" t="str">
            <v>erro</v>
          </cell>
          <cell r="AH94" t="str">
            <v>tim</v>
          </cell>
          <cell r="AI94">
            <v>0</v>
          </cell>
          <cell r="AJ94" t="str">
            <v>ver tim</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row>
        <row r="95">
          <cell r="L95" t="str">
            <v>CAB2-01</v>
          </cell>
          <cell r="M95" t="str">
            <v>tim</v>
          </cell>
          <cell r="N95" t="str">
            <v>erro</v>
          </cell>
          <cell r="O95" t="str">
            <v>tim</v>
          </cell>
          <cell r="P95" t="e">
            <v>#NUM!</v>
          </cell>
          <cell r="Q95" t="e">
            <v>#NUM!</v>
          </cell>
          <cell r="R95" t="e">
            <v>#NUM!</v>
          </cell>
          <cell r="S95" t="e">
            <v>#NUM!</v>
          </cell>
          <cell r="T95" t="e">
            <v>#NUM!</v>
          </cell>
          <cell r="U95" t="e">
            <v>#NUM!</v>
          </cell>
          <cell r="V95" t="e">
            <v>#NUM!</v>
          </cell>
          <cell r="W95" t="e">
            <v>#NUM!</v>
          </cell>
          <cell r="X95" t="e">
            <v>#NUM!</v>
          </cell>
          <cell r="Y95" t="e">
            <v>#NUM!</v>
          </cell>
          <cell r="Z95" t="e">
            <v>#NUM!</v>
          </cell>
          <cell r="AA95" t="e">
            <v>#NUM!</v>
          </cell>
          <cell r="AB95" t="e">
            <v>#NUM!</v>
          </cell>
          <cell r="AC95" t="e">
            <v>#NUM!</v>
          </cell>
          <cell r="AD95" t="e">
            <v>#NUM!</v>
          </cell>
          <cell r="AE95" t="str">
            <v>CAB2-01</v>
          </cell>
          <cell r="AF95" t="str">
            <v>tim</v>
          </cell>
          <cell r="AG95" t="str">
            <v>erro</v>
          </cell>
          <cell r="AH95" t="str">
            <v>tim</v>
          </cell>
          <cell r="AI95">
            <v>0</v>
          </cell>
          <cell r="AJ95" t="str">
            <v>ver tim</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row>
        <row r="96">
          <cell r="L96" t="str">
            <v>CAB2-02</v>
          </cell>
          <cell r="M96" t="str">
            <v>tim</v>
          </cell>
          <cell r="N96" t="str">
            <v>erro</v>
          </cell>
          <cell r="O96" t="str">
            <v>tim</v>
          </cell>
          <cell r="P96" t="e">
            <v>#NUM!</v>
          </cell>
          <cell r="Q96" t="e">
            <v>#NUM!</v>
          </cell>
          <cell r="R96" t="e">
            <v>#NUM!</v>
          </cell>
          <cell r="S96" t="e">
            <v>#NUM!</v>
          </cell>
          <cell r="T96" t="e">
            <v>#NUM!</v>
          </cell>
          <cell r="U96" t="e">
            <v>#NUM!</v>
          </cell>
          <cell r="V96" t="e">
            <v>#NUM!</v>
          </cell>
          <cell r="W96" t="e">
            <v>#NUM!</v>
          </cell>
          <cell r="X96" t="e">
            <v>#NUM!</v>
          </cell>
          <cell r="Y96" t="e">
            <v>#NUM!</v>
          </cell>
          <cell r="Z96" t="e">
            <v>#NUM!</v>
          </cell>
          <cell r="AA96" t="e">
            <v>#NUM!</v>
          </cell>
          <cell r="AB96" t="e">
            <v>#NUM!</v>
          </cell>
          <cell r="AC96" t="e">
            <v>#NUM!</v>
          </cell>
          <cell r="AD96" t="e">
            <v>#NUM!</v>
          </cell>
          <cell r="AE96" t="str">
            <v>CAB2-02</v>
          </cell>
          <cell r="AF96" t="str">
            <v>tim</v>
          </cell>
          <cell r="AG96" t="str">
            <v>erro</v>
          </cell>
          <cell r="AH96" t="str">
            <v>tim</v>
          </cell>
          <cell r="AI96">
            <v>0</v>
          </cell>
          <cell r="AJ96" t="str">
            <v>ver tim</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row>
        <row r="97">
          <cell r="L97" t="str">
            <v>CAB2-03</v>
          </cell>
          <cell r="M97" t="str">
            <v>tim</v>
          </cell>
          <cell r="N97" t="str">
            <v>erro</v>
          </cell>
          <cell r="O97" t="str">
            <v>tim</v>
          </cell>
          <cell r="P97" t="e">
            <v>#NUM!</v>
          </cell>
          <cell r="Q97" t="e">
            <v>#NUM!</v>
          </cell>
          <cell r="R97" t="e">
            <v>#NUM!</v>
          </cell>
          <cell r="S97" t="e">
            <v>#NUM!</v>
          </cell>
          <cell r="T97" t="e">
            <v>#NUM!</v>
          </cell>
          <cell r="U97" t="e">
            <v>#NUM!</v>
          </cell>
          <cell r="V97" t="e">
            <v>#NUM!</v>
          </cell>
          <cell r="W97" t="e">
            <v>#NUM!</v>
          </cell>
          <cell r="X97" t="e">
            <v>#NUM!</v>
          </cell>
          <cell r="Y97" t="e">
            <v>#NUM!</v>
          </cell>
          <cell r="Z97" t="e">
            <v>#NUM!</v>
          </cell>
          <cell r="AA97" t="e">
            <v>#NUM!</v>
          </cell>
          <cell r="AB97" t="e">
            <v>#NUM!</v>
          </cell>
          <cell r="AC97" t="e">
            <v>#NUM!</v>
          </cell>
          <cell r="AD97" t="e">
            <v>#NUM!</v>
          </cell>
          <cell r="AE97" t="str">
            <v>CAB2-03</v>
          </cell>
          <cell r="AF97" t="str">
            <v>tim</v>
          </cell>
          <cell r="AG97" t="str">
            <v>erro</v>
          </cell>
          <cell r="AH97" t="str">
            <v>tim</v>
          </cell>
          <cell r="AI97">
            <v>0</v>
          </cell>
          <cell r="AJ97" t="str">
            <v>ver tim</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row>
        <row r="98">
          <cell r="L98" t="str">
            <v>CPP1-01</v>
          </cell>
          <cell r="M98" t="str">
            <v>tim</v>
          </cell>
          <cell r="N98" t="str">
            <v>erro</v>
          </cell>
          <cell r="O98" t="str">
            <v>tim</v>
          </cell>
          <cell r="P98" t="e">
            <v>#NUM!</v>
          </cell>
          <cell r="Q98" t="e">
            <v>#NUM!</v>
          </cell>
          <cell r="R98" t="e">
            <v>#NUM!</v>
          </cell>
          <cell r="S98" t="e">
            <v>#NUM!</v>
          </cell>
          <cell r="T98" t="e">
            <v>#NUM!</v>
          </cell>
          <cell r="U98" t="e">
            <v>#NUM!</v>
          </cell>
          <cell r="V98" t="e">
            <v>#NUM!</v>
          </cell>
          <cell r="W98" t="e">
            <v>#NUM!</v>
          </cell>
          <cell r="X98" t="e">
            <v>#NUM!</v>
          </cell>
          <cell r="Y98" t="e">
            <v>#NUM!</v>
          </cell>
          <cell r="Z98" t="e">
            <v>#NUM!</v>
          </cell>
          <cell r="AA98" t="e">
            <v>#NUM!</v>
          </cell>
          <cell r="AB98" t="e">
            <v>#NUM!</v>
          </cell>
          <cell r="AC98" t="e">
            <v>#NUM!</v>
          </cell>
          <cell r="AD98" t="e">
            <v>#NUM!</v>
          </cell>
          <cell r="AE98" t="str">
            <v>CPP1-01</v>
          </cell>
          <cell r="AF98" t="str">
            <v>tim</v>
          </cell>
          <cell r="AG98" t="str">
            <v>erro</v>
          </cell>
          <cell r="AH98" t="str">
            <v>tim</v>
          </cell>
          <cell r="AI98">
            <v>0</v>
          </cell>
          <cell r="AJ98" t="str">
            <v>ver tim</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row>
        <row r="99">
          <cell r="L99" t="str">
            <v>CPP1-02</v>
          </cell>
          <cell r="M99" t="str">
            <v>tim</v>
          </cell>
          <cell r="N99" t="str">
            <v>erro</v>
          </cell>
          <cell r="O99" t="str">
            <v>tim</v>
          </cell>
          <cell r="P99" t="e">
            <v>#NUM!</v>
          </cell>
          <cell r="Q99" t="e">
            <v>#NUM!</v>
          </cell>
          <cell r="R99" t="e">
            <v>#NUM!</v>
          </cell>
          <cell r="S99" t="e">
            <v>#NUM!</v>
          </cell>
          <cell r="T99" t="e">
            <v>#NUM!</v>
          </cell>
          <cell r="U99" t="e">
            <v>#NUM!</v>
          </cell>
          <cell r="V99" t="e">
            <v>#NUM!</v>
          </cell>
          <cell r="W99" t="e">
            <v>#NUM!</v>
          </cell>
          <cell r="X99" t="e">
            <v>#NUM!</v>
          </cell>
          <cell r="Y99" t="e">
            <v>#NUM!</v>
          </cell>
          <cell r="Z99" t="e">
            <v>#NUM!</v>
          </cell>
          <cell r="AA99" t="e">
            <v>#NUM!</v>
          </cell>
          <cell r="AB99" t="e">
            <v>#NUM!</v>
          </cell>
          <cell r="AC99" t="e">
            <v>#NUM!</v>
          </cell>
          <cell r="AD99" t="e">
            <v>#NUM!</v>
          </cell>
          <cell r="AE99" t="str">
            <v>CPP1-02</v>
          </cell>
          <cell r="AF99" t="str">
            <v>tim</v>
          </cell>
          <cell r="AG99" t="str">
            <v>erro</v>
          </cell>
          <cell r="AH99" t="str">
            <v>tim</v>
          </cell>
          <cell r="AI99">
            <v>0</v>
          </cell>
          <cell r="AJ99" t="str">
            <v>ver tim</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row>
        <row r="100">
          <cell r="L100" t="str">
            <v>CPP1-03</v>
          </cell>
          <cell r="M100" t="str">
            <v>tim</v>
          </cell>
          <cell r="N100" t="str">
            <v>erro</v>
          </cell>
          <cell r="O100" t="str">
            <v>tim</v>
          </cell>
          <cell r="P100" t="e">
            <v>#NUM!</v>
          </cell>
          <cell r="Q100" t="e">
            <v>#NUM!</v>
          </cell>
          <cell r="R100" t="e">
            <v>#NUM!</v>
          </cell>
          <cell r="S100" t="e">
            <v>#NUM!</v>
          </cell>
          <cell r="T100" t="e">
            <v>#NUM!</v>
          </cell>
          <cell r="U100" t="e">
            <v>#NUM!</v>
          </cell>
          <cell r="V100" t="e">
            <v>#NUM!</v>
          </cell>
          <cell r="W100" t="e">
            <v>#NUM!</v>
          </cell>
          <cell r="X100" t="e">
            <v>#NUM!</v>
          </cell>
          <cell r="Y100" t="e">
            <v>#NUM!</v>
          </cell>
          <cell r="Z100" t="e">
            <v>#NUM!</v>
          </cell>
          <cell r="AA100" t="e">
            <v>#NUM!</v>
          </cell>
          <cell r="AB100" t="e">
            <v>#NUM!</v>
          </cell>
          <cell r="AC100" t="e">
            <v>#NUM!</v>
          </cell>
          <cell r="AD100" t="e">
            <v>#NUM!</v>
          </cell>
          <cell r="AE100" t="str">
            <v>CPP1-03</v>
          </cell>
          <cell r="AF100" t="str">
            <v>tim</v>
          </cell>
          <cell r="AG100" t="str">
            <v>erro</v>
          </cell>
          <cell r="AH100" t="str">
            <v>tim</v>
          </cell>
          <cell r="AI100">
            <v>0</v>
          </cell>
          <cell r="AJ100" t="str">
            <v>ver tim</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row>
        <row r="101">
          <cell r="L101" t="str">
            <v>CPP2-01</v>
          </cell>
          <cell r="M101" t="str">
            <v>tim</v>
          </cell>
          <cell r="N101" t="str">
            <v>erro</v>
          </cell>
          <cell r="O101" t="str">
            <v>tim</v>
          </cell>
          <cell r="P101" t="e">
            <v>#NUM!</v>
          </cell>
          <cell r="Q101" t="e">
            <v>#NUM!</v>
          </cell>
          <cell r="R101" t="e">
            <v>#NUM!</v>
          </cell>
          <cell r="S101" t="e">
            <v>#NUM!</v>
          </cell>
          <cell r="T101" t="e">
            <v>#NUM!</v>
          </cell>
          <cell r="U101" t="e">
            <v>#NUM!</v>
          </cell>
          <cell r="V101" t="e">
            <v>#NUM!</v>
          </cell>
          <cell r="W101" t="e">
            <v>#NUM!</v>
          </cell>
          <cell r="X101" t="e">
            <v>#NUM!</v>
          </cell>
          <cell r="Y101" t="e">
            <v>#NUM!</v>
          </cell>
          <cell r="Z101" t="e">
            <v>#NUM!</v>
          </cell>
          <cell r="AA101" t="e">
            <v>#NUM!</v>
          </cell>
          <cell r="AB101" t="e">
            <v>#NUM!</v>
          </cell>
          <cell r="AC101" t="e">
            <v>#NUM!</v>
          </cell>
          <cell r="AD101" t="e">
            <v>#NUM!</v>
          </cell>
          <cell r="AE101" t="str">
            <v>CPP2-01</v>
          </cell>
          <cell r="AF101" t="str">
            <v>tim</v>
          </cell>
          <cell r="AG101" t="str">
            <v>erro</v>
          </cell>
          <cell r="AH101" t="str">
            <v>tim</v>
          </cell>
          <cell r="AI101">
            <v>0</v>
          </cell>
          <cell r="AJ101" t="str">
            <v>ver tim</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row>
        <row r="102">
          <cell r="L102" t="str">
            <v>CPP2-02</v>
          </cell>
          <cell r="M102" t="str">
            <v>tim</v>
          </cell>
          <cell r="N102" t="str">
            <v>erro</v>
          </cell>
          <cell r="O102" t="str">
            <v>tim</v>
          </cell>
          <cell r="P102" t="e">
            <v>#NUM!</v>
          </cell>
          <cell r="Q102" t="e">
            <v>#NUM!</v>
          </cell>
          <cell r="R102" t="e">
            <v>#NUM!</v>
          </cell>
          <cell r="S102" t="e">
            <v>#NUM!</v>
          </cell>
          <cell r="T102" t="e">
            <v>#NUM!</v>
          </cell>
          <cell r="U102" t="e">
            <v>#NUM!</v>
          </cell>
          <cell r="V102" t="e">
            <v>#NUM!</v>
          </cell>
          <cell r="W102" t="e">
            <v>#NUM!</v>
          </cell>
          <cell r="X102" t="e">
            <v>#NUM!</v>
          </cell>
          <cell r="Y102" t="e">
            <v>#NUM!</v>
          </cell>
          <cell r="Z102" t="e">
            <v>#NUM!</v>
          </cell>
          <cell r="AA102" t="e">
            <v>#NUM!</v>
          </cell>
          <cell r="AB102" t="e">
            <v>#NUM!</v>
          </cell>
          <cell r="AC102" t="e">
            <v>#NUM!</v>
          </cell>
          <cell r="AD102" t="e">
            <v>#NUM!</v>
          </cell>
          <cell r="AE102" t="str">
            <v>CPP2-02</v>
          </cell>
          <cell r="AF102" t="str">
            <v>tim</v>
          </cell>
          <cell r="AG102" t="str">
            <v>erro</v>
          </cell>
          <cell r="AH102" t="str">
            <v>tim</v>
          </cell>
          <cell r="AI102">
            <v>0</v>
          </cell>
          <cell r="AJ102" t="str">
            <v>ver tim</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row>
        <row r="103">
          <cell r="L103" t="str">
            <v>CPP2-03</v>
          </cell>
          <cell r="M103" t="str">
            <v>tim</v>
          </cell>
          <cell r="N103" t="str">
            <v>erro</v>
          </cell>
          <cell r="O103" t="str">
            <v>tim</v>
          </cell>
          <cell r="P103" t="e">
            <v>#NUM!</v>
          </cell>
          <cell r="Q103" t="e">
            <v>#NUM!</v>
          </cell>
          <cell r="R103" t="e">
            <v>#NUM!</v>
          </cell>
          <cell r="S103" t="e">
            <v>#NUM!</v>
          </cell>
          <cell r="T103" t="e">
            <v>#NUM!</v>
          </cell>
          <cell r="U103" t="e">
            <v>#NUM!</v>
          </cell>
          <cell r="V103" t="e">
            <v>#NUM!</v>
          </cell>
          <cell r="W103" t="e">
            <v>#NUM!</v>
          </cell>
          <cell r="X103" t="e">
            <v>#NUM!</v>
          </cell>
          <cell r="Y103" t="e">
            <v>#NUM!</v>
          </cell>
          <cell r="Z103" t="e">
            <v>#NUM!</v>
          </cell>
          <cell r="AA103" t="e">
            <v>#NUM!</v>
          </cell>
          <cell r="AB103" t="e">
            <v>#NUM!</v>
          </cell>
          <cell r="AC103" t="e">
            <v>#NUM!</v>
          </cell>
          <cell r="AD103" t="e">
            <v>#NUM!</v>
          </cell>
          <cell r="AE103" t="str">
            <v>CPP2-03</v>
          </cell>
          <cell r="AF103" t="str">
            <v>tim</v>
          </cell>
          <cell r="AG103" t="str">
            <v>erro</v>
          </cell>
          <cell r="AH103" t="str">
            <v>tim</v>
          </cell>
          <cell r="AI103">
            <v>0</v>
          </cell>
          <cell r="AJ103" t="str">
            <v>ver tim</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row>
        <row r="104">
          <cell r="L104" t="str">
            <v>IOR-01</v>
          </cell>
          <cell r="M104" t="str">
            <v>tim</v>
          </cell>
          <cell r="N104" t="str">
            <v>erro</v>
          </cell>
          <cell r="O104" t="str">
            <v>tim</v>
          </cell>
          <cell r="P104" t="e">
            <v>#NUM!</v>
          </cell>
          <cell r="Q104" t="e">
            <v>#NUM!</v>
          </cell>
          <cell r="R104" t="e">
            <v>#NUM!</v>
          </cell>
          <cell r="S104" t="e">
            <v>#NUM!</v>
          </cell>
          <cell r="T104" t="e">
            <v>#NUM!</v>
          </cell>
          <cell r="U104" t="e">
            <v>#NUM!</v>
          </cell>
          <cell r="V104" t="e">
            <v>#NUM!</v>
          </cell>
          <cell r="W104" t="e">
            <v>#NUM!</v>
          </cell>
          <cell r="X104" t="e">
            <v>#NUM!</v>
          </cell>
          <cell r="Y104" t="e">
            <v>#NUM!</v>
          </cell>
          <cell r="Z104" t="e">
            <v>#NUM!</v>
          </cell>
          <cell r="AA104" t="e">
            <v>#NUM!</v>
          </cell>
          <cell r="AB104" t="e">
            <v>#NUM!</v>
          </cell>
          <cell r="AC104" t="e">
            <v>#NUM!</v>
          </cell>
          <cell r="AD104" t="e">
            <v>#NUM!</v>
          </cell>
          <cell r="AE104" t="str">
            <v>IOR-01</v>
          </cell>
          <cell r="AF104" t="str">
            <v>tim</v>
          </cell>
          <cell r="AG104" t="str">
            <v>erro</v>
          </cell>
          <cell r="AH104" t="str">
            <v>tim</v>
          </cell>
          <cell r="AI104">
            <v>0</v>
          </cell>
          <cell r="AJ104" t="str">
            <v>ver tim</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row>
        <row r="105">
          <cell r="L105" t="str">
            <v>IOR-02</v>
          </cell>
          <cell r="M105" t="str">
            <v>tim</v>
          </cell>
          <cell r="N105" t="str">
            <v>erro</v>
          </cell>
          <cell r="O105" t="str">
            <v>tim</v>
          </cell>
          <cell r="P105" t="e">
            <v>#NUM!</v>
          </cell>
          <cell r="Q105" t="e">
            <v>#NUM!</v>
          </cell>
          <cell r="R105" t="e">
            <v>#NUM!</v>
          </cell>
          <cell r="S105" t="e">
            <v>#NUM!</v>
          </cell>
          <cell r="T105" t="e">
            <v>#NUM!</v>
          </cell>
          <cell r="U105" t="e">
            <v>#NUM!</v>
          </cell>
          <cell r="V105" t="e">
            <v>#NUM!</v>
          </cell>
          <cell r="W105" t="e">
            <v>#NUM!</v>
          </cell>
          <cell r="X105" t="e">
            <v>#NUM!</v>
          </cell>
          <cell r="Y105" t="e">
            <v>#NUM!</v>
          </cell>
          <cell r="Z105" t="e">
            <v>#NUM!</v>
          </cell>
          <cell r="AA105" t="e">
            <v>#NUM!</v>
          </cell>
          <cell r="AB105" t="e">
            <v>#NUM!</v>
          </cell>
          <cell r="AC105" t="e">
            <v>#NUM!</v>
          </cell>
          <cell r="AD105" t="e">
            <v>#NUM!</v>
          </cell>
          <cell r="AE105" t="str">
            <v>IOR-02</v>
          </cell>
          <cell r="AF105" t="str">
            <v>tim</v>
          </cell>
          <cell r="AG105" t="str">
            <v>erro</v>
          </cell>
          <cell r="AH105" t="str">
            <v>tim</v>
          </cell>
          <cell r="AI105">
            <v>0</v>
          </cell>
          <cell r="AJ105" t="str">
            <v>ver tim</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row>
        <row r="106">
          <cell r="L106" t="str">
            <v>IOR-03</v>
          </cell>
          <cell r="M106" t="str">
            <v>tim</v>
          </cell>
          <cell r="N106" t="str">
            <v>erro</v>
          </cell>
          <cell r="O106" t="str">
            <v>tim</v>
          </cell>
          <cell r="P106" t="e">
            <v>#NUM!</v>
          </cell>
          <cell r="Q106" t="e">
            <v>#NUM!</v>
          </cell>
          <cell r="R106" t="e">
            <v>#NUM!</v>
          </cell>
          <cell r="S106" t="e">
            <v>#NUM!</v>
          </cell>
          <cell r="T106" t="e">
            <v>#NUM!</v>
          </cell>
          <cell r="U106" t="e">
            <v>#NUM!</v>
          </cell>
          <cell r="V106" t="e">
            <v>#NUM!</v>
          </cell>
          <cell r="W106" t="e">
            <v>#NUM!</v>
          </cell>
          <cell r="X106" t="e">
            <v>#NUM!</v>
          </cell>
          <cell r="Y106" t="e">
            <v>#NUM!</v>
          </cell>
          <cell r="Z106" t="e">
            <v>#NUM!</v>
          </cell>
          <cell r="AA106" t="e">
            <v>#NUM!</v>
          </cell>
          <cell r="AB106" t="e">
            <v>#NUM!</v>
          </cell>
          <cell r="AC106" t="e">
            <v>#NUM!</v>
          </cell>
          <cell r="AD106" t="e">
            <v>#NUM!</v>
          </cell>
          <cell r="AE106" t="str">
            <v>IOR-03</v>
          </cell>
          <cell r="AF106" t="str">
            <v>tim</v>
          </cell>
          <cell r="AG106" t="str">
            <v>erro</v>
          </cell>
          <cell r="AH106" t="str">
            <v>tim</v>
          </cell>
          <cell r="AI106">
            <v>0</v>
          </cell>
          <cell r="AJ106" t="str">
            <v>ver tim</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row>
        <row r="107">
          <cell r="L107" t="str">
            <v>RLA-01</v>
          </cell>
          <cell r="M107" t="str">
            <v>tim</v>
          </cell>
          <cell r="N107" t="str">
            <v>erro</v>
          </cell>
          <cell r="O107" t="str">
            <v>tim</v>
          </cell>
          <cell r="P107" t="e">
            <v>#NUM!</v>
          </cell>
          <cell r="Q107" t="e">
            <v>#NUM!</v>
          </cell>
          <cell r="R107" t="e">
            <v>#NUM!</v>
          </cell>
          <cell r="S107" t="e">
            <v>#NUM!</v>
          </cell>
          <cell r="T107" t="e">
            <v>#NUM!</v>
          </cell>
          <cell r="U107" t="e">
            <v>#NUM!</v>
          </cell>
          <cell r="V107" t="e">
            <v>#NUM!</v>
          </cell>
          <cell r="W107" t="e">
            <v>#NUM!</v>
          </cell>
          <cell r="X107" t="e">
            <v>#NUM!</v>
          </cell>
          <cell r="Y107" t="e">
            <v>#NUM!</v>
          </cell>
          <cell r="Z107" t="e">
            <v>#NUM!</v>
          </cell>
          <cell r="AA107" t="e">
            <v>#NUM!</v>
          </cell>
          <cell r="AB107" t="e">
            <v>#NUM!</v>
          </cell>
          <cell r="AC107" t="e">
            <v>#NUM!</v>
          </cell>
          <cell r="AD107" t="e">
            <v>#NUM!</v>
          </cell>
          <cell r="AE107" t="str">
            <v>RLA-01</v>
          </cell>
          <cell r="AF107" t="str">
            <v>tim</v>
          </cell>
          <cell r="AG107" t="str">
            <v>erro</v>
          </cell>
          <cell r="AH107" t="str">
            <v>tim</v>
          </cell>
          <cell r="AI107">
            <v>0</v>
          </cell>
          <cell r="AJ107" t="str">
            <v>ver tim</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row>
        <row r="108">
          <cell r="L108" t="str">
            <v>RLA-02</v>
          </cell>
          <cell r="M108" t="str">
            <v>tim</v>
          </cell>
          <cell r="N108" t="str">
            <v>erro</v>
          </cell>
          <cell r="O108" t="str">
            <v>tim</v>
          </cell>
          <cell r="P108" t="e">
            <v>#NUM!</v>
          </cell>
          <cell r="Q108" t="e">
            <v>#NUM!</v>
          </cell>
          <cell r="R108" t="e">
            <v>#NUM!</v>
          </cell>
          <cell r="S108" t="e">
            <v>#NUM!</v>
          </cell>
          <cell r="T108" t="e">
            <v>#NUM!</v>
          </cell>
          <cell r="U108" t="e">
            <v>#NUM!</v>
          </cell>
          <cell r="V108" t="e">
            <v>#NUM!</v>
          </cell>
          <cell r="W108" t="e">
            <v>#NUM!</v>
          </cell>
          <cell r="X108" t="e">
            <v>#NUM!</v>
          </cell>
          <cell r="Y108" t="e">
            <v>#NUM!</v>
          </cell>
          <cell r="Z108" t="e">
            <v>#NUM!</v>
          </cell>
          <cell r="AA108" t="e">
            <v>#NUM!</v>
          </cell>
          <cell r="AB108" t="e">
            <v>#NUM!</v>
          </cell>
          <cell r="AC108" t="e">
            <v>#NUM!</v>
          </cell>
          <cell r="AD108" t="e">
            <v>#NUM!</v>
          </cell>
          <cell r="AE108" t="str">
            <v>RLA-02</v>
          </cell>
          <cell r="AF108" t="str">
            <v>tim</v>
          </cell>
          <cell r="AG108" t="str">
            <v>erro</v>
          </cell>
          <cell r="AH108" t="str">
            <v>tim</v>
          </cell>
          <cell r="AI108">
            <v>0</v>
          </cell>
          <cell r="AJ108" t="str">
            <v>ver tim</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row>
        <row r="109">
          <cell r="L109" t="str">
            <v>RLA-03</v>
          </cell>
          <cell r="M109" t="str">
            <v>tim</v>
          </cell>
          <cell r="N109" t="str">
            <v>erro</v>
          </cell>
          <cell r="O109" t="str">
            <v>tim</v>
          </cell>
          <cell r="P109" t="e">
            <v>#NUM!</v>
          </cell>
          <cell r="Q109" t="e">
            <v>#NUM!</v>
          </cell>
          <cell r="R109" t="e">
            <v>#NUM!</v>
          </cell>
          <cell r="S109" t="e">
            <v>#NUM!</v>
          </cell>
          <cell r="T109" t="e">
            <v>#NUM!</v>
          </cell>
          <cell r="U109" t="e">
            <v>#NUM!</v>
          </cell>
          <cell r="V109" t="e">
            <v>#NUM!</v>
          </cell>
          <cell r="W109" t="e">
            <v>#NUM!</v>
          </cell>
          <cell r="X109" t="e">
            <v>#NUM!</v>
          </cell>
          <cell r="Y109" t="e">
            <v>#NUM!</v>
          </cell>
          <cell r="Z109" t="e">
            <v>#NUM!</v>
          </cell>
          <cell r="AA109" t="e">
            <v>#NUM!</v>
          </cell>
          <cell r="AB109" t="e">
            <v>#NUM!</v>
          </cell>
          <cell r="AC109" t="e">
            <v>#NUM!</v>
          </cell>
          <cell r="AD109" t="e">
            <v>#NUM!</v>
          </cell>
          <cell r="AE109" t="str">
            <v>RLA-03</v>
          </cell>
          <cell r="AF109" t="str">
            <v>tim</v>
          </cell>
          <cell r="AG109" t="str">
            <v>erro</v>
          </cell>
          <cell r="AH109" t="str">
            <v>tim</v>
          </cell>
          <cell r="AI109">
            <v>0</v>
          </cell>
          <cell r="AJ109" t="str">
            <v>ver tim</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row>
      </sheetData>
      <sheetData sheetId="9"/>
      <sheetData sheetId="10"/>
      <sheetData sheetId="11"/>
      <sheetData sheetId="12"/>
      <sheetData sheetId="13" refreshError="1">
        <row r="4">
          <cell r="A4" t="str">
            <v>cel</v>
          </cell>
          <cell r="B4" t="str">
            <v>ATC</v>
          </cell>
          <cell r="C4" t="str">
            <v>DTC</v>
          </cell>
        </row>
        <row r="5">
          <cell r="A5" t="str">
            <v>ALP-01</v>
          </cell>
          <cell r="B5">
            <v>4</v>
          </cell>
          <cell r="C5">
            <v>5</v>
          </cell>
        </row>
        <row r="6">
          <cell r="A6" t="str">
            <v>ALP-02</v>
          </cell>
          <cell r="B6">
            <v>8</v>
          </cell>
          <cell r="C6">
            <v>8</v>
          </cell>
        </row>
        <row r="7">
          <cell r="A7" t="str">
            <v>ALP-03</v>
          </cell>
          <cell r="B7">
            <v>7</v>
          </cell>
          <cell r="C7">
            <v>11</v>
          </cell>
        </row>
        <row r="8">
          <cell r="A8" t="str">
            <v>BAH-01</v>
          </cell>
          <cell r="B8">
            <v>9</v>
          </cell>
          <cell r="C8">
            <v>11</v>
          </cell>
        </row>
        <row r="9">
          <cell r="A9" t="str">
            <v>BAH-02</v>
          </cell>
          <cell r="B9">
            <v>9</v>
          </cell>
          <cell r="C9">
            <v>11</v>
          </cell>
        </row>
        <row r="10">
          <cell r="A10" t="str">
            <v>BAH-03</v>
          </cell>
          <cell r="B10">
            <v>9</v>
          </cell>
          <cell r="C10">
            <v>17</v>
          </cell>
        </row>
        <row r="11">
          <cell r="A11" t="str">
            <v>CAS-01</v>
          </cell>
          <cell r="B11">
            <v>7</v>
          </cell>
          <cell r="C11">
            <v>8</v>
          </cell>
        </row>
        <row r="12">
          <cell r="A12" t="str">
            <v>CAS-02</v>
          </cell>
          <cell r="B12">
            <v>7</v>
          </cell>
          <cell r="C12">
            <v>8</v>
          </cell>
        </row>
        <row r="13">
          <cell r="A13" t="str">
            <v>CAS-03</v>
          </cell>
          <cell r="B13">
            <v>10</v>
          </cell>
          <cell r="C13">
            <v>14</v>
          </cell>
        </row>
        <row r="14">
          <cell r="A14" t="str">
            <v>CP1</v>
          </cell>
          <cell r="B14">
            <v>3</v>
          </cell>
          <cell r="C14">
            <v>11</v>
          </cell>
        </row>
        <row r="15">
          <cell r="A15" t="str">
            <v>JCD-01</v>
          </cell>
          <cell r="B15">
            <v>6</v>
          </cell>
          <cell r="C15">
            <v>17</v>
          </cell>
        </row>
        <row r="16">
          <cell r="A16" t="str">
            <v>JCD-02</v>
          </cell>
          <cell r="B16">
            <v>7</v>
          </cell>
          <cell r="C16">
            <v>14</v>
          </cell>
        </row>
        <row r="17">
          <cell r="A17" t="str">
            <v>JCD-03</v>
          </cell>
          <cell r="B17">
            <v>6</v>
          </cell>
          <cell r="C17">
            <v>26</v>
          </cell>
        </row>
        <row r="18">
          <cell r="A18" t="str">
            <v>JGS-01</v>
          </cell>
          <cell r="B18">
            <v>7</v>
          </cell>
          <cell r="C18">
            <v>17</v>
          </cell>
        </row>
        <row r="19">
          <cell r="A19" t="str">
            <v>JGS-02</v>
          </cell>
          <cell r="B19">
            <v>6</v>
          </cell>
          <cell r="C19">
            <v>26</v>
          </cell>
        </row>
        <row r="20">
          <cell r="A20" t="str">
            <v>JGS-03</v>
          </cell>
          <cell r="B20">
            <v>6</v>
          </cell>
          <cell r="C20">
            <v>26</v>
          </cell>
        </row>
        <row r="21">
          <cell r="A21" t="str">
            <v>LRV-01</v>
          </cell>
          <cell r="B21">
            <v>20</v>
          </cell>
          <cell r="C21">
            <v>8</v>
          </cell>
        </row>
        <row r="22">
          <cell r="A22" t="str">
            <v>MC1</v>
          </cell>
          <cell r="B22">
            <v>1</v>
          </cell>
          <cell r="C22">
            <v>17</v>
          </cell>
        </row>
        <row r="23">
          <cell r="A23" t="str">
            <v>MC10</v>
          </cell>
          <cell r="B23">
            <v>2</v>
          </cell>
          <cell r="C23">
            <v>14</v>
          </cell>
        </row>
        <row r="24">
          <cell r="A24" t="str">
            <v>MC11</v>
          </cell>
          <cell r="B24">
            <v>11</v>
          </cell>
          <cell r="C24">
            <v>11</v>
          </cell>
        </row>
        <row r="25">
          <cell r="A25" t="str">
            <v>MC12</v>
          </cell>
          <cell r="B25">
            <v>7</v>
          </cell>
          <cell r="C25">
            <v>23</v>
          </cell>
        </row>
        <row r="26">
          <cell r="A26" t="str">
            <v>MC13</v>
          </cell>
          <cell r="B26">
            <v>3</v>
          </cell>
          <cell r="C26">
            <v>35</v>
          </cell>
        </row>
        <row r="27">
          <cell r="A27" t="str">
            <v>MC14</v>
          </cell>
          <cell r="B27">
            <v>5</v>
          </cell>
          <cell r="C27">
            <v>29</v>
          </cell>
        </row>
        <row r="28">
          <cell r="A28" t="str">
            <v>MC2</v>
          </cell>
          <cell r="B28">
            <v>7</v>
          </cell>
          <cell r="C28">
            <v>20</v>
          </cell>
        </row>
        <row r="29">
          <cell r="A29" t="str">
            <v>MC3</v>
          </cell>
          <cell r="B29">
            <v>0</v>
          </cell>
          <cell r="C29">
            <v>44</v>
          </cell>
        </row>
        <row r="30">
          <cell r="A30" t="str">
            <v>MC4</v>
          </cell>
          <cell r="B30">
            <v>6</v>
          </cell>
          <cell r="C30">
            <v>26</v>
          </cell>
        </row>
        <row r="31">
          <cell r="A31" t="str">
            <v>MC5</v>
          </cell>
          <cell r="B31">
            <v>3</v>
          </cell>
          <cell r="C31">
            <v>11</v>
          </cell>
        </row>
        <row r="32">
          <cell r="A32" t="str">
            <v>MC6</v>
          </cell>
          <cell r="B32">
            <v>5</v>
          </cell>
          <cell r="C32">
            <v>29</v>
          </cell>
        </row>
        <row r="33">
          <cell r="A33" t="str">
            <v>MC7</v>
          </cell>
          <cell r="B33">
            <v>8</v>
          </cell>
          <cell r="C33">
            <v>20</v>
          </cell>
        </row>
        <row r="34">
          <cell r="A34" t="str">
            <v>MC8</v>
          </cell>
          <cell r="B34">
            <v>7</v>
          </cell>
          <cell r="C34">
            <v>23</v>
          </cell>
        </row>
        <row r="35">
          <cell r="A35" t="str">
            <v>MC9</v>
          </cell>
          <cell r="B35">
            <v>7</v>
          </cell>
          <cell r="C35">
            <v>23</v>
          </cell>
        </row>
        <row r="36">
          <cell r="A36" t="str">
            <v>NWC-01</v>
          </cell>
          <cell r="B36">
            <v>8</v>
          </cell>
          <cell r="C36">
            <v>26</v>
          </cell>
        </row>
        <row r="37">
          <cell r="A37" t="str">
            <v>NWC-02</v>
          </cell>
          <cell r="B37">
            <v>9</v>
          </cell>
          <cell r="C37">
            <v>26</v>
          </cell>
        </row>
        <row r="38">
          <cell r="A38" t="str">
            <v>NWC-03</v>
          </cell>
          <cell r="B38">
            <v>8</v>
          </cell>
          <cell r="C38">
            <v>23</v>
          </cell>
        </row>
        <row r="39">
          <cell r="A39" t="str">
            <v>OBR-01</v>
          </cell>
          <cell r="B39">
            <v>8</v>
          </cell>
          <cell r="C39">
            <v>14</v>
          </cell>
        </row>
        <row r="40">
          <cell r="A40" t="str">
            <v>OBR-02</v>
          </cell>
          <cell r="B40">
            <v>8</v>
          </cell>
          <cell r="C40">
            <v>11</v>
          </cell>
        </row>
        <row r="41">
          <cell r="A41" t="str">
            <v>OBR-03</v>
          </cell>
          <cell r="B41">
            <v>8</v>
          </cell>
          <cell r="C41">
            <v>11</v>
          </cell>
        </row>
        <row r="42">
          <cell r="A42" t="str">
            <v>OFU-01</v>
          </cell>
          <cell r="B42">
            <v>7</v>
          </cell>
          <cell r="C42">
            <v>35</v>
          </cell>
        </row>
        <row r="43">
          <cell r="A43" t="str">
            <v>OFU-02</v>
          </cell>
          <cell r="B43">
            <v>7</v>
          </cell>
          <cell r="C43">
            <v>35</v>
          </cell>
        </row>
        <row r="44">
          <cell r="A44" t="str">
            <v>OFU-03</v>
          </cell>
          <cell r="B44">
            <v>7</v>
          </cell>
          <cell r="C44">
            <v>35</v>
          </cell>
        </row>
        <row r="45">
          <cell r="A45" t="str">
            <v>PET-01</v>
          </cell>
          <cell r="B45">
            <v>6</v>
          </cell>
          <cell r="C45">
            <v>20</v>
          </cell>
        </row>
        <row r="46">
          <cell r="A46" t="str">
            <v>PET-02</v>
          </cell>
          <cell r="B46">
            <v>7</v>
          </cell>
          <cell r="C46">
            <v>14</v>
          </cell>
        </row>
        <row r="47">
          <cell r="A47" t="str">
            <v>PET-03</v>
          </cell>
          <cell r="B47">
            <v>9</v>
          </cell>
          <cell r="C47">
            <v>11</v>
          </cell>
        </row>
        <row r="48">
          <cell r="A48" t="str">
            <v>PIO-01</v>
          </cell>
          <cell r="B48">
            <v>8</v>
          </cell>
          <cell r="C48">
            <v>17</v>
          </cell>
        </row>
        <row r="49">
          <cell r="A49" t="str">
            <v>PIO-02</v>
          </cell>
          <cell r="B49">
            <v>10</v>
          </cell>
          <cell r="C49">
            <v>17</v>
          </cell>
        </row>
        <row r="50">
          <cell r="A50" t="str">
            <v>PIO-03</v>
          </cell>
          <cell r="B50">
            <v>7</v>
          </cell>
          <cell r="C50">
            <v>17</v>
          </cell>
        </row>
        <row r="51">
          <cell r="A51" t="str">
            <v>PQR-01</v>
          </cell>
          <cell r="B51">
            <v>13</v>
          </cell>
          <cell r="C51">
            <v>5</v>
          </cell>
        </row>
        <row r="52">
          <cell r="A52" t="str">
            <v>RCL-01</v>
          </cell>
          <cell r="B52">
            <v>12</v>
          </cell>
          <cell r="C52">
            <v>8</v>
          </cell>
        </row>
        <row r="53">
          <cell r="A53" t="str">
            <v>SAN-01</v>
          </cell>
          <cell r="B53">
            <v>4</v>
          </cell>
          <cell r="C53">
            <v>5</v>
          </cell>
        </row>
        <row r="54">
          <cell r="A54" t="str">
            <v>SAN-02</v>
          </cell>
          <cell r="B54">
            <v>10</v>
          </cell>
          <cell r="C54">
            <v>11</v>
          </cell>
        </row>
        <row r="55">
          <cell r="A55" t="str">
            <v>SAN-03</v>
          </cell>
          <cell r="B55">
            <v>7</v>
          </cell>
          <cell r="C55">
            <v>8</v>
          </cell>
        </row>
        <row r="56">
          <cell r="A56" t="str">
            <v>SFR-01</v>
          </cell>
          <cell r="B56">
            <v>9</v>
          </cell>
          <cell r="C56">
            <v>8</v>
          </cell>
        </row>
        <row r="57">
          <cell r="A57" t="str">
            <v>SFR-02</v>
          </cell>
          <cell r="B57">
            <v>9</v>
          </cell>
          <cell r="C57">
            <v>17</v>
          </cell>
        </row>
        <row r="58">
          <cell r="A58" t="str">
            <v>SFR-03</v>
          </cell>
          <cell r="B58">
            <v>11</v>
          </cell>
          <cell r="C58">
            <v>11</v>
          </cell>
        </row>
        <row r="59">
          <cell r="A59" t="str">
            <v>SJO-01</v>
          </cell>
          <cell r="B59">
            <v>7</v>
          </cell>
          <cell r="C59">
            <v>11</v>
          </cell>
        </row>
        <row r="60">
          <cell r="A60" t="str">
            <v>SJO-02</v>
          </cell>
          <cell r="B60">
            <v>7</v>
          </cell>
          <cell r="C60">
            <v>17</v>
          </cell>
        </row>
        <row r="61">
          <cell r="A61" t="str">
            <v>SJO-03</v>
          </cell>
          <cell r="B61">
            <v>11</v>
          </cell>
          <cell r="C61">
            <v>14</v>
          </cell>
        </row>
        <row r="62">
          <cell r="A62" t="str">
            <v>SLZ-01</v>
          </cell>
          <cell r="B62">
            <v>11</v>
          </cell>
          <cell r="C62">
            <v>5</v>
          </cell>
        </row>
        <row r="63">
          <cell r="A63" t="str">
            <v>SMO-01</v>
          </cell>
          <cell r="B63">
            <v>6</v>
          </cell>
          <cell r="C63">
            <v>11</v>
          </cell>
        </row>
        <row r="64">
          <cell r="A64" t="str">
            <v>SMO-02</v>
          </cell>
          <cell r="B64">
            <v>9</v>
          </cell>
          <cell r="C64">
            <v>14</v>
          </cell>
        </row>
        <row r="65">
          <cell r="A65" t="str">
            <v>SMO-03</v>
          </cell>
          <cell r="B65">
            <v>9</v>
          </cell>
          <cell r="C65">
            <v>17</v>
          </cell>
        </row>
        <row r="66">
          <cell r="A66" t="str">
            <v>SNV-01</v>
          </cell>
          <cell r="B66">
            <v>7</v>
          </cell>
          <cell r="C66">
            <v>14</v>
          </cell>
        </row>
        <row r="67">
          <cell r="A67" t="str">
            <v>SNV-02</v>
          </cell>
          <cell r="B67">
            <v>7</v>
          </cell>
          <cell r="C67">
            <v>17</v>
          </cell>
        </row>
        <row r="68">
          <cell r="A68" t="str">
            <v>SNV-03</v>
          </cell>
          <cell r="B68">
            <v>7</v>
          </cell>
          <cell r="C68">
            <v>23</v>
          </cell>
        </row>
        <row r="69">
          <cell r="A69" t="str">
            <v>TRP-01</v>
          </cell>
          <cell r="B69">
            <v>11</v>
          </cell>
          <cell r="C69">
            <v>11</v>
          </cell>
        </row>
        <row r="70">
          <cell r="A70" t="str">
            <v>TRP-02</v>
          </cell>
          <cell r="B70">
            <v>11</v>
          </cell>
          <cell r="C70">
            <v>8</v>
          </cell>
        </row>
        <row r="71">
          <cell r="A71" t="str">
            <v>TRP-03</v>
          </cell>
          <cell r="B71">
            <v>5</v>
          </cell>
          <cell r="C71">
            <v>5</v>
          </cell>
        </row>
        <row r="72">
          <cell r="A72" t="str">
            <v>TVT-01</v>
          </cell>
          <cell r="B72">
            <v>9</v>
          </cell>
          <cell r="C72">
            <v>8</v>
          </cell>
        </row>
        <row r="73">
          <cell r="A73" t="str">
            <v>TVT-02</v>
          </cell>
          <cell r="B73">
            <v>9</v>
          </cell>
          <cell r="C73">
            <v>14</v>
          </cell>
        </row>
        <row r="74">
          <cell r="A74" t="str">
            <v>TVT-03</v>
          </cell>
          <cell r="B74">
            <v>9</v>
          </cell>
          <cell r="C74">
            <v>14</v>
          </cell>
        </row>
        <row r="75">
          <cell r="A75" t="str">
            <v>VIZ-01</v>
          </cell>
          <cell r="B75">
            <v>4</v>
          </cell>
          <cell r="C75">
            <v>5</v>
          </cell>
        </row>
        <row r="76">
          <cell r="A76" t="str">
            <v>VIZ-02</v>
          </cell>
          <cell r="B76">
            <v>9</v>
          </cell>
          <cell r="C76">
            <v>8</v>
          </cell>
        </row>
        <row r="77">
          <cell r="A77" t="str">
            <v>VIZ-03</v>
          </cell>
          <cell r="B77">
            <v>9</v>
          </cell>
          <cell r="C77">
            <v>8</v>
          </cell>
        </row>
        <row r="78">
          <cell r="A78" t="str">
            <v>WAR-02</v>
          </cell>
          <cell r="B78">
            <v>11</v>
          </cell>
          <cell r="C78">
            <v>8</v>
          </cell>
        </row>
        <row r="79">
          <cell r="A79" t="str">
            <v>NAT-01</v>
          </cell>
          <cell r="B79">
            <v>5</v>
          </cell>
          <cell r="C79">
            <v>2</v>
          </cell>
        </row>
        <row r="80">
          <cell r="A80" t="str">
            <v>APS1-01</v>
          </cell>
          <cell r="B80" t="str">
            <v>tim</v>
          </cell>
          <cell r="C80" t="str">
            <v>tim</v>
          </cell>
        </row>
        <row r="81">
          <cell r="A81" t="str">
            <v>APS1-02</v>
          </cell>
          <cell r="B81" t="str">
            <v>tim</v>
          </cell>
          <cell r="C81" t="str">
            <v>tim</v>
          </cell>
        </row>
        <row r="82">
          <cell r="A82" t="str">
            <v>APS1-03</v>
          </cell>
          <cell r="B82" t="str">
            <v>tim</v>
          </cell>
          <cell r="C82" t="str">
            <v>tim</v>
          </cell>
        </row>
        <row r="83">
          <cell r="A83" t="str">
            <v>APS2-01</v>
          </cell>
          <cell r="B83" t="str">
            <v>tim</v>
          </cell>
          <cell r="C83" t="str">
            <v>tim</v>
          </cell>
        </row>
        <row r="84">
          <cell r="A84" t="str">
            <v>APS2-02</v>
          </cell>
          <cell r="B84" t="str">
            <v>tim</v>
          </cell>
          <cell r="C84" t="str">
            <v>tim</v>
          </cell>
        </row>
        <row r="85">
          <cell r="A85" t="str">
            <v>APS2-03</v>
          </cell>
          <cell r="B85" t="str">
            <v>tim</v>
          </cell>
          <cell r="C85" t="str">
            <v>tim</v>
          </cell>
        </row>
        <row r="86">
          <cell r="A86" t="str">
            <v>APU1-01</v>
          </cell>
          <cell r="B86" t="str">
            <v>tim</v>
          </cell>
          <cell r="C86" t="str">
            <v>tim</v>
          </cell>
        </row>
        <row r="87">
          <cell r="A87" t="str">
            <v>APU1-02</v>
          </cell>
          <cell r="B87" t="str">
            <v>tim</v>
          </cell>
          <cell r="C87" t="str">
            <v>tim</v>
          </cell>
        </row>
        <row r="88">
          <cell r="A88" t="str">
            <v>APU1-03</v>
          </cell>
          <cell r="B88" t="str">
            <v>tim</v>
          </cell>
          <cell r="C88" t="str">
            <v>tim</v>
          </cell>
        </row>
        <row r="89">
          <cell r="A89" t="str">
            <v>APU2-02</v>
          </cell>
          <cell r="B89" t="str">
            <v>tim</v>
          </cell>
          <cell r="C89" t="str">
            <v>tim</v>
          </cell>
        </row>
        <row r="90">
          <cell r="A90" t="str">
            <v>APU2-01</v>
          </cell>
          <cell r="B90" t="str">
            <v>tim</v>
          </cell>
          <cell r="C90" t="str">
            <v>tim</v>
          </cell>
        </row>
        <row r="91">
          <cell r="A91" t="str">
            <v>APU2-03</v>
          </cell>
          <cell r="B91" t="str">
            <v>tim</v>
          </cell>
          <cell r="C91" t="str">
            <v>tim</v>
          </cell>
        </row>
        <row r="92">
          <cell r="A92" t="str">
            <v>CAB1-01</v>
          </cell>
          <cell r="B92" t="str">
            <v>tim</v>
          </cell>
          <cell r="C92" t="str">
            <v>tim</v>
          </cell>
        </row>
        <row r="93">
          <cell r="A93" t="str">
            <v>CAB1-02</v>
          </cell>
          <cell r="B93" t="str">
            <v>tim</v>
          </cell>
          <cell r="C93" t="str">
            <v>tim</v>
          </cell>
        </row>
        <row r="94">
          <cell r="A94" t="str">
            <v>CAB1-03</v>
          </cell>
          <cell r="B94" t="str">
            <v>tim</v>
          </cell>
          <cell r="C94" t="str">
            <v>tim</v>
          </cell>
        </row>
        <row r="95">
          <cell r="A95" t="str">
            <v>CAB2-01</v>
          </cell>
          <cell r="B95" t="str">
            <v>tim</v>
          </cell>
          <cell r="C95" t="str">
            <v>tim</v>
          </cell>
        </row>
        <row r="96">
          <cell r="A96" t="str">
            <v>CAB2-02</v>
          </cell>
          <cell r="B96" t="str">
            <v>tim</v>
          </cell>
          <cell r="C96" t="str">
            <v>tim</v>
          </cell>
        </row>
        <row r="97">
          <cell r="A97" t="str">
            <v>CAB2-03</v>
          </cell>
          <cell r="B97" t="str">
            <v>tim</v>
          </cell>
          <cell r="C97" t="str">
            <v>tim</v>
          </cell>
        </row>
        <row r="98">
          <cell r="A98" t="str">
            <v>CPP1-01</v>
          </cell>
          <cell r="B98" t="str">
            <v>tim</v>
          </cell>
          <cell r="C98" t="str">
            <v>tim</v>
          </cell>
        </row>
        <row r="99">
          <cell r="A99" t="str">
            <v>CPP1-02</v>
          </cell>
          <cell r="B99" t="str">
            <v>tim</v>
          </cell>
          <cell r="C99" t="str">
            <v>tim</v>
          </cell>
        </row>
        <row r="100">
          <cell r="A100" t="str">
            <v>CPP1-03</v>
          </cell>
          <cell r="B100" t="str">
            <v>tim</v>
          </cell>
          <cell r="C100" t="str">
            <v>tim</v>
          </cell>
        </row>
        <row r="101">
          <cell r="A101" t="str">
            <v>CPP2-01</v>
          </cell>
          <cell r="B101" t="str">
            <v>tim</v>
          </cell>
          <cell r="C101" t="str">
            <v>tim</v>
          </cell>
        </row>
        <row r="102">
          <cell r="A102" t="str">
            <v>CPP2-02</v>
          </cell>
          <cell r="B102" t="str">
            <v>tim</v>
          </cell>
          <cell r="C102" t="str">
            <v>tim</v>
          </cell>
        </row>
        <row r="103">
          <cell r="A103" t="str">
            <v>CPP2-03</v>
          </cell>
          <cell r="B103" t="str">
            <v>tim</v>
          </cell>
          <cell r="C103" t="str">
            <v>tim</v>
          </cell>
        </row>
        <row r="104">
          <cell r="A104" t="str">
            <v>IOR-01</v>
          </cell>
          <cell r="B104" t="str">
            <v>tim</v>
          </cell>
          <cell r="C104" t="str">
            <v>tim</v>
          </cell>
        </row>
        <row r="105">
          <cell r="A105" t="str">
            <v>IOR-02</v>
          </cell>
          <cell r="B105" t="str">
            <v>tim</v>
          </cell>
          <cell r="C105" t="str">
            <v>tim</v>
          </cell>
        </row>
        <row r="106">
          <cell r="A106" t="str">
            <v>IOR-03</v>
          </cell>
          <cell r="B106" t="str">
            <v>tim</v>
          </cell>
          <cell r="C106" t="str">
            <v>tim</v>
          </cell>
        </row>
        <row r="107">
          <cell r="A107" t="str">
            <v>RLA-01</v>
          </cell>
          <cell r="B107" t="str">
            <v>tim</v>
          </cell>
          <cell r="C107" t="str">
            <v>tim</v>
          </cell>
        </row>
        <row r="108">
          <cell r="A108" t="str">
            <v>RLA-02</v>
          </cell>
          <cell r="B108" t="str">
            <v>tim</v>
          </cell>
          <cell r="C108" t="str">
            <v>tim</v>
          </cell>
        </row>
        <row r="109">
          <cell r="A109" t="str">
            <v>RLA-03</v>
          </cell>
          <cell r="B109" t="str">
            <v>tim</v>
          </cell>
          <cell r="C109" t="str">
            <v>tim</v>
          </cell>
        </row>
      </sheetData>
      <sheetData sheetId="14" refreshError="1">
        <row r="3">
          <cell r="A3" t="str">
            <v>cel</v>
          </cell>
          <cell r="D3" t="str">
            <v>dvcc</v>
          </cell>
          <cell r="E3" t="str">
            <v>col (dcc)</v>
          </cell>
          <cell r="F3" t="str">
            <v>scol</v>
          </cell>
          <cell r="G3" t="str">
            <v>col (sat)</v>
          </cell>
          <cell r="H3" t="str">
            <v>cel</v>
          </cell>
          <cell r="I3" t="str">
            <v>gr.freq 7/21</v>
          </cell>
        </row>
        <row r="4">
          <cell r="A4" t="str">
            <v>ALP-01</v>
          </cell>
          <cell r="B4" t="str">
            <v>SERCOMTEL CELULAR</v>
          </cell>
          <cell r="C4" t="str">
            <v>ALP01</v>
          </cell>
          <cell r="D4">
            <v>1</v>
          </cell>
          <cell r="E4">
            <v>3</v>
          </cell>
          <cell r="F4">
            <v>12</v>
          </cell>
          <cell r="G4">
            <v>0</v>
          </cell>
          <cell r="H4" t="str">
            <v>ALP-01</v>
          </cell>
          <cell r="I4" t="str">
            <v>F1</v>
          </cell>
        </row>
        <row r="5">
          <cell r="A5" t="str">
            <v>ALP-02</v>
          </cell>
          <cell r="B5" t="str">
            <v>SERCOMTEL CELULAR</v>
          </cell>
          <cell r="C5" t="str">
            <v>ALP02</v>
          </cell>
          <cell r="D5">
            <v>3</v>
          </cell>
          <cell r="E5">
            <v>1</v>
          </cell>
          <cell r="F5">
            <v>6</v>
          </cell>
          <cell r="G5">
            <v>0</v>
          </cell>
          <cell r="H5" t="str">
            <v>ALP-02</v>
          </cell>
          <cell r="I5" t="str">
            <v>F2</v>
          </cell>
        </row>
        <row r="6">
          <cell r="A6" t="str">
            <v>ALP-03</v>
          </cell>
          <cell r="B6" t="str">
            <v>SERCOMTEL CELULAR</v>
          </cell>
          <cell r="C6" t="str">
            <v>ALP03</v>
          </cell>
          <cell r="D6">
            <v>5</v>
          </cell>
          <cell r="E6">
            <v>1</v>
          </cell>
          <cell r="F6">
            <v>7</v>
          </cell>
          <cell r="G6">
            <v>0</v>
          </cell>
          <cell r="H6" t="str">
            <v>ALP-03</v>
          </cell>
          <cell r="I6" t="str">
            <v>F3</v>
          </cell>
        </row>
        <row r="7">
          <cell r="A7" t="str">
            <v>BAH-01</v>
          </cell>
          <cell r="B7" t="str">
            <v>SERCOMTEL CELULAR</v>
          </cell>
          <cell r="C7" t="str">
            <v>BAH01</v>
          </cell>
          <cell r="D7">
            <v>7</v>
          </cell>
          <cell r="E7">
            <v>2</v>
          </cell>
          <cell r="F7">
            <v>14</v>
          </cell>
          <cell r="G7">
            <v>2</v>
          </cell>
          <cell r="H7" t="str">
            <v>BAH-01</v>
          </cell>
          <cell r="I7" t="str">
            <v>E1</v>
          </cell>
        </row>
        <row r="8">
          <cell r="A8" t="str">
            <v>BAH-02</v>
          </cell>
          <cell r="B8" t="str">
            <v>SERCOMTEL CELULAR</v>
          </cell>
          <cell r="C8" t="str">
            <v>BAH02</v>
          </cell>
          <cell r="D8">
            <v>9</v>
          </cell>
          <cell r="E8">
            <v>2</v>
          </cell>
          <cell r="F8">
            <v>4</v>
          </cell>
          <cell r="G8">
            <v>2</v>
          </cell>
          <cell r="H8" t="str">
            <v>BAH-02</v>
          </cell>
          <cell r="I8" t="str">
            <v>E2</v>
          </cell>
        </row>
        <row r="9">
          <cell r="A9" t="str">
            <v>BAH-03</v>
          </cell>
          <cell r="B9" t="str">
            <v>SERCOMTEL CELULAR</v>
          </cell>
          <cell r="C9" t="str">
            <v>BAH03</v>
          </cell>
          <cell r="D9">
            <v>11</v>
          </cell>
          <cell r="E9">
            <v>2</v>
          </cell>
          <cell r="F9">
            <v>11</v>
          </cell>
          <cell r="G9">
            <v>2</v>
          </cell>
          <cell r="H9" t="str">
            <v>BAH-03</v>
          </cell>
          <cell r="I9" t="str">
            <v>E3</v>
          </cell>
        </row>
        <row r="10">
          <cell r="A10" t="str">
            <v>CAS-01</v>
          </cell>
          <cell r="B10" t="str">
            <v>SERCOMTEL CELULAR</v>
          </cell>
          <cell r="C10" t="str">
            <v>CAS01</v>
          </cell>
          <cell r="D10">
            <v>13</v>
          </cell>
          <cell r="E10">
            <v>1</v>
          </cell>
          <cell r="F10">
            <v>12</v>
          </cell>
          <cell r="G10">
            <v>1</v>
          </cell>
          <cell r="H10" t="str">
            <v>CAS-01</v>
          </cell>
          <cell r="I10" t="str">
            <v>B1</v>
          </cell>
        </row>
        <row r="11">
          <cell r="A11" t="str">
            <v>CAS-02</v>
          </cell>
          <cell r="B11" t="str">
            <v>SERCOMTEL CELULAR</v>
          </cell>
          <cell r="C11" t="str">
            <v>CAS02</v>
          </cell>
          <cell r="D11">
            <v>15</v>
          </cell>
          <cell r="E11">
            <v>3</v>
          </cell>
          <cell r="F11">
            <v>10</v>
          </cell>
          <cell r="G11">
            <v>1</v>
          </cell>
          <cell r="H11" t="str">
            <v>CAS-02</v>
          </cell>
          <cell r="I11" t="str">
            <v>B2</v>
          </cell>
        </row>
        <row r="12">
          <cell r="A12" t="str">
            <v>CAS-03</v>
          </cell>
          <cell r="B12" t="str">
            <v>SERCOMTEL CELULAR</v>
          </cell>
          <cell r="C12" t="str">
            <v>CAS03</v>
          </cell>
          <cell r="D12">
            <v>17</v>
          </cell>
          <cell r="E12">
            <v>1</v>
          </cell>
          <cell r="F12">
            <v>8</v>
          </cell>
          <cell r="G12">
            <v>2</v>
          </cell>
          <cell r="H12" t="str">
            <v>CAS-03</v>
          </cell>
          <cell r="I12" t="str">
            <v>B3</v>
          </cell>
        </row>
        <row r="13">
          <cell r="A13" t="str">
            <v>CP1</v>
          </cell>
          <cell r="B13" t="str">
            <v>SERCOMTEL CELULAR</v>
          </cell>
          <cell r="C13" t="str">
            <v>CP1</v>
          </cell>
          <cell r="D13">
            <v>18</v>
          </cell>
          <cell r="E13">
            <v>0</v>
          </cell>
          <cell r="F13">
            <v>0</v>
          </cell>
          <cell r="G13">
            <v>0</v>
          </cell>
          <cell r="H13" t="str">
            <v>CP1</v>
          </cell>
          <cell r="I13" t="str">
            <v>B1</v>
          </cell>
        </row>
        <row r="14">
          <cell r="A14" t="str">
            <v>JCD-01</v>
          </cell>
          <cell r="B14" t="str">
            <v>SERCOMTEL CELULAR</v>
          </cell>
          <cell r="C14" t="str">
            <v>JCD01</v>
          </cell>
          <cell r="D14">
            <v>20</v>
          </cell>
          <cell r="E14">
            <v>2</v>
          </cell>
          <cell r="F14">
            <v>0</v>
          </cell>
          <cell r="G14">
            <v>2</v>
          </cell>
          <cell r="H14" t="str">
            <v>JCD-01</v>
          </cell>
          <cell r="I14" t="str">
            <v>D1</v>
          </cell>
        </row>
        <row r="15">
          <cell r="A15" t="str">
            <v>JCD-02</v>
          </cell>
          <cell r="B15" t="str">
            <v>SERCOMTEL CELULAR</v>
          </cell>
          <cell r="C15" t="str">
            <v>JCD02</v>
          </cell>
          <cell r="D15">
            <v>22</v>
          </cell>
          <cell r="E15">
            <v>2</v>
          </cell>
          <cell r="F15">
            <v>0</v>
          </cell>
          <cell r="G15">
            <v>2</v>
          </cell>
          <cell r="H15" t="str">
            <v>JCD-02</v>
          </cell>
          <cell r="I15" t="str">
            <v>D2</v>
          </cell>
        </row>
        <row r="16">
          <cell r="A16" t="str">
            <v>JCD-03</v>
          </cell>
          <cell r="B16" t="str">
            <v>SERCOMTEL CELULAR</v>
          </cell>
          <cell r="C16" t="str">
            <v>JCD03</v>
          </cell>
          <cell r="D16">
            <v>24</v>
          </cell>
          <cell r="E16">
            <v>2</v>
          </cell>
          <cell r="F16">
            <v>0</v>
          </cell>
          <cell r="G16">
            <v>2</v>
          </cell>
          <cell r="H16" t="str">
            <v>JCD-03</v>
          </cell>
          <cell r="I16" t="str">
            <v>D3</v>
          </cell>
        </row>
        <row r="17">
          <cell r="A17" t="str">
            <v>JGS-01</v>
          </cell>
          <cell r="B17" t="str">
            <v>SERCOMTEL CELULAR</v>
          </cell>
          <cell r="C17" t="str">
            <v>JGS01</v>
          </cell>
          <cell r="D17">
            <v>26</v>
          </cell>
          <cell r="E17">
            <v>2</v>
          </cell>
          <cell r="F17">
            <v>0</v>
          </cell>
          <cell r="G17">
            <v>2</v>
          </cell>
          <cell r="H17" t="str">
            <v>JGS-01</v>
          </cell>
          <cell r="I17" t="str">
            <v>C1</v>
          </cell>
        </row>
        <row r="18">
          <cell r="A18" t="str">
            <v>JGS-02</v>
          </cell>
          <cell r="B18" t="str">
            <v>SERCOMTEL CELULAR</v>
          </cell>
          <cell r="C18" t="str">
            <v>JGS02</v>
          </cell>
          <cell r="D18">
            <v>28</v>
          </cell>
          <cell r="E18">
            <v>2</v>
          </cell>
          <cell r="F18">
            <v>0</v>
          </cell>
          <cell r="G18">
            <v>2</v>
          </cell>
          <cell r="H18" t="str">
            <v>JGS-02</v>
          </cell>
          <cell r="I18" t="str">
            <v>C2</v>
          </cell>
        </row>
        <row r="19">
          <cell r="A19" t="str">
            <v>JGS-03</v>
          </cell>
          <cell r="B19" t="str">
            <v>SERCOMTEL CELULAR</v>
          </cell>
          <cell r="C19" t="str">
            <v>JGS03</v>
          </cell>
          <cell r="D19">
            <v>30</v>
          </cell>
          <cell r="E19">
            <v>2</v>
          </cell>
          <cell r="F19">
            <v>0</v>
          </cell>
          <cell r="G19">
            <v>2</v>
          </cell>
          <cell r="H19" t="str">
            <v>JGS-03</v>
          </cell>
          <cell r="I19" t="str">
            <v>C3</v>
          </cell>
        </row>
        <row r="20">
          <cell r="A20" t="str">
            <v>LRV-01</v>
          </cell>
          <cell r="B20" t="str">
            <v>SERCOMTEL CELULAR</v>
          </cell>
          <cell r="C20" t="str">
            <v>LRV01</v>
          </cell>
          <cell r="D20">
            <v>136</v>
          </cell>
          <cell r="E20">
            <v>0</v>
          </cell>
          <cell r="F20">
            <v>0</v>
          </cell>
          <cell r="G20">
            <v>1</v>
          </cell>
          <cell r="H20" t="str">
            <v>LRV-01</v>
          </cell>
          <cell r="I20" t="str">
            <v>B2</v>
          </cell>
        </row>
        <row r="21">
          <cell r="A21" t="str">
            <v>MC1</v>
          </cell>
          <cell r="B21" t="str">
            <v>SERCOMTEL CELULAR</v>
          </cell>
          <cell r="C21" t="str">
            <v>MC1</v>
          </cell>
          <cell r="D21">
            <v>33</v>
          </cell>
          <cell r="E21">
            <v>1</v>
          </cell>
          <cell r="F21">
            <v>6</v>
          </cell>
          <cell r="G21">
            <v>0</v>
          </cell>
          <cell r="H21" t="str">
            <v>MC1</v>
          </cell>
          <cell r="I21" t="str">
            <v>B2</v>
          </cell>
        </row>
        <row r="22">
          <cell r="A22" t="str">
            <v>MC10</v>
          </cell>
          <cell r="B22" t="str">
            <v>SERCOMTEL CELULAR</v>
          </cell>
          <cell r="C22" t="str">
            <v>MC10</v>
          </cell>
          <cell r="D22">
            <v>35</v>
          </cell>
          <cell r="E22">
            <v>2</v>
          </cell>
          <cell r="F22">
            <v>0</v>
          </cell>
          <cell r="G22">
            <v>2</v>
          </cell>
          <cell r="H22" t="str">
            <v>MC10</v>
          </cell>
          <cell r="I22" t="str">
            <v>A3</v>
          </cell>
        </row>
        <row r="23">
          <cell r="A23" t="str">
            <v>MC11</v>
          </cell>
          <cell r="B23" t="str">
            <v>SERCOMTEL CELULAR</v>
          </cell>
          <cell r="C23" t="str">
            <v>MC11</v>
          </cell>
          <cell r="D23">
            <v>37</v>
          </cell>
          <cell r="E23">
            <v>0</v>
          </cell>
          <cell r="F23">
            <v>0</v>
          </cell>
          <cell r="G23">
            <v>0</v>
          </cell>
          <cell r="H23" t="str">
            <v>MC11</v>
          </cell>
          <cell r="I23" t="str">
            <v>C1</v>
          </cell>
        </row>
        <row r="24">
          <cell r="A24" t="str">
            <v>MC12</v>
          </cell>
          <cell r="B24" t="str">
            <v>SERCOMTEL CELULAR</v>
          </cell>
          <cell r="C24" t="str">
            <v>MC12</v>
          </cell>
          <cell r="D24">
            <v>39</v>
          </cell>
          <cell r="E24">
            <v>1</v>
          </cell>
          <cell r="F24">
            <v>0</v>
          </cell>
          <cell r="G24">
            <v>1</v>
          </cell>
          <cell r="H24" t="str">
            <v>MC12</v>
          </cell>
          <cell r="I24" t="str">
            <v>A3</v>
          </cell>
        </row>
        <row r="25">
          <cell r="A25" t="str">
            <v>MC13</v>
          </cell>
          <cell r="B25" t="str">
            <v>SERCOMTEL CELULAR</v>
          </cell>
          <cell r="C25" t="str">
            <v>MC13</v>
          </cell>
          <cell r="D25">
            <v>12</v>
          </cell>
          <cell r="E25">
            <v>3</v>
          </cell>
          <cell r="F25">
            <v>2</v>
          </cell>
          <cell r="G25">
            <v>2</v>
          </cell>
          <cell r="H25" t="str">
            <v>MC13</v>
          </cell>
          <cell r="I25" t="str">
            <v>F3</v>
          </cell>
        </row>
        <row r="26">
          <cell r="A26" t="str">
            <v>MC14</v>
          </cell>
          <cell r="B26" t="str">
            <v>SERCOMTEL CELULAR</v>
          </cell>
          <cell r="C26" t="str">
            <v>MC14</v>
          </cell>
          <cell r="D26">
            <v>1</v>
          </cell>
          <cell r="E26">
            <v>0</v>
          </cell>
          <cell r="F26">
            <v>0</v>
          </cell>
          <cell r="G26">
            <v>0</v>
          </cell>
          <cell r="H26" t="str">
            <v>MC14</v>
          </cell>
          <cell r="I26" t="str">
            <v>B3</v>
          </cell>
        </row>
        <row r="27">
          <cell r="A27" t="str">
            <v>MC2</v>
          </cell>
          <cell r="B27" t="str">
            <v>SERCOMTEL CELULAR</v>
          </cell>
          <cell r="C27" t="str">
            <v>MC2</v>
          </cell>
          <cell r="D27">
            <v>44</v>
          </cell>
          <cell r="E27">
            <v>1</v>
          </cell>
          <cell r="F27">
            <v>0</v>
          </cell>
          <cell r="G27">
            <v>0</v>
          </cell>
          <cell r="H27" t="str">
            <v>MC2</v>
          </cell>
          <cell r="I27" t="str">
            <v>G1</v>
          </cell>
        </row>
        <row r="28">
          <cell r="A28" t="str">
            <v>MC3</v>
          </cell>
          <cell r="B28" t="str">
            <v>SERCOMTEL CELULAR</v>
          </cell>
          <cell r="C28" t="str">
            <v>MC3</v>
          </cell>
          <cell r="D28">
            <v>46</v>
          </cell>
          <cell r="E28" t="e">
            <v>#N/A</v>
          </cell>
          <cell r="F28" t="e">
            <v>#N/A</v>
          </cell>
          <cell r="G28" t="e">
            <v>#N/A</v>
          </cell>
          <cell r="H28" t="str">
            <v>MC3</v>
          </cell>
          <cell r="I28" t="e">
            <v>#N/A</v>
          </cell>
        </row>
        <row r="29">
          <cell r="A29" t="str">
            <v>MC4</v>
          </cell>
          <cell r="B29" t="str">
            <v>SERCOMTEL CELULAR</v>
          </cell>
          <cell r="C29" t="str">
            <v>MC4</v>
          </cell>
          <cell r="D29">
            <v>48</v>
          </cell>
          <cell r="E29">
            <v>2</v>
          </cell>
          <cell r="F29">
            <v>2</v>
          </cell>
          <cell r="G29">
            <v>2</v>
          </cell>
          <cell r="H29" t="str">
            <v>MC4</v>
          </cell>
          <cell r="I29" t="str">
            <v>G1</v>
          </cell>
        </row>
        <row r="30">
          <cell r="A30" t="str">
            <v>MC5</v>
          </cell>
          <cell r="B30" t="str">
            <v>SERCOMTEL CELULAR</v>
          </cell>
          <cell r="C30" t="str">
            <v>MC5</v>
          </cell>
          <cell r="D30">
            <v>40</v>
          </cell>
          <cell r="E30">
            <v>0</v>
          </cell>
          <cell r="F30">
            <v>2</v>
          </cell>
          <cell r="G30">
            <v>0</v>
          </cell>
          <cell r="H30" t="str">
            <v>MC5</v>
          </cell>
          <cell r="I30" t="str">
            <v>E1</v>
          </cell>
        </row>
        <row r="31">
          <cell r="A31" t="str">
            <v>MC6</v>
          </cell>
          <cell r="B31" t="str">
            <v>SERCOMTEL CELULAR</v>
          </cell>
          <cell r="C31" t="str">
            <v>MC6</v>
          </cell>
          <cell r="D31">
            <v>52</v>
          </cell>
          <cell r="E31">
            <v>3</v>
          </cell>
          <cell r="F31">
            <v>2</v>
          </cell>
          <cell r="G31">
            <v>1</v>
          </cell>
          <cell r="H31" t="str">
            <v>MC6</v>
          </cell>
          <cell r="I31" t="str">
            <v>E2</v>
          </cell>
        </row>
        <row r="32">
          <cell r="A32" t="str">
            <v>MC7</v>
          </cell>
          <cell r="B32" t="str">
            <v>SERCOMTEL CELULAR</v>
          </cell>
          <cell r="C32" t="str">
            <v>MC7</v>
          </cell>
          <cell r="D32">
            <v>54</v>
          </cell>
          <cell r="E32">
            <v>3</v>
          </cell>
          <cell r="F32">
            <v>3</v>
          </cell>
          <cell r="G32">
            <v>0</v>
          </cell>
          <cell r="H32" t="str">
            <v>MC7</v>
          </cell>
          <cell r="I32" t="str">
            <v>C2</v>
          </cell>
        </row>
        <row r="33">
          <cell r="A33" t="str">
            <v>MC8</v>
          </cell>
          <cell r="B33" t="str">
            <v>SERCOMTEL CELULAR</v>
          </cell>
          <cell r="C33" t="str">
            <v>MC8</v>
          </cell>
          <cell r="D33">
            <v>56</v>
          </cell>
          <cell r="E33">
            <v>1</v>
          </cell>
          <cell r="F33">
            <v>2</v>
          </cell>
          <cell r="G33">
            <v>1</v>
          </cell>
          <cell r="H33" t="str">
            <v>MC8</v>
          </cell>
          <cell r="I33" t="str">
            <v>A1</v>
          </cell>
        </row>
        <row r="34">
          <cell r="A34" t="str">
            <v>MC9</v>
          </cell>
          <cell r="B34" t="str">
            <v>SERCOMTEL CELULAR</v>
          </cell>
          <cell r="C34" t="str">
            <v>MC9</v>
          </cell>
          <cell r="D34">
            <v>58</v>
          </cell>
          <cell r="E34">
            <v>1</v>
          </cell>
          <cell r="F34">
            <v>2</v>
          </cell>
          <cell r="G34">
            <v>1</v>
          </cell>
          <cell r="H34" t="str">
            <v>MC9</v>
          </cell>
          <cell r="I34" t="str">
            <v>A2</v>
          </cell>
        </row>
        <row r="35">
          <cell r="A35" t="str">
            <v>NWC-01</v>
          </cell>
          <cell r="B35" t="str">
            <v>SERCOMTEL CELULAR</v>
          </cell>
          <cell r="C35" t="str">
            <v>NWC01</v>
          </cell>
          <cell r="D35">
            <v>60</v>
          </cell>
          <cell r="E35">
            <v>2</v>
          </cell>
          <cell r="F35">
            <v>0</v>
          </cell>
          <cell r="G35">
            <v>2</v>
          </cell>
          <cell r="H35" t="str">
            <v>NWC-01</v>
          </cell>
          <cell r="I35" t="str">
            <v>F1</v>
          </cell>
        </row>
        <row r="36">
          <cell r="A36" t="str">
            <v>NWC-02</v>
          </cell>
          <cell r="B36" t="str">
            <v>SERCOMTEL CELULAR</v>
          </cell>
          <cell r="C36" t="str">
            <v>NWC02</v>
          </cell>
          <cell r="D36">
            <v>62</v>
          </cell>
          <cell r="E36">
            <v>2</v>
          </cell>
          <cell r="F36">
            <v>0</v>
          </cell>
          <cell r="G36">
            <v>2</v>
          </cell>
          <cell r="H36" t="str">
            <v>NWC-02</v>
          </cell>
          <cell r="I36" t="str">
            <v>F2</v>
          </cell>
        </row>
        <row r="37">
          <cell r="A37" t="str">
            <v>NWC-03</v>
          </cell>
          <cell r="B37" t="str">
            <v>SERCOMTEL CELULAR</v>
          </cell>
          <cell r="C37" t="str">
            <v>NWC03</v>
          </cell>
          <cell r="D37">
            <v>64</v>
          </cell>
          <cell r="E37">
            <v>2</v>
          </cell>
          <cell r="F37">
            <v>0</v>
          </cell>
          <cell r="G37">
            <v>2</v>
          </cell>
          <cell r="H37" t="str">
            <v>NWC-03</v>
          </cell>
          <cell r="I37" t="str">
            <v>F3</v>
          </cell>
        </row>
        <row r="38">
          <cell r="A38" t="str">
            <v>OBR-01</v>
          </cell>
          <cell r="B38" t="str">
            <v>SERCOMTEL CELULAR</v>
          </cell>
          <cell r="C38" t="str">
            <v>OBR01</v>
          </cell>
          <cell r="D38">
            <v>66</v>
          </cell>
          <cell r="E38">
            <v>1</v>
          </cell>
          <cell r="F38">
            <v>9</v>
          </cell>
          <cell r="G38">
            <v>1</v>
          </cell>
          <cell r="H38" t="str">
            <v>OBR-01</v>
          </cell>
          <cell r="I38" t="str">
            <v>D1</v>
          </cell>
        </row>
        <row r="39">
          <cell r="A39" t="str">
            <v>OBR-02</v>
          </cell>
          <cell r="B39" t="str">
            <v>SERCOMTEL CELULAR</v>
          </cell>
          <cell r="C39" t="str">
            <v>OBR02</v>
          </cell>
          <cell r="D39">
            <v>68</v>
          </cell>
          <cell r="E39">
            <v>1</v>
          </cell>
          <cell r="F39">
            <v>1</v>
          </cell>
          <cell r="G39">
            <v>1</v>
          </cell>
          <cell r="H39" t="str">
            <v>OBR-02</v>
          </cell>
          <cell r="I39" t="str">
            <v>D2</v>
          </cell>
        </row>
        <row r="40">
          <cell r="A40" t="str">
            <v>OBR-03</v>
          </cell>
          <cell r="B40" t="str">
            <v>SERCOMTEL CELULAR</v>
          </cell>
          <cell r="C40" t="str">
            <v>OBR03</v>
          </cell>
          <cell r="D40">
            <v>71</v>
          </cell>
          <cell r="E40">
            <v>1</v>
          </cell>
          <cell r="F40">
            <v>0</v>
          </cell>
          <cell r="G40">
            <v>1</v>
          </cell>
          <cell r="H40" t="str">
            <v>OBR-03</v>
          </cell>
          <cell r="I40" t="str">
            <v>D3</v>
          </cell>
        </row>
        <row r="41">
          <cell r="A41" t="str">
            <v>OFU-01</v>
          </cell>
          <cell r="B41" t="str">
            <v>SERCOMTEL CELULAR</v>
          </cell>
          <cell r="C41" t="str">
            <v>OFU01</v>
          </cell>
          <cell r="D41">
            <v>148</v>
          </cell>
          <cell r="E41">
            <v>1</v>
          </cell>
          <cell r="F41">
            <v>2</v>
          </cell>
          <cell r="G41">
            <v>1</v>
          </cell>
          <cell r="H41" t="str">
            <v>OFU-01</v>
          </cell>
          <cell r="I41" t="str">
            <v>A1</v>
          </cell>
        </row>
        <row r="42">
          <cell r="A42" t="str">
            <v>OFU-02</v>
          </cell>
          <cell r="B42" t="str">
            <v>SERCOMTEL CELULAR</v>
          </cell>
          <cell r="C42" t="str">
            <v>OFU02</v>
          </cell>
          <cell r="D42">
            <v>150</v>
          </cell>
          <cell r="E42">
            <v>1</v>
          </cell>
          <cell r="F42">
            <v>2</v>
          </cell>
          <cell r="G42">
            <v>1</v>
          </cell>
          <cell r="H42" t="str">
            <v>OFU-02</v>
          </cell>
          <cell r="I42" t="str">
            <v>A2</v>
          </cell>
        </row>
        <row r="43">
          <cell r="A43" t="str">
            <v>OFU-03</v>
          </cell>
          <cell r="B43" t="str">
            <v>SERCOMTEL CELULAR</v>
          </cell>
          <cell r="C43" t="str">
            <v>OFU03</v>
          </cell>
          <cell r="D43">
            <v>148</v>
          </cell>
          <cell r="E43">
            <v>1</v>
          </cell>
          <cell r="F43">
            <v>2</v>
          </cell>
          <cell r="G43">
            <v>1</v>
          </cell>
          <cell r="H43" t="str">
            <v>OFU-03</v>
          </cell>
          <cell r="I43" t="str">
            <v>A3</v>
          </cell>
        </row>
        <row r="44">
          <cell r="A44" t="str">
            <v>PET-01</v>
          </cell>
          <cell r="B44" t="str">
            <v>SERCOMTEL CELULAR</v>
          </cell>
          <cell r="C44" t="str">
            <v>PET01</v>
          </cell>
          <cell r="D44">
            <v>72</v>
          </cell>
          <cell r="E44">
            <v>1</v>
          </cell>
          <cell r="F44">
            <v>0</v>
          </cell>
          <cell r="G44">
            <v>1</v>
          </cell>
          <cell r="H44" t="str">
            <v>PET-01</v>
          </cell>
          <cell r="I44" t="str">
            <v>E1</v>
          </cell>
        </row>
        <row r="45">
          <cell r="A45" t="str">
            <v>PET-02</v>
          </cell>
          <cell r="B45" t="str">
            <v>SERCOMTEL CELULAR</v>
          </cell>
          <cell r="C45" t="str">
            <v>PET02</v>
          </cell>
          <cell r="D45">
            <v>74</v>
          </cell>
          <cell r="E45">
            <v>1</v>
          </cell>
          <cell r="F45">
            <v>0</v>
          </cell>
          <cell r="G45">
            <v>1</v>
          </cell>
          <cell r="H45" t="str">
            <v>PET-02</v>
          </cell>
          <cell r="I45" t="str">
            <v>E2</v>
          </cell>
        </row>
        <row r="46">
          <cell r="A46" t="str">
            <v>PET-03</v>
          </cell>
          <cell r="B46" t="str">
            <v>SERCOMTEL CELULAR</v>
          </cell>
          <cell r="C46" t="str">
            <v>PET03</v>
          </cell>
          <cell r="D46">
            <v>76</v>
          </cell>
          <cell r="E46">
            <v>1</v>
          </cell>
          <cell r="F46">
            <v>0</v>
          </cell>
          <cell r="G46">
            <v>1</v>
          </cell>
          <cell r="H46" t="str">
            <v>PET-03</v>
          </cell>
          <cell r="I46" t="str">
            <v>E3</v>
          </cell>
        </row>
        <row r="47">
          <cell r="A47" t="str">
            <v>PIO-01</v>
          </cell>
          <cell r="B47" t="str">
            <v>SERCOMTEL CELULAR</v>
          </cell>
          <cell r="C47" t="str">
            <v>PIO01</v>
          </cell>
          <cell r="D47">
            <v>78</v>
          </cell>
          <cell r="E47">
            <v>2</v>
          </cell>
          <cell r="F47">
            <v>0</v>
          </cell>
          <cell r="G47">
            <v>2</v>
          </cell>
          <cell r="H47" t="str">
            <v>PIO-01</v>
          </cell>
          <cell r="I47" t="str">
            <v>B1</v>
          </cell>
        </row>
        <row r="48">
          <cell r="A48" t="str">
            <v>PIO-02</v>
          </cell>
          <cell r="B48" t="str">
            <v>SERCOMTEL CELULAR</v>
          </cell>
          <cell r="C48" t="str">
            <v>PIO02</v>
          </cell>
          <cell r="D48">
            <v>80</v>
          </cell>
          <cell r="E48">
            <v>2</v>
          </cell>
          <cell r="F48">
            <v>12</v>
          </cell>
          <cell r="G48">
            <v>2</v>
          </cell>
          <cell r="H48" t="str">
            <v>PIO-02</v>
          </cell>
          <cell r="I48" t="str">
            <v>B2</v>
          </cell>
        </row>
        <row r="49">
          <cell r="A49" t="str">
            <v>PIO-03</v>
          </cell>
          <cell r="B49" t="str">
            <v>SERCOMTEL CELULAR</v>
          </cell>
          <cell r="C49" t="str">
            <v>PIO03</v>
          </cell>
          <cell r="D49">
            <v>82</v>
          </cell>
          <cell r="E49">
            <v>2</v>
          </cell>
          <cell r="F49">
            <v>0</v>
          </cell>
          <cell r="G49">
            <v>2</v>
          </cell>
          <cell r="H49" t="str">
            <v>PIO-03</v>
          </cell>
          <cell r="I49" t="str">
            <v>B3</v>
          </cell>
        </row>
        <row r="50">
          <cell r="A50" t="str">
            <v>PQR-01</v>
          </cell>
          <cell r="B50" t="str">
            <v>SERCOMTEL CELULAR</v>
          </cell>
          <cell r="C50" t="str">
            <v>PQR01</v>
          </cell>
          <cell r="D50">
            <v>142</v>
          </cell>
          <cell r="E50">
            <v>1</v>
          </cell>
          <cell r="F50">
            <v>1</v>
          </cell>
          <cell r="G50">
            <v>1</v>
          </cell>
          <cell r="H50" t="str">
            <v>PQR-01</v>
          </cell>
          <cell r="I50" t="str">
            <v>F1</v>
          </cell>
        </row>
        <row r="51">
          <cell r="A51" t="str">
            <v>RCL-01</v>
          </cell>
          <cell r="B51" t="str">
            <v>SERCOMTEL CELULAR</v>
          </cell>
          <cell r="C51" t="str">
            <v>RCL01</v>
          </cell>
          <cell r="D51">
            <v>105</v>
          </cell>
          <cell r="E51">
            <v>0</v>
          </cell>
          <cell r="F51">
            <v>11</v>
          </cell>
          <cell r="G51">
            <v>0</v>
          </cell>
          <cell r="H51" t="str">
            <v>RCL-01</v>
          </cell>
          <cell r="I51" t="str">
            <v>D1</v>
          </cell>
        </row>
        <row r="52">
          <cell r="A52" t="str">
            <v>SAN-01</v>
          </cell>
          <cell r="B52" t="str">
            <v>SERCOMTEL CELULAR</v>
          </cell>
          <cell r="C52" t="str">
            <v>SAN01</v>
          </cell>
          <cell r="D52">
            <v>88</v>
          </cell>
          <cell r="E52">
            <v>3</v>
          </cell>
          <cell r="F52">
            <v>13</v>
          </cell>
          <cell r="G52">
            <v>0</v>
          </cell>
          <cell r="H52" t="str">
            <v>SAN-01</v>
          </cell>
          <cell r="I52" t="str">
            <v>G1</v>
          </cell>
        </row>
        <row r="53">
          <cell r="A53" t="str">
            <v>SAN-02</v>
          </cell>
          <cell r="B53" t="str">
            <v>SERCOMTEL CELULAR</v>
          </cell>
          <cell r="C53" t="str">
            <v>SAN02</v>
          </cell>
          <cell r="D53">
            <v>90</v>
          </cell>
          <cell r="E53">
            <v>3</v>
          </cell>
          <cell r="F53">
            <v>15</v>
          </cell>
          <cell r="G53">
            <v>0</v>
          </cell>
          <cell r="H53" t="str">
            <v>SAN-02</v>
          </cell>
          <cell r="I53" t="str">
            <v>G2</v>
          </cell>
        </row>
        <row r="54">
          <cell r="A54" t="str">
            <v>SAN-03</v>
          </cell>
          <cell r="B54" t="str">
            <v>SERCOMTEL CELULAR</v>
          </cell>
          <cell r="C54" t="str">
            <v>SAN03</v>
          </cell>
          <cell r="D54">
            <v>92</v>
          </cell>
          <cell r="E54">
            <v>0</v>
          </cell>
          <cell r="F54">
            <v>6</v>
          </cell>
          <cell r="G54">
            <v>0</v>
          </cell>
          <cell r="H54" t="str">
            <v>SAN-03</v>
          </cell>
          <cell r="I54" t="str">
            <v>G3</v>
          </cell>
        </row>
        <row r="55">
          <cell r="A55" t="str">
            <v>SFR-01</v>
          </cell>
          <cell r="B55" t="str">
            <v>SERCOMTEL CELULAR</v>
          </cell>
          <cell r="C55" t="str">
            <v>SFR01</v>
          </cell>
          <cell r="D55">
            <v>8</v>
          </cell>
          <cell r="E55">
            <v>3</v>
          </cell>
          <cell r="F55">
            <v>1</v>
          </cell>
          <cell r="G55">
            <v>0</v>
          </cell>
          <cell r="H55" t="str">
            <v>SFR-01</v>
          </cell>
          <cell r="I55" t="str">
            <v>B1</v>
          </cell>
        </row>
        <row r="56">
          <cell r="A56" t="str">
            <v>SFR-02</v>
          </cell>
          <cell r="B56" t="str">
            <v>SERCOMTEL CELULAR</v>
          </cell>
          <cell r="C56" t="str">
            <v>SFR02</v>
          </cell>
          <cell r="D56">
            <v>94</v>
          </cell>
          <cell r="E56">
            <v>1</v>
          </cell>
          <cell r="F56">
            <v>11</v>
          </cell>
          <cell r="G56">
            <v>0</v>
          </cell>
          <cell r="H56" t="str">
            <v>SFR-02</v>
          </cell>
          <cell r="I56" t="str">
            <v>B2</v>
          </cell>
        </row>
        <row r="57">
          <cell r="A57" t="str">
            <v>SFR-03</v>
          </cell>
          <cell r="B57" t="str">
            <v>SERCOMTEL CELULAR</v>
          </cell>
          <cell r="C57" t="str">
            <v>SFR03</v>
          </cell>
          <cell r="D57">
            <v>34</v>
          </cell>
          <cell r="E57">
            <v>3</v>
          </cell>
          <cell r="F57">
            <v>9</v>
          </cell>
          <cell r="G57">
            <v>0</v>
          </cell>
          <cell r="H57" t="str">
            <v>SFR-03</v>
          </cell>
          <cell r="I57" t="str">
            <v>B3</v>
          </cell>
        </row>
        <row r="58">
          <cell r="A58" t="str">
            <v>SJO-01</v>
          </cell>
          <cell r="B58" t="str">
            <v>SERCOMTEL CELULAR</v>
          </cell>
          <cell r="C58" t="str">
            <v>SJO01</v>
          </cell>
          <cell r="D58">
            <v>96</v>
          </cell>
          <cell r="E58">
            <v>1</v>
          </cell>
          <cell r="F58">
            <v>1</v>
          </cell>
          <cell r="G58">
            <v>1</v>
          </cell>
          <cell r="H58" t="str">
            <v>SJO-01</v>
          </cell>
          <cell r="I58" t="str">
            <v>C1</v>
          </cell>
        </row>
        <row r="59">
          <cell r="A59" t="str">
            <v>SJO-02</v>
          </cell>
          <cell r="B59" t="str">
            <v>SERCOMTEL CELULAR</v>
          </cell>
          <cell r="C59" t="str">
            <v>SJO02</v>
          </cell>
          <cell r="D59">
            <v>98</v>
          </cell>
          <cell r="E59">
            <v>1</v>
          </cell>
          <cell r="F59">
            <v>1</v>
          </cell>
          <cell r="G59">
            <v>1</v>
          </cell>
          <cell r="H59" t="str">
            <v>SJO-02</v>
          </cell>
          <cell r="I59" t="str">
            <v>C2</v>
          </cell>
        </row>
        <row r="60">
          <cell r="A60" t="str">
            <v>SJO-03</v>
          </cell>
          <cell r="B60" t="str">
            <v>SERCOMTEL CELULAR</v>
          </cell>
          <cell r="C60" t="str">
            <v>SJO03</v>
          </cell>
          <cell r="D60">
            <v>100</v>
          </cell>
          <cell r="E60">
            <v>1</v>
          </cell>
          <cell r="F60">
            <v>1</v>
          </cell>
          <cell r="G60">
            <v>1</v>
          </cell>
          <cell r="H60" t="str">
            <v>SJO-03</v>
          </cell>
          <cell r="I60" t="str">
            <v>C3</v>
          </cell>
        </row>
        <row r="61">
          <cell r="A61" t="str">
            <v>SLZ-01</v>
          </cell>
          <cell r="B61" t="str">
            <v>SERCOMTEL CELULAR</v>
          </cell>
          <cell r="C61" t="str">
            <v>SLZ01</v>
          </cell>
          <cell r="D61">
            <v>102</v>
          </cell>
          <cell r="E61">
            <v>1</v>
          </cell>
          <cell r="F61">
            <v>0</v>
          </cell>
          <cell r="G61">
            <v>1</v>
          </cell>
          <cell r="H61" t="str">
            <v>SLZ-01</v>
          </cell>
          <cell r="I61" t="str">
            <v>A1</v>
          </cell>
        </row>
        <row r="62">
          <cell r="A62" t="str">
            <v>SMO-01</v>
          </cell>
          <cell r="B62" t="str">
            <v>SERCOMTEL CELULAR</v>
          </cell>
          <cell r="C62" t="str">
            <v>SMO01</v>
          </cell>
          <cell r="D62">
            <v>104</v>
          </cell>
          <cell r="E62">
            <v>3</v>
          </cell>
          <cell r="F62">
            <v>1</v>
          </cell>
          <cell r="G62">
            <v>0</v>
          </cell>
          <cell r="H62" t="str">
            <v>SMO-01</v>
          </cell>
          <cell r="I62" t="str">
            <v>A1</v>
          </cell>
        </row>
        <row r="63">
          <cell r="A63" t="str">
            <v>SMO-02</v>
          </cell>
          <cell r="B63" t="str">
            <v>SERCOMTEL CELULAR</v>
          </cell>
          <cell r="C63" t="str">
            <v>SMO02</v>
          </cell>
          <cell r="D63">
            <v>106</v>
          </cell>
          <cell r="E63">
            <v>3</v>
          </cell>
          <cell r="F63">
            <v>1</v>
          </cell>
          <cell r="G63">
            <v>0</v>
          </cell>
          <cell r="H63" t="str">
            <v>SMO-02</v>
          </cell>
          <cell r="I63" t="str">
            <v>A3</v>
          </cell>
        </row>
        <row r="64">
          <cell r="A64" t="str">
            <v>SMO-03</v>
          </cell>
          <cell r="B64" t="str">
            <v>SERCOMTEL CELULAR</v>
          </cell>
          <cell r="C64" t="str">
            <v>SMO03</v>
          </cell>
          <cell r="D64">
            <v>108</v>
          </cell>
          <cell r="E64">
            <v>3</v>
          </cell>
          <cell r="F64">
            <v>1</v>
          </cell>
          <cell r="G64">
            <v>2</v>
          </cell>
          <cell r="H64" t="str">
            <v>SMO-03</v>
          </cell>
          <cell r="I64" t="str">
            <v>A2</v>
          </cell>
        </row>
        <row r="65">
          <cell r="A65" t="str">
            <v>SNV-01</v>
          </cell>
          <cell r="B65" t="str">
            <v>SERCOMTEL CELULAR</v>
          </cell>
          <cell r="C65" t="str">
            <v>SNV01</v>
          </cell>
          <cell r="D65">
            <v>110</v>
          </cell>
          <cell r="E65">
            <v>1</v>
          </cell>
          <cell r="F65">
            <v>0</v>
          </cell>
          <cell r="G65">
            <v>1</v>
          </cell>
          <cell r="H65" t="str">
            <v>SNV-01</v>
          </cell>
          <cell r="I65" t="str">
            <v>G1</v>
          </cell>
        </row>
        <row r="66">
          <cell r="A66" t="str">
            <v>SNV-02</v>
          </cell>
          <cell r="B66" t="str">
            <v>SERCOMTEL CELULAR</v>
          </cell>
          <cell r="C66" t="str">
            <v>SNV02</v>
          </cell>
          <cell r="D66">
            <v>112</v>
          </cell>
          <cell r="E66">
            <v>1</v>
          </cell>
          <cell r="F66">
            <v>0</v>
          </cell>
          <cell r="G66">
            <v>1</v>
          </cell>
          <cell r="H66" t="str">
            <v>SNV-02</v>
          </cell>
          <cell r="I66" t="str">
            <v>G2</v>
          </cell>
        </row>
        <row r="67">
          <cell r="A67" t="str">
            <v>SNV-03</v>
          </cell>
          <cell r="B67" t="str">
            <v>SERCOMTEL CELULAR</v>
          </cell>
          <cell r="C67" t="str">
            <v>SNV03</v>
          </cell>
          <cell r="D67">
            <v>114</v>
          </cell>
          <cell r="E67">
            <v>1</v>
          </cell>
          <cell r="F67">
            <v>0</v>
          </cell>
          <cell r="G67">
            <v>1</v>
          </cell>
          <cell r="H67" t="str">
            <v>SNV-03</v>
          </cell>
          <cell r="I67" t="str">
            <v>G3</v>
          </cell>
        </row>
        <row r="68">
          <cell r="A68" t="str">
            <v>TRP-01</v>
          </cell>
          <cell r="B68" t="str">
            <v>SERCOMTEL CELULAR</v>
          </cell>
          <cell r="C68" t="str">
            <v>TRP01</v>
          </cell>
          <cell r="D68">
            <v>116</v>
          </cell>
          <cell r="E68">
            <v>2</v>
          </cell>
          <cell r="F68">
            <v>2</v>
          </cell>
          <cell r="G68">
            <v>2</v>
          </cell>
          <cell r="H68" t="str">
            <v>TRP-01</v>
          </cell>
          <cell r="I68" t="str">
            <v>C1</v>
          </cell>
        </row>
        <row r="69">
          <cell r="A69" t="str">
            <v>TRP-02</v>
          </cell>
          <cell r="B69" t="str">
            <v>SERCOMTEL CELULAR</v>
          </cell>
          <cell r="C69" t="str">
            <v>TRP02</v>
          </cell>
          <cell r="D69">
            <v>118</v>
          </cell>
          <cell r="E69">
            <v>2</v>
          </cell>
          <cell r="F69">
            <v>2</v>
          </cell>
          <cell r="G69">
            <v>2</v>
          </cell>
          <cell r="H69" t="str">
            <v>TRP-02</v>
          </cell>
          <cell r="I69" t="str">
            <v>C2</v>
          </cell>
        </row>
        <row r="70">
          <cell r="A70" t="str">
            <v>TRP-03</v>
          </cell>
          <cell r="B70" t="str">
            <v>SERCOMTEL CELULAR</v>
          </cell>
          <cell r="C70" t="str">
            <v>TRP03</v>
          </cell>
          <cell r="D70">
            <v>120</v>
          </cell>
          <cell r="E70">
            <v>2</v>
          </cell>
          <cell r="F70">
            <v>2</v>
          </cell>
          <cell r="G70">
            <v>2</v>
          </cell>
          <cell r="H70" t="str">
            <v>TRP-03</v>
          </cell>
          <cell r="I70" t="str">
            <v>C3</v>
          </cell>
        </row>
        <row r="71">
          <cell r="A71" t="str">
            <v>TVT-01</v>
          </cell>
          <cell r="B71" t="str">
            <v>SERCOMTEL CELULAR</v>
          </cell>
          <cell r="C71" t="str">
            <v>TVT01</v>
          </cell>
          <cell r="D71">
            <v>122</v>
          </cell>
          <cell r="E71">
            <v>0</v>
          </cell>
          <cell r="F71">
            <v>11</v>
          </cell>
          <cell r="G71">
            <v>1</v>
          </cell>
          <cell r="H71" t="str">
            <v>TVT-01</v>
          </cell>
          <cell r="I71" t="str">
            <v>F1</v>
          </cell>
        </row>
        <row r="72">
          <cell r="A72" t="str">
            <v>TVT-02</v>
          </cell>
          <cell r="B72" t="str">
            <v>SERCOMTEL CELULAR</v>
          </cell>
          <cell r="C72" t="str">
            <v>TVT02</v>
          </cell>
          <cell r="D72">
            <v>124</v>
          </cell>
          <cell r="E72">
            <v>0</v>
          </cell>
          <cell r="F72">
            <v>5</v>
          </cell>
          <cell r="G72">
            <v>1</v>
          </cell>
          <cell r="H72" t="str">
            <v>TVT-02</v>
          </cell>
          <cell r="I72" t="str">
            <v>F2</v>
          </cell>
        </row>
        <row r="73">
          <cell r="A73" t="str">
            <v>TVT-03</v>
          </cell>
          <cell r="B73" t="str">
            <v>SERCOMTEL CELULAR</v>
          </cell>
          <cell r="C73" t="str">
            <v>TVT03</v>
          </cell>
          <cell r="D73">
            <v>126</v>
          </cell>
          <cell r="E73">
            <v>0</v>
          </cell>
          <cell r="F73">
            <v>4</v>
          </cell>
          <cell r="G73">
            <v>1</v>
          </cell>
          <cell r="H73" t="str">
            <v>TVT-03</v>
          </cell>
          <cell r="I73" t="str">
            <v>D2</v>
          </cell>
        </row>
        <row r="74">
          <cell r="A74" t="str">
            <v>VIZ-01</v>
          </cell>
          <cell r="B74" t="str">
            <v>SERCOMTEL CELULAR</v>
          </cell>
          <cell r="C74" t="str">
            <v>VIZ01</v>
          </cell>
          <cell r="D74">
            <v>128</v>
          </cell>
          <cell r="E74">
            <v>3</v>
          </cell>
          <cell r="F74">
            <v>10</v>
          </cell>
          <cell r="G74">
            <v>0</v>
          </cell>
          <cell r="H74" t="str">
            <v>VIZ-01</v>
          </cell>
          <cell r="I74" t="str">
            <v>D1</v>
          </cell>
        </row>
        <row r="75">
          <cell r="A75" t="str">
            <v>VIZ-02</v>
          </cell>
          <cell r="B75" t="str">
            <v>SERCOMTEL CELULAR</v>
          </cell>
          <cell r="C75" t="str">
            <v>VIZ02</v>
          </cell>
          <cell r="D75">
            <v>70</v>
          </cell>
          <cell r="E75">
            <v>0</v>
          </cell>
          <cell r="F75">
            <v>3</v>
          </cell>
          <cell r="G75">
            <v>0</v>
          </cell>
          <cell r="H75" t="str">
            <v>VIZ-02</v>
          </cell>
          <cell r="I75" t="str">
            <v>D2</v>
          </cell>
        </row>
        <row r="76">
          <cell r="A76" t="str">
            <v>VIZ-03</v>
          </cell>
          <cell r="B76" t="str">
            <v>SERCOMTEL CELULAR</v>
          </cell>
          <cell r="C76" t="str">
            <v>VIZ03</v>
          </cell>
          <cell r="D76">
            <v>70</v>
          </cell>
          <cell r="E76">
            <v>3</v>
          </cell>
          <cell r="F76">
            <v>8</v>
          </cell>
          <cell r="G76">
            <v>0</v>
          </cell>
          <cell r="H76" t="str">
            <v>VIZ-03</v>
          </cell>
          <cell r="I76" t="str">
            <v>D3</v>
          </cell>
        </row>
        <row r="77">
          <cell r="A77" t="str">
            <v>WAR-02</v>
          </cell>
          <cell r="B77" t="str">
            <v>SERCOMTEL CELULAR</v>
          </cell>
          <cell r="C77" t="str">
            <v>WAR02</v>
          </cell>
          <cell r="D77">
            <v>130</v>
          </cell>
          <cell r="E77">
            <v>3</v>
          </cell>
          <cell r="F77">
            <v>2</v>
          </cell>
          <cell r="G77">
            <v>0</v>
          </cell>
          <cell r="H77" t="str">
            <v>WAR-02</v>
          </cell>
          <cell r="I77" t="str">
            <v>D2</v>
          </cell>
        </row>
        <row r="78">
          <cell r="A78" t="str">
            <v>NAT-01</v>
          </cell>
          <cell r="B78" t="str">
            <v>SERCOMTEL CELULAR</v>
          </cell>
          <cell r="C78" t="str">
            <v>NAT01</v>
          </cell>
          <cell r="D78">
            <v>1</v>
          </cell>
          <cell r="E78">
            <v>2</v>
          </cell>
          <cell r="F78">
            <v>0</v>
          </cell>
          <cell r="G78">
            <v>0</v>
          </cell>
          <cell r="H78" t="str">
            <v>NAT-01</v>
          </cell>
          <cell r="I78" t="str">
            <v>G1</v>
          </cell>
        </row>
        <row r="79">
          <cell r="A79" t="str">
            <v>APS1-01</v>
          </cell>
          <cell r="B79" t="str">
            <v>TIM TELEPAR</v>
          </cell>
          <cell r="C79" t="str">
            <v>APS101</v>
          </cell>
          <cell r="D79" t="str">
            <v>VER TIM</v>
          </cell>
          <cell r="E79" t="str">
            <v>VER TIM</v>
          </cell>
          <cell r="F79" t="str">
            <v>VER TIM</v>
          </cell>
          <cell r="G79" t="str">
            <v>VER TIM</v>
          </cell>
          <cell r="H79" t="str">
            <v>APS1-01</v>
          </cell>
          <cell r="I79" t="str">
            <v>ver tim</v>
          </cell>
        </row>
        <row r="80">
          <cell r="A80" t="str">
            <v>APS1-02</v>
          </cell>
          <cell r="B80" t="str">
            <v>TIM TELEPAR</v>
          </cell>
          <cell r="C80" t="str">
            <v>APS102</v>
          </cell>
          <cell r="D80" t="str">
            <v>VER TIM</v>
          </cell>
          <cell r="E80" t="str">
            <v>VER TIM</v>
          </cell>
          <cell r="F80" t="str">
            <v>VER TIM</v>
          </cell>
          <cell r="G80" t="str">
            <v>VER TIM</v>
          </cell>
          <cell r="H80" t="str">
            <v>APS1-02</v>
          </cell>
          <cell r="I80" t="str">
            <v>ver tim</v>
          </cell>
        </row>
        <row r="81">
          <cell r="A81" t="str">
            <v>APS1-03</v>
          </cell>
          <cell r="B81" t="str">
            <v>TIM TELEPAR</v>
          </cell>
          <cell r="C81" t="str">
            <v>APS103</v>
          </cell>
          <cell r="D81" t="str">
            <v>VER TIM</v>
          </cell>
          <cell r="E81" t="str">
            <v>VER TIM</v>
          </cell>
          <cell r="F81" t="str">
            <v>VER TIM</v>
          </cell>
          <cell r="G81" t="str">
            <v>VER TIM</v>
          </cell>
          <cell r="H81" t="str">
            <v>APS1-03</v>
          </cell>
          <cell r="I81" t="str">
            <v>ver tim</v>
          </cell>
        </row>
        <row r="82">
          <cell r="A82" t="str">
            <v>APS2-01</v>
          </cell>
          <cell r="B82" t="str">
            <v>TIM TELEPAR</v>
          </cell>
          <cell r="C82" t="str">
            <v>APS201</v>
          </cell>
          <cell r="D82" t="str">
            <v>VER TIM</v>
          </cell>
          <cell r="E82" t="str">
            <v>VER TIM</v>
          </cell>
          <cell r="F82" t="str">
            <v>VER TIM</v>
          </cell>
          <cell r="G82" t="str">
            <v>VER TIM</v>
          </cell>
          <cell r="H82" t="str">
            <v>APS2-01</v>
          </cell>
          <cell r="I82" t="str">
            <v>ver tim</v>
          </cell>
        </row>
        <row r="83">
          <cell r="A83" t="str">
            <v>APS2-02</v>
          </cell>
          <cell r="B83" t="str">
            <v>TIM TELEPAR</v>
          </cell>
          <cell r="C83" t="str">
            <v>APS202</v>
          </cell>
          <cell r="D83" t="str">
            <v>VER TIM</v>
          </cell>
          <cell r="E83" t="str">
            <v>VER TIM</v>
          </cell>
          <cell r="F83" t="str">
            <v>VER TIM</v>
          </cell>
          <cell r="G83" t="str">
            <v>VER TIM</v>
          </cell>
          <cell r="H83" t="str">
            <v>APS2-02</v>
          </cell>
          <cell r="I83" t="str">
            <v>ver tim</v>
          </cell>
        </row>
        <row r="84">
          <cell r="A84" t="str">
            <v>APS2-03</v>
          </cell>
          <cell r="B84" t="str">
            <v>TIM TELEPAR</v>
          </cell>
          <cell r="C84" t="str">
            <v>APS203</v>
          </cell>
          <cell r="D84" t="str">
            <v>VER TIM</v>
          </cell>
          <cell r="E84" t="str">
            <v>VER TIM</v>
          </cell>
          <cell r="F84" t="str">
            <v>VER TIM</v>
          </cell>
          <cell r="G84" t="str">
            <v>VER TIM</v>
          </cell>
          <cell r="H84" t="str">
            <v>APS2-03</v>
          </cell>
          <cell r="I84" t="str">
            <v>ver tim</v>
          </cell>
        </row>
        <row r="85">
          <cell r="A85" t="str">
            <v>APU1-01</v>
          </cell>
          <cell r="B85" t="str">
            <v>TIM TELEPAR</v>
          </cell>
          <cell r="C85" t="str">
            <v>APU101</v>
          </cell>
          <cell r="D85" t="str">
            <v>VER TIM</v>
          </cell>
          <cell r="E85" t="str">
            <v>VER TIM</v>
          </cell>
          <cell r="F85" t="str">
            <v>VER TIM</v>
          </cell>
          <cell r="G85" t="str">
            <v>VER TIM</v>
          </cell>
          <cell r="H85" t="str">
            <v>APU1-01</v>
          </cell>
          <cell r="I85" t="str">
            <v>ver tim</v>
          </cell>
        </row>
        <row r="86">
          <cell r="A86" t="str">
            <v>APU1-02</v>
          </cell>
          <cell r="B86" t="str">
            <v>TIM TELEPAR</v>
          </cell>
          <cell r="C86" t="str">
            <v>APU102</v>
          </cell>
          <cell r="D86" t="str">
            <v>VER TIM</v>
          </cell>
          <cell r="E86" t="str">
            <v>VER TIM</v>
          </cell>
          <cell r="F86" t="str">
            <v>VER TIM</v>
          </cell>
          <cell r="G86" t="str">
            <v>VER TIM</v>
          </cell>
          <cell r="H86" t="str">
            <v>APU1-02</v>
          </cell>
          <cell r="I86" t="str">
            <v>ver tim</v>
          </cell>
        </row>
        <row r="87">
          <cell r="A87" t="str">
            <v>APU1-03</v>
          </cell>
          <cell r="B87" t="str">
            <v>TIM TELEPAR</v>
          </cell>
          <cell r="C87" t="str">
            <v>APU103</v>
          </cell>
          <cell r="D87" t="str">
            <v>VER TIM</v>
          </cell>
          <cell r="E87" t="str">
            <v>VER TIM</v>
          </cell>
          <cell r="F87" t="str">
            <v>VER TIM</v>
          </cell>
          <cell r="G87" t="str">
            <v>VER TIM</v>
          </cell>
          <cell r="H87" t="str">
            <v>APU1-03</v>
          </cell>
          <cell r="I87" t="str">
            <v>ver tim</v>
          </cell>
        </row>
        <row r="88">
          <cell r="A88" t="str">
            <v>APU2-02</v>
          </cell>
          <cell r="B88" t="str">
            <v>TIM TELEPAR</v>
          </cell>
          <cell r="C88" t="str">
            <v>APU202</v>
          </cell>
          <cell r="D88" t="str">
            <v>VER TIM</v>
          </cell>
          <cell r="E88" t="str">
            <v>VER TIM</v>
          </cell>
          <cell r="F88" t="str">
            <v>VER TIM</v>
          </cell>
          <cell r="G88" t="str">
            <v>VER TIM</v>
          </cell>
          <cell r="H88" t="str">
            <v>APU2-02</v>
          </cell>
          <cell r="I88" t="str">
            <v>ver tim</v>
          </cell>
        </row>
        <row r="89">
          <cell r="A89" t="str">
            <v>APU2-01</v>
          </cell>
          <cell r="B89" t="str">
            <v>TIM TELEPAR</v>
          </cell>
          <cell r="C89" t="str">
            <v>APU201</v>
          </cell>
          <cell r="D89" t="str">
            <v>VER TIM</v>
          </cell>
          <cell r="E89" t="str">
            <v>VER TIM</v>
          </cell>
          <cell r="F89" t="str">
            <v>VER TIM</v>
          </cell>
          <cell r="G89" t="str">
            <v>VER TIM</v>
          </cell>
          <cell r="H89" t="str">
            <v>APU2-01</v>
          </cell>
          <cell r="I89" t="str">
            <v>ver tim</v>
          </cell>
        </row>
        <row r="90">
          <cell r="A90" t="str">
            <v>APU2-03</v>
          </cell>
          <cell r="B90" t="str">
            <v>TIM TELEPAR</v>
          </cell>
          <cell r="C90" t="str">
            <v>APU203</v>
          </cell>
          <cell r="D90" t="str">
            <v>VER TIM</v>
          </cell>
          <cell r="E90" t="str">
            <v>VER TIM</v>
          </cell>
          <cell r="F90" t="str">
            <v>VER TIM</v>
          </cell>
          <cell r="G90" t="str">
            <v>VER TIM</v>
          </cell>
          <cell r="H90" t="str">
            <v>APU2-03</v>
          </cell>
          <cell r="I90" t="str">
            <v>ver tim</v>
          </cell>
        </row>
        <row r="91">
          <cell r="A91" t="str">
            <v>CAB1-01</v>
          </cell>
          <cell r="B91" t="str">
            <v>TIM TELEPAR</v>
          </cell>
          <cell r="C91" t="str">
            <v>CAB101</v>
          </cell>
          <cell r="D91" t="str">
            <v>VER TIM</v>
          </cell>
          <cell r="E91" t="str">
            <v>VER TIM</v>
          </cell>
          <cell r="F91" t="str">
            <v>VER TIM</v>
          </cell>
          <cell r="G91" t="str">
            <v>VER TIM</v>
          </cell>
          <cell r="H91" t="str">
            <v>CAB1-01</v>
          </cell>
          <cell r="I91" t="str">
            <v>ver tim</v>
          </cell>
        </row>
        <row r="92">
          <cell r="A92" t="str">
            <v>CAB1-02</v>
          </cell>
          <cell r="B92" t="str">
            <v>TIM TELEPAR</v>
          </cell>
          <cell r="C92" t="str">
            <v>CAB102</v>
          </cell>
          <cell r="D92" t="str">
            <v>VER TIM</v>
          </cell>
          <cell r="E92" t="str">
            <v>VER TIM</v>
          </cell>
          <cell r="F92" t="str">
            <v>VER TIM</v>
          </cell>
          <cell r="G92" t="str">
            <v>VER TIM</v>
          </cell>
          <cell r="H92" t="str">
            <v>CAB1-02</v>
          </cell>
          <cell r="I92" t="str">
            <v>ver tim</v>
          </cell>
        </row>
        <row r="93">
          <cell r="A93" t="str">
            <v>CAB1-03</v>
          </cell>
          <cell r="B93" t="str">
            <v>TIM TELEPAR</v>
          </cell>
          <cell r="C93" t="str">
            <v>CAB103</v>
          </cell>
          <cell r="D93" t="str">
            <v>VER TIM</v>
          </cell>
          <cell r="E93" t="str">
            <v>VER TIM</v>
          </cell>
          <cell r="F93" t="str">
            <v>VER TIM</v>
          </cell>
          <cell r="G93" t="str">
            <v>VER TIM</v>
          </cell>
          <cell r="H93" t="str">
            <v>CAB1-03</v>
          </cell>
          <cell r="I93" t="str">
            <v>ver tim</v>
          </cell>
        </row>
        <row r="94">
          <cell r="A94" t="str">
            <v>CAB2-01</v>
          </cell>
          <cell r="B94" t="str">
            <v>TIM TELEPAR</v>
          </cell>
          <cell r="C94" t="str">
            <v>CAB201</v>
          </cell>
          <cell r="D94" t="str">
            <v>VER TIM</v>
          </cell>
          <cell r="E94" t="str">
            <v>VER TIM</v>
          </cell>
          <cell r="F94" t="str">
            <v>VER TIM</v>
          </cell>
          <cell r="G94" t="str">
            <v>VER TIM</v>
          </cell>
          <cell r="H94" t="str">
            <v>CAB2-01</v>
          </cell>
          <cell r="I94" t="str">
            <v>ver tim</v>
          </cell>
        </row>
        <row r="95">
          <cell r="A95" t="str">
            <v>CAB2-02</v>
          </cell>
          <cell r="B95" t="str">
            <v>TIM TELEPAR</v>
          </cell>
          <cell r="C95" t="str">
            <v>CAB202</v>
          </cell>
          <cell r="D95" t="str">
            <v>VER TIM</v>
          </cell>
          <cell r="E95" t="str">
            <v>VER TIM</v>
          </cell>
          <cell r="F95" t="str">
            <v>VER TIM</v>
          </cell>
          <cell r="G95" t="str">
            <v>VER TIM</v>
          </cell>
          <cell r="H95" t="str">
            <v>CAB2-02</v>
          </cell>
          <cell r="I95" t="str">
            <v>ver tim</v>
          </cell>
        </row>
        <row r="96">
          <cell r="A96" t="str">
            <v>CAB2-03</v>
          </cell>
          <cell r="B96" t="str">
            <v>TIM TELEPAR</v>
          </cell>
          <cell r="C96" t="str">
            <v>CAB203</v>
          </cell>
          <cell r="D96" t="str">
            <v>VER TIM</v>
          </cell>
          <cell r="E96" t="str">
            <v>VER TIM</v>
          </cell>
          <cell r="F96" t="str">
            <v>VER TIM</v>
          </cell>
          <cell r="G96" t="str">
            <v>VER TIM</v>
          </cell>
          <cell r="H96" t="str">
            <v>CAB2-03</v>
          </cell>
          <cell r="I96" t="str">
            <v>ver tim</v>
          </cell>
        </row>
        <row r="97">
          <cell r="A97" t="str">
            <v>CPP1-01</v>
          </cell>
          <cell r="B97" t="str">
            <v>TIM TELEPAR</v>
          </cell>
          <cell r="C97" t="str">
            <v>CPP101</v>
          </cell>
          <cell r="D97" t="str">
            <v>VER TIM</v>
          </cell>
          <cell r="E97" t="str">
            <v>VER TIM</v>
          </cell>
          <cell r="F97" t="str">
            <v>VER TIM</v>
          </cell>
          <cell r="G97" t="str">
            <v>VER TIM</v>
          </cell>
          <cell r="H97" t="str">
            <v>CPP1-01</v>
          </cell>
          <cell r="I97" t="str">
            <v>ver tim</v>
          </cell>
        </row>
        <row r="98">
          <cell r="A98" t="str">
            <v>CPP1-02</v>
          </cell>
          <cell r="B98" t="str">
            <v>TIM TELEPAR</v>
          </cell>
          <cell r="C98" t="str">
            <v>CPP102</v>
          </cell>
          <cell r="D98" t="str">
            <v>VER TIM</v>
          </cell>
          <cell r="E98" t="str">
            <v>VER TIM</v>
          </cell>
          <cell r="F98" t="str">
            <v>VER TIM</v>
          </cell>
          <cell r="G98" t="str">
            <v>VER TIM</v>
          </cell>
          <cell r="H98" t="str">
            <v>CPP1-02</v>
          </cell>
          <cell r="I98" t="str">
            <v>ver tim</v>
          </cell>
        </row>
        <row r="99">
          <cell r="A99" t="str">
            <v>CPP1-03</v>
          </cell>
          <cell r="B99" t="str">
            <v>TIM TELEPAR</v>
          </cell>
          <cell r="C99" t="str">
            <v>CPP103</v>
          </cell>
          <cell r="D99" t="str">
            <v>VER TIM</v>
          </cell>
          <cell r="E99" t="str">
            <v>VER TIM</v>
          </cell>
          <cell r="F99" t="str">
            <v>VER TIM</v>
          </cell>
          <cell r="G99" t="str">
            <v>VER TIM</v>
          </cell>
          <cell r="H99" t="str">
            <v>CPP1-03</v>
          </cell>
          <cell r="I99" t="str">
            <v>ver tim</v>
          </cell>
        </row>
        <row r="100">
          <cell r="A100" t="str">
            <v>CPP2-01</v>
          </cell>
          <cell r="B100" t="str">
            <v>TIM TELEPAR</v>
          </cell>
          <cell r="C100" t="str">
            <v>CPP201</v>
          </cell>
          <cell r="D100" t="str">
            <v>VER TIM</v>
          </cell>
          <cell r="E100" t="str">
            <v>VER TIM</v>
          </cell>
          <cell r="F100" t="str">
            <v>VER TIM</v>
          </cell>
          <cell r="G100" t="str">
            <v>VER TIM</v>
          </cell>
          <cell r="H100" t="str">
            <v>CPP2-01</v>
          </cell>
          <cell r="I100" t="str">
            <v>ver tim</v>
          </cell>
        </row>
        <row r="101">
          <cell r="A101" t="str">
            <v>CPP2-02</v>
          </cell>
          <cell r="B101" t="str">
            <v>TIM TELEPAR</v>
          </cell>
          <cell r="C101" t="str">
            <v>CPP202</v>
          </cell>
          <cell r="D101" t="str">
            <v>VER TIM</v>
          </cell>
          <cell r="E101" t="str">
            <v>VER TIM</v>
          </cell>
          <cell r="F101" t="str">
            <v>VER TIM</v>
          </cell>
          <cell r="G101" t="str">
            <v>VER TIM</v>
          </cell>
          <cell r="H101" t="str">
            <v>CPP2-02</v>
          </cell>
          <cell r="I101" t="str">
            <v>ver tim</v>
          </cell>
        </row>
        <row r="102">
          <cell r="A102" t="str">
            <v>CPP2-03</v>
          </cell>
          <cell r="B102" t="str">
            <v>TIM TELEPAR</v>
          </cell>
          <cell r="C102" t="str">
            <v>CPP203</v>
          </cell>
          <cell r="D102" t="str">
            <v>VER TIM</v>
          </cell>
          <cell r="E102" t="str">
            <v>VER TIM</v>
          </cell>
          <cell r="F102" t="str">
            <v>VER TIM</v>
          </cell>
          <cell r="G102" t="str">
            <v>VER TIM</v>
          </cell>
          <cell r="H102" t="str">
            <v>CPP2-03</v>
          </cell>
          <cell r="I102" t="str">
            <v>ver tim</v>
          </cell>
        </row>
        <row r="103">
          <cell r="A103" t="str">
            <v>IOR-01</v>
          </cell>
          <cell r="B103" t="str">
            <v>TIM TELEPAR</v>
          </cell>
          <cell r="C103" t="str">
            <v>IOR01</v>
          </cell>
          <cell r="D103" t="str">
            <v>VER TIM</v>
          </cell>
          <cell r="E103" t="str">
            <v>VER TIM</v>
          </cell>
          <cell r="F103" t="str">
            <v>VER TIM</v>
          </cell>
          <cell r="G103" t="str">
            <v>VER TIM</v>
          </cell>
          <cell r="H103" t="str">
            <v>IOR-01</v>
          </cell>
          <cell r="I103" t="str">
            <v>ver tim</v>
          </cell>
        </row>
        <row r="104">
          <cell r="A104" t="str">
            <v>IOR-02</v>
          </cell>
          <cell r="B104" t="str">
            <v>TIM TELEPAR</v>
          </cell>
          <cell r="C104" t="str">
            <v>IOR02</v>
          </cell>
          <cell r="D104" t="str">
            <v>VER TIM</v>
          </cell>
          <cell r="E104" t="str">
            <v>VER TIM</v>
          </cell>
          <cell r="F104" t="str">
            <v>VER TIM</v>
          </cell>
          <cell r="G104" t="str">
            <v>VER TIM</v>
          </cell>
          <cell r="H104" t="str">
            <v>IOR-02</v>
          </cell>
          <cell r="I104" t="str">
            <v>ver tim</v>
          </cell>
        </row>
        <row r="105">
          <cell r="A105" t="str">
            <v>IOR-03</v>
          </cell>
          <cell r="B105" t="str">
            <v>TIM TELEPAR</v>
          </cell>
          <cell r="C105" t="str">
            <v>IOR03</v>
          </cell>
          <cell r="D105" t="str">
            <v>VER TIM</v>
          </cell>
          <cell r="E105" t="str">
            <v>VER TIM</v>
          </cell>
          <cell r="F105" t="str">
            <v>VER TIM</v>
          </cell>
          <cell r="G105" t="str">
            <v>VER TIM</v>
          </cell>
          <cell r="H105" t="str">
            <v>IOR-03</v>
          </cell>
          <cell r="I105" t="str">
            <v>ver tim</v>
          </cell>
        </row>
        <row r="106">
          <cell r="A106" t="str">
            <v>RLA-01</v>
          </cell>
          <cell r="B106" t="str">
            <v>TIM TELEPAR</v>
          </cell>
          <cell r="C106" t="str">
            <v>RLA01</v>
          </cell>
          <cell r="D106" t="str">
            <v>VER TIM</v>
          </cell>
          <cell r="E106" t="str">
            <v>VER TIM</v>
          </cell>
          <cell r="F106" t="str">
            <v>VER TIM</v>
          </cell>
          <cell r="G106" t="str">
            <v>VER TIM</v>
          </cell>
          <cell r="H106" t="str">
            <v>RLA-01</v>
          </cell>
          <cell r="I106" t="str">
            <v>ver tim</v>
          </cell>
        </row>
        <row r="107">
          <cell r="A107" t="str">
            <v>RLA-02</v>
          </cell>
          <cell r="B107" t="str">
            <v>TIM TELEPAR</v>
          </cell>
          <cell r="C107" t="str">
            <v>RLA02</v>
          </cell>
          <cell r="D107" t="str">
            <v>VER TIM</v>
          </cell>
          <cell r="E107" t="str">
            <v>VER TIM</v>
          </cell>
          <cell r="F107" t="str">
            <v>VER TIM</v>
          </cell>
          <cell r="G107" t="str">
            <v>VER TIM</v>
          </cell>
          <cell r="H107" t="str">
            <v>RLA-02</v>
          </cell>
          <cell r="I107" t="str">
            <v>ver tim</v>
          </cell>
        </row>
        <row r="108">
          <cell r="A108" t="str">
            <v>RLA-03</v>
          </cell>
          <cell r="B108" t="str">
            <v>TIM TELEPAR</v>
          </cell>
          <cell r="C108" t="str">
            <v>RLA03</v>
          </cell>
          <cell r="D108" t="str">
            <v>VER TIM</v>
          </cell>
          <cell r="E108" t="str">
            <v>VER TIM</v>
          </cell>
          <cell r="F108" t="str">
            <v>VER TIM</v>
          </cell>
          <cell r="G108" t="str">
            <v>VER TIM</v>
          </cell>
          <cell r="H108" t="str">
            <v>RLA-03</v>
          </cell>
          <cell r="I108" t="str">
            <v>ver tim</v>
          </cell>
        </row>
      </sheetData>
      <sheetData sheetId="15" refreshError="1">
        <row r="4">
          <cell r="A4" t="str">
            <v>cel</v>
          </cell>
          <cell r="D4" t="str">
            <v>dev</v>
          </cell>
          <cell r="E4" t="str">
            <v>dcch</v>
          </cell>
          <cell r="F4" t="str">
            <v>dev</v>
          </cell>
          <cell r="G4" t="str">
            <v>dcch-r</v>
          </cell>
          <cell r="H4" t="str">
            <v>dev</v>
          </cell>
          <cell r="I4" t="str">
            <v>acc</v>
          </cell>
          <cell r="J4" t="str">
            <v>col (dcc)</v>
          </cell>
          <cell r="K4" t="str">
            <v>cel</v>
          </cell>
          <cell r="L4" t="str">
            <v>gr. 7/21</v>
          </cell>
        </row>
        <row r="5">
          <cell r="A5" t="str">
            <v>ALP-01</v>
          </cell>
          <cell r="B5" t="str">
            <v>SERCOMTEL CELULAR</v>
          </cell>
          <cell r="C5" t="str">
            <v>ALP01</v>
          </cell>
          <cell r="D5" t="str">
            <v>160</v>
          </cell>
          <cell r="E5">
            <v>13</v>
          </cell>
          <cell r="F5" t="str">
            <v>161</v>
          </cell>
          <cell r="G5">
            <v>994</v>
          </cell>
          <cell r="H5" t="str">
            <v>288</v>
          </cell>
          <cell r="I5">
            <v>328</v>
          </cell>
          <cell r="J5">
            <v>3</v>
          </cell>
          <cell r="K5" t="str">
            <v>ALP-01</v>
          </cell>
          <cell r="L5" t="str">
            <v>F1</v>
          </cell>
        </row>
        <row r="6">
          <cell r="A6" t="str">
            <v>ALP-02</v>
          </cell>
          <cell r="B6" t="str">
            <v>SERCOMTEL CELULAR</v>
          </cell>
          <cell r="C6" t="str">
            <v>ALP02</v>
          </cell>
          <cell r="D6" t="str">
            <v>162</v>
          </cell>
          <cell r="E6">
            <v>27</v>
          </cell>
          <cell r="F6" t="str">
            <v>163</v>
          </cell>
          <cell r="G6">
            <v>6</v>
          </cell>
          <cell r="H6" t="str">
            <v>290</v>
          </cell>
          <cell r="I6">
            <v>321</v>
          </cell>
          <cell r="J6">
            <v>1</v>
          </cell>
          <cell r="K6" t="str">
            <v>ALP-02</v>
          </cell>
          <cell r="L6" t="str">
            <v>F2</v>
          </cell>
        </row>
        <row r="7">
          <cell r="A7" t="str">
            <v>ALP-03</v>
          </cell>
          <cell r="B7" t="str">
            <v>SERCOMTEL CELULAR</v>
          </cell>
          <cell r="C7" t="str">
            <v>ALP03</v>
          </cell>
          <cell r="D7" t="str">
            <v>164</v>
          </cell>
          <cell r="E7">
            <v>1022</v>
          </cell>
          <cell r="F7" t="str">
            <v>165</v>
          </cell>
          <cell r="G7">
            <v>1001</v>
          </cell>
          <cell r="H7" t="str">
            <v>292</v>
          </cell>
          <cell r="I7">
            <v>314</v>
          </cell>
          <cell r="J7">
            <v>1</v>
          </cell>
          <cell r="K7" t="str">
            <v>ALP-03</v>
          </cell>
          <cell r="L7" t="str">
            <v>F3</v>
          </cell>
        </row>
        <row r="8">
          <cell r="A8" t="str">
            <v>BAH-01</v>
          </cell>
          <cell r="B8" t="str">
            <v>SERCOMTEL CELULAR</v>
          </cell>
          <cell r="C8" t="str">
            <v>BAH01</v>
          </cell>
          <cell r="D8" t="str">
            <v>100</v>
          </cell>
          <cell r="E8">
            <v>1016</v>
          </cell>
          <cell r="F8" t="str">
            <v>101</v>
          </cell>
          <cell r="G8">
            <v>679</v>
          </cell>
          <cell r="H8" t="str">
            <v>256</v>
          </cell>
          <cell r="I8">
            <v>329</v>
          </cell>
          <cell r="J8">
            <v>2</v>
          </cell>
          <cell r="K8" t="str">
            <v>BAH-01</v>
          </cell>
          <cell r="L8" t="str">
            <v>E1</v>
          </cell>
        </row>
        <row r="9">
          <cell r="A9" t="str">
            <v>BAH-02</v>
          </cell>
          <cell r="B9" t="str">
            <v>SERCOMTEL CELULAR</v>
          </cell>
          <cell r="C9" t="str">
            <v>BAH02</v>
          </cell>
          <cell r="D9" t="str">
            <v>102</v>
          </cell>
          <cell r="E9">
            <v>672</v>
          </cell>
          <cell r="F9" t="str">
            <v>103</v>
          </cell>
          <cell r="G9">
            <v>714</v>
          </cell>
          <cell r="H9" t="str">
            <v>258</v>
          </cell>
          <cell r="I9">
            <v>322</v>
          </cell>
          <cell r="J9">
            <v>2</v>
          </cell>
          <cell r="K9" t="str">
            <v>BAH-02</v>
          </cell>
          <cell r="L9" t="str">
            <v>E2</v>
          </cell>
        </row>
        <row r="10">
          <cell r="A10" t="str">
            <v>BAH-03</v>
          </cell>
          <cell r="B10" t="str">
            <v>SERCOMTEL CELULAR</v>
          </cell>
          <cell r="C10" t="str">
            <v>BAH03</v>
          </cell>
          <cell r="D10" t="str">
            <v>104</v>
          </cell>
          <cell r="E10">
            <v>686</v>
          </cell>
          <cell r="F10" t="str">
            <v>105</v>
          </cell>
          <cell r="G10">
            <v>707</v>
          </cell>
          <cell r="H10" t="str">
            <v>260</v>
          </cell>
          <cell r="I10">
            <v>315</v>
          </cell>
          <cell r="J10">
            <v>2</v>
          </cell>
          <cell r="K10" t="str">
            <v>BAH-03</v>
          </cell>
          <cell r="L10" t="str">
            <v>E3</v>
          </cell>
        </row>
        <row r="11">
          <cell r="A11" t="str">
            <v>CAS-01</v>
          </cell>
          <cell r="B11" t="str">
            <v>SERCOMTEL CELULAR</v>
          </cell>
          <cell r="C11" t="str">
            <v>CAS01</v>
          </cell>
          <cell r="D11" t="str">
            <v>200</v>
          </cell>
          <cell r="E11">
            <v>1019</v>
          </cell>
          <cell r="F11" t="str">
            <v>201</v>
          </cell>
          <cell r="G11">
            <v>998</v>
          </cell>
          <cell r="H11" t="str">
            <v>168</v>
          </cell>
          <cell r="I11">
            <v>332</v>
          </cell>
          <cell r="J11">
            <v>1</v>
          </cell>
          <cell r="K11" t="str">
            <v>CAS-01</v>
          </cell>
          <cell r="L11" t="str">
            <v>B1</v>
          </cell>
        </row>
        <row r="12">
          <cell r="A12" t="str">
            <v>CAS-02</v>
          </cell>
          <cell r="B12" t="str">
            <v>SERCOMTEL CELULAR</v>
          </cell>
          <cell r="C12" t="str">
            <v>CAS02</v>
          </cell>
          <cell r="D12" t="str">
            <v>202</v>
          </cell>
          <cell r="E12">
            <v>1012</v>
          </cell>
          <cell r="F12" t="str">
            <v>203</v>
          </cell>
          <cell r="G12">
            <v>991</v>
          </cell>
          <cell r="H12" t="str">
            <v>170</v>
          </cell>
          <cell r="I12">
            <v>325</v>
          </cell>
          <cell r="J12">
            <v>3</v>
          </cell>
          <cell r="K12" t="str">
            <v>CAS-02</v>
          </cell>
          <cell r="L12" t="str">
            <v>B2</v>
          </cell>
        </row>
        <row r="13">
          <cell r="A13" t="str">
            <v>CAS-03</v>
          </cell>
          <cell r="B13" t="str">
            <v>SERCOMTEL CELULAR</v>
          </cell>
          <cell r="C13" t="str">
            <v>CAS03</v>
          </cell>
          <cell r="D13" t="str">
            <v>204</v>
          </cell>
          <cell r="E13">
            <v>1005</v>
          </cell>
          <cell r="F13" t="str">
            <v>205</v>
          </cell>
          <cell r="G13">
            <v>710</v>
          </cell>
          <cell r="H13" t="str">
            <v>172</v>
          </cell>
          <cell r="I13">
            <v>318</v>
          </cell>
          <cell r="J13">
            <v>1</v>
          </cell>
          <cell r="K13" t="str">
            <v>CAS-03</v>
          </cell>
          <cell r="L13" t="str">
            <v>B3</v>
          </cell>
        </row>
        <row r="14">
          <cell r="A14" t="str">
            <v>CP1</v>
          </cell>
          <cell r="B14" t="str">
            <v>SERCOMTEL CELULAR</v>
          </cell>
          <cell r="C14" t="str">
            <v>CP1</v>
          </cell>
          <cell r="D14" t="str">
            <v>624</v>
          </cell>
          <cell r="E14">
            <v>1019</v>
          </cell>
          <cell r="F14" t="str">
            <v>625</v>
          </cell>
          <cell r="G14">
            <v>998</v>
          </cell>
          <cell r="H14" t="str">
            <v>392</v>
          </cell>
          <cell r="I14">
            <v>332</v>
          </cell>
          <cell r="J14">
            <v>0</v>
          </cell>
          <cell r="K14" t="str">
            <v>CP1</v>
          </cell>
          <cell r="L14" t="str">
            <v>B1</v>
          </cell>
        </row>
        <row r="15">
          <cell r="A15" t="str">
            <v>JCD-01</v>
          </cell>
          <cell r="B15" t="str">
            <v>SERCOMTEL CELULAR</v>
          </cell>
          <cell r="C15" t="str">
            <v>JCD01</v>
          </cell>
          <cell r="D15" t="str">
            <v>64</v>
          </cell>
          <cell r="E15">
            <v>680</v>
          </cell>
          <cell r="F15" t="str">
            <v>65</v>
          </cell>
          <cell r="G15">
            <v>701</v>
          </cell>
          <cell r="H15" t="str">
            <v>16</v>
          </cell>
          <cell r="I15">
            <v>330</v>
          </cell>
          <cell r="J15">
            <v>2</v>
          </cell>
          <cell r="K15" t="str">
            <v>JCD-01</v>
          </cell>
          <cell r="L15" t="str">
            <v>D1</v>
          </cell>
        </row>
        <row r="16">
          <cell r="A16" t="str">
            <v>JCD-02</v>
          </cell>
          <cell r="B16" t="str">
            <v>SERCOMTEL CELULAR</v>
          </cell>
          <cell r="C16" t="str">
            <v>JCD02</v>
          </cell>
          <cell r="D16" t="str">
            <v>66</v>
          </cell>
          <cell r="E16">
            <v>694</v>
          </cell>
          <cell r="F16" t="str">
            <v>67</v>
          </cell>
          <cell r="G16">
            <v>715</v>
          </cell>
          <cell r="H16" t="str">
            <v>18</v>
          </cell>
          <cell r="I16">
            <v>323</v>
          </cell>
          <cell r="J16">
            <v>2</v>
          </cell>
          <cell r="K16" t="str">
            <v>JCD-02</v>
          </cell>
          <cell r="L16" t="str">
            <v>D2</v>
          </cell>
        </row>
        <row r="17">
          <cell r="A17" t="str">
            <v>JCD-03</v>
          </cell>
          <cell r="B17" t="str">
            <v>SERCOMTEL CELULAR</v>
          </cell>
          <cell r="C17" t="str">
            <v>JCD03</v>
          </cell>
          <cell r="D17" t="str">
            <v>68</v>
          </cell>
          <cell r="E17">
            <v>708</v>
          </cell>
          <cell r="F17" t="str">
            <v>69</v>
          </cell>
          <cell r="G17">
            <v>687</v>
          </cell>
          <cell r="H17" t="str">
            <v>20</v>
          </cell>
          <cell r="I17">
            <v>316</v>
          </cell>
          <cell r="J17">
            <v>2</v>
          </cell>
          <cell r="K17" t="str">
            <v>JCD-03</v>
          </cell>
          <cell r="L17" t="str">
            <v>D3</v>
          </cell>
        </row>
        <row r="18">
          <cell r="A18" t="str">
            <v>JGS-01</v>
          </cell>
          <cell r="B18" t="str">
            <v>SERCOMTEL CELULAR</v>
          </cell>
          <cell r="C18" t="str">
            <v>JGS01</v>
          </cell>
          <cell r="D18" t="str">
            <v>32</v>
          </cell>
          <cell r="E18">
            <v>681</v>
          </cell>
          <cell r="F18" t="str">
            <v>33</v>
          </cell>
          <cell r="G18">
            <v>702</v>
          </cell>
          <cell r="H18" t="str">
            <v>32</v>
          </cell>
          <cell r="I18">
            <v>331</v>
          </cell>
          <cell r="J18">
            <v>2</v>
          </cell>
          <cell r="K18" t="str">
            <v>JGS-01</v>
          </cell>
          <cell r="L18" t="str">
            <v>C1</v>
          </cell>
        </row>
        <row r="19">
          <cell r="A19" t="str">
            <v>JGS-02</v>
          </cell>
          <cell r="B19" t="str">
            <v>SERCOMTEL CELULAR</v>
          </cell>
          <cell r="C19" t="str">
            <v>JGS02</v>
          </cell>
          <cell r="D19" t="str">
            <v>34</v>
          </cell>
          <cell r="E19">
            <v>695</v>
          </cell>
          <cell r="F19" t="str">
            <v>35</v>
          </cell>
          <cell r="G19">
            <v>674</v>
          </cell>
          <cell r="H19" t="str">
            <v>34</v>
          </cell>
          <cell r="I19">
            <v>324</v>
          </cell>
          <cell r="J19">
            <v>2</v>
          </cell>
          <cell r="K19" t="str">
            <v>JGS-02</v>
          </cell>
          <cell r="L19" t="str">
            <v>C2</v>
          </cell>
        </row>
        <row r="20">
          <cell r="A20" t="str">
            <v>JGS-03</v>
          </cell>
          <cell r="B20" t="str">
            <v>SERCOMTEL CELULAR</v>
          </cell>
          <cell r="C20" t="str">
            <v>JGS03</v>
          </cell>
          <cell r="D20" t="str">
            <v>36</v>
          </cell>
          <cell r="E20">
            <v>688</v>
          </cell>
          <cell r="F20" t="str">
            <v>37</v>
          </cell>
          <cell r="G20">
            <v>667</v>
          </cell>
          <cell r="H20" t="str">
            <v>36</v>
          </cell>
          <cell r="I20">
            <v>317</v>
          </cell>
          <cell r="J20">
            <v>2</v>
          </cell>
          <cell r="K20" t="str">
            <v>JGS-03</v>
          </cell>
          <cell r="L20" t="str">
            <v>C3</v>
          </cell>
        </row>
        <row r="21">
          <cell r="A21" t="str">
            <v>LRV-01</v>
          </cell>
          <cell r="B21" t="str">
            <v>SERCOMTEL CELULAR</v>
          </cell>
          <cell r="C21" t="str">
            <v>LRV01</v>
          </cell>
          <cell r="D21" t="str">
            <v>24</v>
          </cell>
          <cell r="E21">
            <v>10</v>
          </cell>
          <cell r="F21" t="str">
            <v>25</v>
          </cell>
          <cell r="G21">
            <v>31</v>
          </cell>
          <cell r="H21" t="str">
            <v>72</v>
          </cell>
          <cell r="I21">
            <v>325</v>
          </cell>
          <cell r="J21">
            <v>0</v>
          </cell>
          <cell r="K21" t="str">
            <v>LRV-01</v>
          </cell>
          <cell r="L21" t="str">
            <v>B2</v>
          </cell>
        </row>
        <row r="22">
          <cell r="A22" t="str">
            <v>MC1</v>
          </cell>
          <cell r="B22" t="str">
            <v>SERCOMTEL CELULAR</v>
          </cell>
          <cell r="C22" t="str">
            <v>MC1</v>
          </cell>
          <cell r="D22" t="str">
            <v>0</v>
          </cell>
          <cell r="E22">
            <v>991</v>
          </cell>
          <cell r="F22" t="str">
            <v>1</v>
          </cell>
          <cell r="G22">
            <v>1012</v>
          </cell>
          <cell r="H22" t="str">
            <v>96</v>
          </cell>
          <cell r="I22">
            <v>325</v>
          </cell>
          <cell r="J22">
            <v>1</v>
          </cell>
          <cell r="K22" t="str">
            <v>MC1</v>
          </cell>
          <cell r="L22" t="str">
            <v>B2</v>
          </cell>
        </row>
        <row r="23">
          <cell r="A23" t="str">
            <v>MC10</v>
          </cell>
          <cell r="B23" t="str">
            <v>SERCOMTEL CELULAR</v>
          </cell>
          <cell r="C23" t="str">
            <v>MC10</v>
          </cell>
          <cell r="D23" t="str">
            <v>594</v>
          </cell>
          <cell r="E23">
            <v>4</v>
          </cell>
          <cell r="F23" t="str">
            <v>595</v>
          </cell>
          <cell r="G23">
            <v>669</v>
          </cell>
          <cell r="H23" t="str">
            <v>362</v>
          </cell>
          <cell r="I23">
            <v>319</v>
          </cell>
          <cell r="J23">
            <v>2</v>
          </cell>
          <cell r="K23" t="str">
            <v>MC10</v>
          </cell>
          <cell r="L23" t="str">
            <v>A3</v>
          </cell>
        </row>
        <row r="24">
          <cell r="A24" t="str">
            <v>MC11</v>
          </cell>
          <cell r="B24" t="str">
            <v>SERCOMTEL CELULAR</v>
          </cell>
          <cell r="C24" t="str">
            <v>MC11</v>
          </cell>
          <cell r="D24" t="str">
            <v>600</v>
          </cell>
          <cell r="E24">
            <v>997</v>
          </cell>
          <cell r="F24" t="str">
            <v>601</v>
          </cell>
          <cell r="G24">
            <v>681</v>
          </cell>
          <cell r="H24" t="str">
            <v>368</v>
          </cell>
          <cell r="I24">
            <v>331</v>
          </cell>
          <cell r="J24">
            <v>0</v>
          </cell>
          <cell r="K24" t="str">
            <v>MC11</v>
          </cell>
          <cell r="L24" t="str">
            <v>C1</v>
          </cell>
        </row>
        <row r="25">
          <cell r="A25" t="str">
            <v>MC12</v>
          </cell>
          <cell r="B25" t="str">
            <v>SERCOMTEL CELULAR</v>
          </cell>
          <cell r="C25" t="str">
            <v>MC12</v>
          </cell>
          <cell r="D25" t="str">
            <v>606</v>
          </cell>
          <cell r="E25">
            <v>690</v>
          </cell>
          <cell r="F25" t="str">
            <v>607</v>
          </cell>
          <cell r="G25">
            <v>669</v>
          </cell>
          <cell r="H25" t="str">
            <v>374</v>
          </cell>
          <cell r="I25">
            <v>319</v>
          </cell>
          <cell r="J25">
            <v>1</v>
          </cell>
          <cell r="K25" t="str">
            <v>MC12</v>
          </cell>
          <cell r="L25" t="str">
            <v>A3</v>
          </cell>
        </row>
        <row r="26">
          <cell r="A26" t="str">
            <v>MC13</v>
          </cell>
          <cell r="B26" t="str">
            <v>SERCOMTEL CELULAR</v>
          </cell>
          <cell r="C26" t="str">
            <v>MC13</v>
          </cell>
          <cell r="D26" t="str">
            <v>380</v>
          </cell>
          <cell r="E26">
            <v>706</v>
          </cell>
          <cell r="F26" t="str">
            <v>381</v>
          </cell>
          <cell r="G26">
            <v>685</v>
          </cell>
          <cell r="H26" t="str">
            <v>380</v>
          </cell>
          <cell r="I26">
            <v>314</v>
          </cell>
          <cell r="J26">
            <v>3</v>
          </cell>
          <cell r="K26" t="str">
            <v>MC13</v>
          </cell>
          <cell r="L26" t="str">
            <v>F3</v>
          </cell>
        </row>
        <row r="27">
          <cell r="A27" t="str">
            <v>MC14</v>
          </cell>
          <cell r="B27" t="str">
            <v>SERCOMTEL CELULAR</v>
          </cell>
          <cell r="C27" t="str">
            <v>MC14</v>
          </cell>
          <cell r="D27" t="str">
            <v>40</v>
          </cell>
          <cell r="E27">
            <v>66</v>
          </cell>
          <cell r="F27" t="str">
            <v>41</v>
          </cell>
          <cell r="G27">
            <v>668</v>
          </cell>
          <cell r="H27" t="str">
            <v>382</v>
          </cell>
          <cell r="I27">
            <v>318</v>
          </cell>
          <cell r="J27">
            <v>0</v>
          </cell>
          <cell r="K27" t="str">
            <v>MC14</v>
          </cell>
          <cell r="L27" t="str">
            <v>B3</v>
          </cell>
        </row>
        <row r="28">
          <cell r="A28" t="str">
            <v>MC2</v>
          </cell>
          <cell r="B28" t="str">
            <v>SERCOMTEL CELULAR</v>
          </cell>
          <cell r="C28" t="str">
            <v>MC2</v>
          </cell>
          <cell r="D28" t="str">
            <v>2</v>
          </cell>
          <cell r="E28">
            <v>12</v>
          </cell>
          <cell r="F28" t="str">
            <v>3</v>
          </cell>
          <cell r="G28">
            <v>33</v>
          </cell>
          <cell r="H28" t="str">
            <v>98</v>
          </cell>
          <cell r="I28">
            <v>327</v>
          </cell>
          <cell r="J28">
            <v>1</v>
          </cell>
          <cell r="K28" t="str">
            <v>MC2</v>
          </cell>
          <cell r="L28" t="str">
            <v>G1</v>
          </cell>
        </row>
        <row r="29">
          <cell r="A29" t="str">
            <v>MC3</v>
          </cell>
          <cell r="B29" t="str">
            <v>SERCOMTEL CELULAR</v>
          </cell>
          <cell r="C29" t="str">
            <v>MC3</v>
          </cell>
          <cell r="D29" t="str">
            <v>4</v>
          </cell>
          <cell r="E29">
            <v>43</v>
          </cell>
          <cell r="F29" t="str">
            <v>5</v>
          </cell>
          <cell r="G29">
            <v>1</v>
          </cell>
          <cell r="H29" t="e">
            <v>#N/A</v>
          </cell>
          <cell r="I29" t="e">
            <v>#N/A</v>
          </cell>
          <cell r="J29" t="e">
            <v>#N/A</v>
          </cell>
          <cell r="K29" t="str">
            <v>MC3</v>
          </cell>
          <cell r="L29" t="e">
            <v>#N/A</v>
          </cell>
        </row>
        <row r="30">
          <cell r="A30" t="str">
            <v>MC4</v>
          </cell>
          <cell r="B30" t="str">
            <v>SERCOMTEL CELULAR</v>
          </cell>
          <cell r="C30" t="str">
            <v>MC4</v>
          </cell>
          <cell r="D30" t="str">
            <v>6</v>
          </cell>
          <cell r="E30">
            <v>993</v>
          </cell>
          <cell r="F30" t="str">
            <v>7</v>
          </cell>
          <cell r="G30">
            <v>677</v>
          </cell>
          <cell r="H30" t="str">
            <v>102</v>
          </cell>
          <cell r="I30">
            <v>327</v>
          </cell>
          <cell r="J30">
            <v>2</v>
          </cell>
          <cell r="K30" t="str">
            <v>MC4</v>
          </cell>
          <cell r="L30" t="str">
            <v>G1</v>
          </cell>
        </row>
        <row r="31">
          <cell r="A31" t="str">
            <v>MC5</v>
          </cell>
          <cell r="B31" t="str">
            <v>SERCOMTEL CELULAR</v>
          </cell>
          <cell r="C31" t="str">
            <v>MC5</v>
          </cell>
          <cell r="D31" t="str">
            <v>8</v>
          </cell>
          <cell r="E31">
            <v>14</v>
          </cell>
          <cell r="F31" t="str">
            <v>9</v>
          </cell>
          <cell r="G31">
            <v>35</v>
          </cell>
          <cell r="H31" t="str">
            <v>110</v>
          </cell>
          <cell r="I31">
            <v>329</v>
          </cell>
          <cell r="J31">
            <v>0</v>
          </cell>
          <cell r="K31" t="str">
            <v>MC5</v>
          </cell>
          <cell r="L31" t="str">
            <v>E1</v>
          </cell>
        </row>
        <row r="32">
          <cell r="A32" t="str">
            <v>MC6</v>
          </cell>
          <cell r="B32" t="str">
            <v>SERCOMTEL CELULAR</v>
          </cell>
          <cell r="C32" t="str">
            <v>MC6</v>
          </cell>
          <cell r="D32" t="str">
            <v>10</v>
          </cell>
          <cell r="E32">
            <v>7</v>
          </cell>
          <cell r="F32" t="str">
            <v>11</v>
          </cell>
          <cell r="G32">
            <v>154</v>
          </cell>
          <cell r="H32" t="str">
            <v>112</v>
          </cell>
          <cell r="I32">
            <v>322</v>
          </cell>
          <cell r="J32">
            <v>3</v>
          </cell>
          <cell r="K32" t="str">
            <v>MC6</v>
          </cell>
          <cell r="L32" t="str">
            <v>E2</v>
          </cell>
        </row>
        <row r="33">
          <cell r="A33" t="str">
            <v>MC7</v>
          </cell>
          <cell r="B33" t="str">
            <v>SERCOMTEL CELULAR</v>
          </cell>
          <cell r="C33" t="str">
            <v>MC7</v>
          </cell>
          <cell r="D33" t="str">
            <v>576</v>
          </cell>
          <cell r="E33">
            <v>72</v>
          </cell>
          <cell r="F33" t="str">
            <v>577</v>
          </cell>
          <cell r="G33">
            <v>51</v>
          </cell>
          <cell r="H33" t="str">
            <v>344</v>
          </cell>
          <cell r="I33">
            <v>324</v>
          </cell>
          <cell r="J33">
            <v>3</v>
          </cell>
          <cell r="K33" t="str">
            <v>MC7</v>
          </cell>
          <cell r="L33" t="str">
            <v>C2</v>
          </cell>
        </row>
        <row r="34">
          <cell r="A34" t="str">
            <v>MC8</v>
          </cell>
          <cell r="B34" t="str">
            <v>SERCOMTEL CELULAR</v>
          </cell>
          <cell r="C34" t="str">
            <v>MC8</v>
          </cell>
          <cell r="D34" t="str">
            <v>582</v>
          </cell>
          <cell r="E34">
            <v>999</v>
          </cell>
          <cell r="F34" t="str">
            <v>583</v>
          </cell>
          <cell r="G34">
            <v>683</v>
          </cell>
          <cell r="H34" t="str">
            <v>350</v>
          </cell>
          <cell r="I34">
            <v>333</v>
          </cell>
          <cell r="J34">
            <v>1</v>
          </cell>
          <cell r="K34" t="str">
            <v>MC8</v>
          </cell>
          <cell r="L34" t="str">
            <v>A1</v>
          </cell>
        </row>
        <row r="35">
          <cell r="A35" t="str">
            <v>MC9</v>
          </cell>
          <cell r="B35" t="str">
            <v>SERCOMTEL CELULAR</v>
          </cell>
          <cell r="C35" t="str">
            <v>MC9</v>
          </cell>
          <cell r="D35" t="str">
            <v>588</v>
          </cell>
          <cell r="E35">
            <v>697</v>
          </cell>
          <cell r="F35" t="str">
            <v>589</v>
          </cell>
          <cell r="G35">
            <v>676</v>
          </cell>
          <cell r="H35" t="str">
            <v>356</v>
          </cell>
          <cell r="I35">
            <v>326</v>
          </cell>
          <cell r="J35">
            <v>1</v>
          </cell>
          <cell r="K35" t="str">
            <v>MC9</v>
          </cell>
          <cell r="L35" t="str">
            <v>A2</v>
          </cell>
        </row>
        <row r="36">
          <cell r="A36" t="str">
            <v>NWC-01</v>
          </cell>
          <cell r="B36" t="str">
            <v>SERCOMTEL CELULAR</v>
          </cell>
          <cell r="C36" t="str">
            <v>NWC01</v>
          </cell>
          <cell r="D36" t="str">
            <v>12</v>
          </cell>
          <cell r="E36">
            <v>678</v>
          </cell>
          <cell r="F36" t="str">
            <v>13</v>
          </cell>
          <cell r="G36">
            <v>699</v>
          </cell>
          <cell r="H36" t="str">
            <v>200</v>
          </cell>
          <cell r="I36">
            <v>328</v>
          </cell>
          <cell r="J36">
            <v>2</v>
          </cell>
          <cell r="K36" t="str">
            <v>NWC-01</v>
          </cell>
          <cell r="L36" t="str">
            <v>F1</v>
          </cell>
        </row>
        <row r="37">
          <cell r="A37" t="str">
            <v>NWC-02</v>
          </cell>
          <cell r="B37" t="str">
            <v>SERCOMTEL CELULAR</v>
          </cell>
          <cell r="C37" t="str">
            <v>NWC02</v>
          </cell>
          <cell r="D37" t="str">
            <v>14</v>
          </cell>
          <cell r="E37">
            <v>713</v>
          </cell>
          <cell r="F37" t="str">
            <v>15</v>
          </cell>
          <cell r="G37">
            <v>671</v>
          </cell>
          <cell r="H37" t="str">
            <v>202</v>
          </cell>
          <cell r="I37">
            <v>321</v>
          </cell>
          <cell r="J37">
            <v>2</v>
          </cell>
          <cell r="K37" t="str">
            <v>NWC-02</v>
          </cell>
          <cell r="L37" t="str">
            <v>F2</v>
          </cell>
        </row>
        <row r="38">
          <cell r="A38" t="str">
            <v>NWC-03</v>
          </cell>
          <cell r="B38" t="str">
            <v>SERCOMTEL CELULAR</v>
          </cell>
          <cell r="C38" t="str">
            <v>NWC03</v>
          </cell>
          <cell r="D38" t="str">
            <v>16</v>
          </cell>
          <cell r="E38">
            <v>20</v>
          </cell>
          <cell r="F38" t="str">
            <v>17</v>
          </cell>
          <cell r="G38">
            <v>706</v>
          </cell>
          <cell r="H38" t="str">
            <v>204</v>
          </cell>
          <cell r="I38">
            <v>314</v>
          </cell>
          <cell r="J38">
            <v>2</v>
          </cell>
          <cell r="K38" t="str">
            <v>NWC-03</v>
          </cell>
          <cell r="L38" t="str">
            <v>F3</v>
          </cell>
        </row>
        <row r="39">
          <cell r="A39" t="str">
            <v>OBR-01</v>
          </cell>
          <cell r="B39" t="str">
            <v>SERCOMTEL CELULAR</v>
          </cell>
          <cell r="C39" t="str">
            <v>OBR01</v>
          </cell>
          <cell r="D39" t="str">
            <v>352</v>
          </cell>
          <cell r="E39">
            <v>701</v>
          </cell>
          <cell r="F39" t="str">
            <v>353</v>
          </cell>
          <cell r="G39">
            <v>680</v>
          </cell>
          <cell r="H39" t="str">
            <v>0</v>
          </cell>
          <cell r="I39">
            <v>330</v>
          </cell>
          <cell r="J39">
            <v>1</v>
          </cell>
          <cell r="K39" t="str">
            <v>OBR-01</v>
          </cell>
          <cell r="L39" t="str">
            <v>D1</v>
          </cell>
        </row>
        <row r="40">
          <cell r="A40" t="str">
            <v>OBR-02</v>
          </cell>
          <cell r="B40" t="str">
            <v>SERCOMTEL CELULAR</v>
          </cell>
          <cell r="C40" t="str">
            <v>OBR02</v>
          </cell>
          <cell r="D40" t="str">
            <v>354</v>
          </cell>
          <cell r="E40">
            <v>673</v>
          </cell>
          <cell r="F40" t="str">
            <v>355</v>
          </cell>
          <cell r="G40">
            <v>694</v>
          </cell>
          <cell r="H40" t="str">
            <v>2</v>
          </cell>
          <cell r="I40">
            <v>323</v>
          </cell>
          <cell r="J40">
            <v>1</v>
          </cell>
          <cell r="K40" t="str">
            <v>OBR-02</v>
          </cell>
          <cell r="L40" t="str">
            <v>D2</v>
          </cell>
        </row>
        <row r="41">
          <cell r="A41" t="str">
            <v>OBR-03</v>
          </cell>
          <cell r="B41" t="str">
            <v>SERCOMTEL CELULAR</v>
          </cell>
          <cell r="C41" t="str">
            <v>OBR03</v>
          </cell>
          <cell r="D41" t="str">
            <v>356</v>
          </cell>
          <cell r="E41">
            <v>1</v>
          </cell>
          <cell r="F41" t="str">
            <v>357</v>
          </cell>
          <cell r="G41">
            <v>22</v>
          </cell>
          <cell r="H41" t="str">
            <v>4</v>
          </cell>
          <cell r="I41">
            <v>316</v>
          </cell>
          <cell r="J41">
            <v>1</v>
          </cell>
          <cell r="K41" t="str">
            <v>OBR-03</v>
          </cell>
          <cell r="L41" t="str">
            <v>D3</v>
          </cell>
        </row>
        <row r="42">
          <cell r="A42" t="str">
            <v>OFU-01</v>
          </cell>
          <cell r="B42" t="str">
            <v>SERCOMTEL CELULAR</v>
          </cell>
          <cell r="C42" t="str">
            <v>OFU01</v>
          </cell>
          <cell r="D42" t="str">
            <v>300</v>
          </cell>
          <cell r="E42">
            <v>999</v>
          </cell>
          <cell r="F42" t="str">
            <v>301</v>
          </cell>
          <cell r="G42">
            <v>683</v>
          </cell>
          <cell r="H42" t="str">
            <v>6</v>
          </cell>
          <cell r="I42">
            <v>333</v>
          </cell>
          <cell r="J42">
            <v>1</v>
          </cell>
          <cell r="K42" t="str">
            <v>OFU-01</v>
          </cell>
          <cell r="L42" t="str">
            <v>A1</v>
          </cell>
        </row>
        <row r="43">
          <cell r="A43" t="str">
            <v>OFU-02</v>
          </cell>
          <cell r="B43" t="str">
            <v>SERCOMTEL CELULAR</v>
          </cell>
          <cell r="C43" t="str">
            <v>OFU02</v>
          </cell>
          <cell r="D43" t="str">
            <v>302</v>
          </cell>
          <cell r="E43">
            <v>697</v>
          </cell>
          <cell r="F43" t="str">
            <v>303</v>
          </cell>
          <cell r="G43">
            <v>676</v>
          </cell>
          <cell r="H43" t="str">
            <v>8</v>
          </cell>
          <cell r="I43">
            <v>326</v>
          </cell>
          <cell r="J43">
            <v>1</v>
          </cell>
          <cell r="K43" t="str">
            <v>OFU-02</v>
          </cell>
          <cell r="L43" t="str">
            <v>A2</v>
          </cell>
        </row>
        <row r="44">
          <cell r="A44" t="str">
            <v>OFU-03</v>
          </cell>
          <cell r="B44" t="str">
            <v>SERCOMTEL CELULAR</v>
          </cell>
          <cell r="C44" t="str">
            <v>OFU03</v>
          </cell>
          <cell r="D44" t="str">
            <v>304</v>
          </cell>
          <cell r="E44">
            <v>1006</v>
          </cell>
          <cell r="F44" t="str">
            <v>305</v>
          </cell>
          <cell r="G44">
            <v>711</v>
          </cell>
          <cell r="H44" t="str">
            <v>10</v>
          </cell>
          <cell r="I44">
            <v>319</v>
          </cell>
          <cell r="J44">
            <v>1</v>
          </cell>
          <cell r="K44" t="str">
            <v>OFU-03</v>
          </cell>
          <cell r="L44" t="str">
            <v>A3</v>
          </cell>
        </row>
        <row r="45">
          <cell r="A45" t="str">
            <v>PET-01</v>
          </cell>
          <cell r="B45" t="str">
            <v>SERCOMTEL CELULAR</v>
          </cell>
          <cell r="C45" t="str">
            <v>PET01</v>
          </cell>
          <cell r="D45" t="str">
            <v>112</v>
          </cell>
          <cell r="E45">
            <v>700</v>
          </cell>
          <cell r="F45" t="str">
            <v>113</v>
          </cell>
          <cell r="G45">
            <v>679</v>
          </cell>
          <cell r="H45" t="str">
            <v>104</v>
          </cell>
          <cell r="I45">
            <v>329</v>
          </cell>
          <cell r="J45">
            <v>1</v>
          </cell>
          <cell r="K45" t="str">
            <v>PET-01</v>
          </cell>
          <cell r="L45" t="str">
            <v>E1</v>
          </cell>
        </row>
        <row r="46">
          <cell r="A46" t="str">
            <v>PET-02</v>
          </cell>
          <cell r="B46" t="str">
            <v>SERCOMTEL CELULAR</v>
          </cell>
          <cell r="C46" t="str">
            <v>PET02</v>
          </cell>
          <cell r="D46" t="str">
            <v>114</v>
          </cell>
          <cell r="E46">
            <v>693</v>
          </cell>
          <cell r="F46" t="str">
            <v>115</v>
          </cell>
          <cell r="G46">
            <v>672</v>
          </cell>
          <cell r="H46" t="str">
            <v>106</v>
          </cell>
          <cell r="I46">
            <v>322</v>
          </cell>
          <cell r="J46">
            <v>1</v>
          </cell>
          <cell r="K46" t="str">
            <v>PET-02</v>
          </cell>
          <cell r="L46" t="str">
            <v>E2</v>
          </cell>
        </row>
        <row r="47">
          <cell r="A47" t="str">
            <v>PET-03</v>
          </cell>
          <cell r="B47" t="str">
            <v>SERCOMTEL CELULAR</v>
          </cell>
          <cell r="C47" t="str">
            <v>PET03</v>
          </cell>
          <cell r="D47" t="str">
            <v>116</v>
          </cell>
          <cell r="E47">
            <v>707</v>
          </cell>
          <cell r="F47" t="str">
            <v>117</v>
          </cell>
          <cell r="G47">
            <v>686</v>
          </cell>
          <cell r="H47" t="str">
            <v>108</v>
          </cell>
          <cell r="I47">
            <v>315</v>
          </cell>
          <cell r="J47">
            <v>1</v>
          </cell>
          <cell r="K47" t="str">
            <v>PET-03</v>
          </cell>
          <cell r="L47" t="str">
            <v>E3</v>
          </cell>
        </row>
        <row r="48">
          <cell r="A48" t="str">
            <v>PIO-01</v>
          </cell>
          <cell r="B48" t="str">
            <v>SERCOMTEL CELULAR</v>
          </cell>
          <cell r="C48" t="str">
            <v>PIO01</v>
          </cell>
          <cell r="D48" t="str">
            <v>18</v>
          </cell>
          <cell r="E48">
            <v>703</v>
          </cell>
          <cell r="F48" t="str">
            <v>19</v>
          </cell>
          <cell r="G48">
            <v>682</v>
          </cell>
          <cell r="H48" t="str">
            <v>216</v>
          </cell>
          <cell r="I48">
            <v>332</v>
          </cell>
          <cell r="J48">
            <v>2</v>
          </cell>
          <cell r="K48" t="str">
            <v>PIO-01</v>
          </cell>
          <cell r="L48" t="str">
            <v>B1</v>
          </cell>
        </row>
        <row r="49">
          <cell r="A49" t="str">
            <v>PIO-02</v>
          </cell>
          <cell r="B49" t="str">
            <v>SERCOMTEL CELULAR</v>
          </cell>
          <cell r="C49" t="str">
            <v>PIO02</v>
          </cell>
          <cell r="D49" t="str">
            <v>20</v>
          </cell>
          <cell r="E49">
            <v>696</v>
          </cell>
          <cell r="F49" t="str">
            <v>21</v>
          </cell>
          <cell r="G49">
            <v>675</v>
          </cell>
          <cell r="H49" t="str">
            <v>218</v>
          </cell>
          <cell r="I49">
            <v>325</v>
          </cell>
          <cell r="J49">
            <v>2</v>
          </cell>
          <cell r="K49" t="str">
            <v>PIO-02</v>
          </cell>
          <cell r="L49" t="str">
            <v>B2</v>
          </cell>
        </row>
        <row r="50">
          <cell r="A50" t="str">
            <v>PIO-03</v>
          </cell>
          <cell r="B50" t="str">
            <v>SERCOMTEL CELULAR</v>
          </cell>
          <cell r="C50" t="str">
            <v>PIO03</v>
          </cell>
          <cell r="D50" t="str">
            <v>22</v>
          </cell>
          <cell r="E50">
            <v>689</v>
          </cell>
          <cell r="F50" t="str">
            <v>23</v>
          </cell>
          <cell r="G50">
            <v>668</v>
          </cell>
          <cell r="H50" t="str">
            <v>220</v>
          </cell>
          <cell r="I50">
            <v>318</v>
          </cell>
          <cell r="J50">
            <v>2</v>
          </cell>
          <cell r="K50" t="str">
            <v>PIO-03</v>
          </cell>
          <cell r="L50" t="str">
            <v>B3</v>
          </cell>
        </row>
        <row r="51">
          <cell r="A51" t="str">
            <v>PQR-01</v>
          </cell>
          <cell r="B51" t="str">
            <v>SERCOMTEL CELULAR</v>
          </cell>
          <cell r="C51" t="str">
            <v>PQR01</v>
          </cell>
          <cell r="D51" t="str">
            <v>26</v>
          </cell>
          <cell r="E51">
            <v>1015</v>
          </cell>
          <cell r="F51" t="str">
            <v>27</v>
          </cell>
          <cell r="G51">
            <v>994</v>
          </cell>
          <cell r="H51" t="str">
            <v>64</v>
          </cell>
          <cell r="I51">
            <v>328</v>
          </cell>
          <cell r="J51">
            <v>1</v>
          </cell>
          <cell r="K51" t="str">
            <v>PQR-01</v>
          </cell>
          <cell r="L51" t="str">
            <v>F1</v>
          </cell>
        </row>
        <row r="52">
          <cell r="A52" t="str">
            <v>RCL-01</v>
          </cell>
          <cell r="B52" t="str">
            <v>SERCOMTEL CELULAR</v>
          </cell>
          <cell r="C52" t="str">
            <v>RCL01</v>
          </cell>
          <cell r="D52" t="str">
            <v>30</v>
          </cell>
          <cell r="E52">
            <v>701</v>
          </cell>
          <cell r="F52" t="str">
            <v>31</v>
          </cell>
          <cell r="G52">
            <v>680</v>
          </cell>
          <cell r="H52" t="str">
            <v>152</v>
          </cell>
          <cell r="I52">
            <v>330</v>
          </cell>
          <cell r="J52">
            <v>0</v>
          </cell>
          <cell r="K52" t="str">
            <v>RCL-01</v>
          </cell>
          <cell r="L52" t="str">
            <v>D1</v>
          </cell>
        </row>
        <row r="53">
          <cell r="A53" t="str">
            <v>SAN-01</v>
          </cell>
          <cell r="B53" t="str">
            <v>SERCOMTEL CELULAR</v>
          </cell>
          <cell r="C53" t="str">
            <v>SAN01</v>
          </cell>
          <cell r="D53" t="str">
            <v>150</v>
          </cell>
          <cell r="E53">
            <v>1014</v>
          </cell>
          <cell r="F53" t="str">
            <v>151</v>
          </cell>
          <cell r="G53">
            <v>993</v>
          </cell>
          <cell r="H53" t="str">
            <v>328</v>
          </cell>
          <cell r="I53">
            <v>327</v>
          </cell>
          <cell r="J53">
            <v>3</v>
          </cell>
          <cell r="K53" t="str">
            <v>SAN-01</v>
          </cell>
          <cell r="L53" t="str">
            <v>G1</v>
          </cell>
        </row>
        <row r="54">
          <cell r="A54" t="str">
            <v>SAN-02</v>
          </cell>
          <cell r="B54" t="str">
            <v>SERCOMTEL CELULAR</v>
          </cell>
          <cell r="C54" t="str">
            <v>SAN02</v>
          </cell>
          <cell r="D54" t="str">
            <v>152</v>
          </cell>
          <cell r="E54">
            <v>5</v>
          </cell>
          <cell r="F54" t="str">
            <v>153</v>
          </cell>
          <cell r="G54">
            <v>26</v>
          </cell>
          <cell r="H54" t="str">
            <v>330</v>
          </cell>
          <cell r="I54">
            <v>320</v>
          </cell>
          <cell r="J54">
            <v>3</v>
          </cell>
          <cell r="K54" t="str">
            <v>SAN-02</v>
          </cell>
          <cell r="L54" t="str">
            <v>G2</v>
          </cell>
        </row>
        <row r="55">
          <cell r="A55" t="str">
            <v>SAN-03</v>
          </cell>
          <cell r="B55" t="str">
            <v>SERCOMTEL CELULAR</v>
          </cell>
          <cell r="C55" t="str">
            <v>SAN03</v>
          </cell>
          <cell r="D55" t="str">
            <v>154</v>
          </cell>
          <cell r="E55">
            <v>19</v>
          </cell>
          <cell r="F55" t="str">
            <v>155</v>
          </cell>
          <cell r="G55">
            <v>684</v>
          </cell>
          <cell r="H55" t="str">
            <v>332</v>
          </cell>
          <cell r="I55">
            <v>313</v>
          </cell>
          <cell r="J55">
            <v>0</v>
          </cell>
          <cell r="K55" t="str">
            <v>SAN-03</v>
          </cell>
          <cell r="L55" t="str">
            <v>G3</v>
          </cell>
        </row>
        <row r="56">
          <cell r="A56" t="str">
            <v>SFR-01</v>
          </cell>
          <cell r="B56" t="str">
            <v>SERCOMTEL CELULAR</v>
          </cell>
          <cell r="C56" t="str">
            <v>SFR01</v>
          </cell>
          <cell r="D56" t="str">
            <v>192</v>
          </cell>
          <cell r="E56">
            <v>17</v>
          </cell>
          <cell r="F56" t="str">
            <v>193</v>
          </cell>
          <cell r="G56">
            <v>703</v>
          </cell>
          <cell r="H56" t="str">
            <v>56</v>
          </cell>
          <cell r="I56">
            <v>332</v>
          </cell>
          <cell r="J56">
            <v>3</v>
          </cell>
          <cell r="K56" t="str">
            <v>SFR-01</v>
          </cell>
          <cell r="L56" t="str">
            <v>B1</v>
          </cell>
        </row>
        <row r="57">
          <cell r="A57" t="str">
            <v>SFR-02</v>
          </cell>
          <cell r="B57" t="str">
            <v>SERCOMTEL CELULAR</v>
          </cell>
          <cell r="C57" t="str">
            <v>SFR02</v>
          </cell>
          <cell r="D57" t="str">
            <v>194</v>
          </cell>
          <cell r="E57">
            <v>675</v>
          </cell>
          <cell r="F57" t="str">
            <v>195</v>
          </cell>
          <cell r="G57">
            <v>696</v>
          </cell>
          <cell r="H57" t="str">
            <v>58</v>
          </cell>
          <cell r="I57">
            <v>325</v>
          </cell>
          <cell r="J57">
            <v>1</v>
          </cell>
          <cell r="K57" t="str">
            <v>SFR-02</v>
          </cell>
          <cell r="L57" t="str">
            <v>B2</v>
          </cell>
        </row>
        <row r="58">
          <cell r="A58" t="str">
            <v>SFR-03</v>
          </cell>
          <cell r="B58" t="str">
            <v>SERCOMTEL CELULAR</v>
          </cell>
          <cell r="C58" t="str">
            <v>SFR03</v>
          </cell>
          <cell r="D58" t="str">
            <v>196</v>
          </cell>
          <cell r="E58">
            <v>668</v>
          </cell>
          <cell r="F58" t="str">
            <v>197</v>
          </cell>
          <cell r="G58">
            <v>689</v>
          </cell>
          <cell r="H58" t="str">
            <v>60</v>
          </cell>
          <cell r="I58">
            <v>318</v>
          </cell>
          <cell r="J58">
            <v>3</v>
          </cell>
          <cell r="K58" t="str">
            <v>SFR-03</v>
          </cell>
          <cell r="L58" t="str">
            <v>B3</v>
          </cell>
        </row>
        <row r="59">
          <cell r="A59" t="str">
            <v>SJO-01</v>
          </cell>
          <cell r="B59" t="str">
            <v>SERCOMTEL CELULAR</v>
          </cell>
          <cell r="C59" t="str">
            <v>SJO01</v>
          </cell>
          <cell r="D59" t="str">
            <v>120</v>
          </cell>
          <cell r="E59">
            <v>702</v>
          </cell>
          <cell r="F59" t="str">
            <v>121</v>
          </cell>
          <cell r="G59">
            <v>681</v>
          </cell>
          <cell r="H59" t="str">
            <v>120</v>
          </cell>
          <cell r="I59">
            <v>331</v>
          </cell>
          <cell r="J59">
            <v>1</v>
          </cell>
          <cell r="K59" t="str">
            <v>SJO-01</v>
          </cell>
          <cell r="L59" t="str">
            <v>C1</v>
          </cell>
        </row>
        <row r="60">
          <cell r="A60" t="str">
            <v>SJO-02</v>
          </cell>
          <cell r="B60" t="str">
            <v>SERCOMTEL CELULAR</v>
          </cell>
          <cell r="C60" t="str">
            <v>SJO02</v>
          </cell>
          <cell r="D60" t="str">
            <v>122</v>
          </cell>
          <cell r="E60">
            <v>674</v>
          </cell>
          <cell r="F60" t="str">
            <v>123</v>
          </cell>
          <cell r="G60">
            <v>695</v>
          </cell>
          <cell r="H60" t="str">
            <v>122</v>
          </cell>
          <cell r="I60">
            <v>324</v>
          </cell>
          <cell r="J60">
            <v>1</v>
          </cell>
          <cell r="K60" t="str">
            <v>SJO-02</v>
          </cell>
          <cell r="L60" t="str">
            <v>C2</v>
          </cell>
        </row>
        <row r="61">
          <cell r="A61" t="str">
            <v>SJO-03</v>
          </cell>
          <cell r="B61" t="str">
            <v>SERCOMTEL CELULAR</v>
          </cell>
          <cell r="C61" t="str">
            <v>SJO03</v>
          </cell>
          <cell r="D61" t="str">
            <v>124</v>
          </cell>
          <cell r="E61">
            <v>1004</v>
          </cell>
          <cell r="F61" t="str">
            <v>125</v>
          </cell>
          <cell r="G61">
            <v>688</v>
          </cell>
          <cell r="H61" t="str">
            <v>124</v>
          </cell>
          <cell r="I61">
            <v>317</v>
          </cell>
          <cell r="J61">
            <v>1</v>
          </cell>
          <cell r="K61" t="str">
            <v>SJO-03</v>
          </cell>
          <cell r="L61" t="str">
            <v>C3</v>
          </cell>
        </row>
        <row r="62">
          <cell r="A62" t="str">
            <v>SLZ-01</v>
          </cell>
          <cell r="B62" t="str">
            <v>SERCOMTEL CELULAR</v>
          </cell>
          <cell r="C62" t="str">
            <v>SLZ01</v>
          </cell>
          <cell r="D62" t="str">
            <v>28</v>
          </cell>
          <cell r="E62">
            <v>1020</v>
          </cell>
          <cell r="F62" t="str">
            <v>29</v>
          </cell>
          <cell r="G62">
            <v>999</v>
          </cell>
          <cell r="H62" t="str">
            <v>48</v>
          </cell>
          <cell r="I62">
            <v>333</v>
          </cell>
          <cell r="J62">
            <v>1</v>
          </cell>
          <cell r="K62" t="str">
            <v>SLZ-01</v>
          </cell>
          <cell r="L62" t="str">
            <v>A1</v>
          </cell>
        </row>
        <row r="63">
          <cell r="A63" t="str">
            <v>SMO-01</v>
          </cell>
          <cell r="B63" t="str">
            <v>SERCOMTEL CELULAR</v>
          </cell>
          <cell r="C63" t="str">
            <v>SMO01</v>
          </cell>
          <cell r="D63" t="str">
            <v>184</v>
          </cell>
          <cell r="E63">
            <v>683</v>
          </cell>
          <cell r="F63" t="str">
            <v>185</v>
          </cell>
          <cell r="G63">
            <v>704</v>
          </cell>
          <cell r="H63" t="str">
            <v>88</v>
          </cell>
          <cell r="I63">
            <v>333</v>
          </cell>
          <cell r="J63">
            <v>3</v>
          </cell>
          <cell r="K63" t="str">
            <v>SMO-01</v>
          </cell>
          <cell r="L63" t="str">
            <v>A1</v>
          </cell>
        </row>
        <row r="64">
          <cell r="A64" t="str">
            <v>SMO-02</v>
          </cell>
          <cell r="B64" t="str">
            <v>SERCOMTEL CELULAR</v>
          </cell>
          <cell r="C64" t="str">
            <v>SMO02</v>
          </cell>
          <cell r="D64" t="str">
            <v>186</v>
          </cell>
          <cell r="E64">
            <v>669</v>
          </cell>
          <cell r="F64" t="str">
            <v>187</v>
          </cell>
          <cell r="G64">
            <v>690</v>
          </cell>
          <cell r="H64" t="str">
            <v>90</v>
          </cell>
          <cell r="I64">
            <v>319</v>
          </cell>
          <cell r="J64">
            <v>3</v>
          </cell>
          <cell r="K64" t="str">
            <v>SMO-02</v>
          </cell>
          <cell r="L64" t="str">
            <v>A3</v>
          </cell>
        </row>
        <row r="65">
          <cell r="A65" t="str">
            <v>SMO-03</v>
          </cell>
          <cell r="B65" t="str">
            <v>SERCOMTEL CELULAR</v>
          </cell>
          <cell r="C65" t="str">
            <v>SMO03</v>
          </cell>
          <cell r="D65" t="str">
            <v>188</v>
          </cell>
          <cell r="E65">
            <v>676</v>
          </cell>
          <cell r="F65" t="str">
            <v>189</v>
          </cell>
          <cell r="G65">
            <v>697</v>
          </cell>
          <cell r="H65" t="str">
            <v>92</v>
          </cell>
          <cell r="I65">
            <v>326</v>
          </cell>
          <cell r="J65">
            <v>3</v>
          </cell>
          <cell r="K65" t="str">
            <v>SMO-03</v>
          </cell>
          <cell r="L65" t="str">
            <v>A2</v>
          </cell>
        </row>
        <row r="66">
          <cell r="A66" t="str">
            <v>SNV-01</v>
          </cell>
          <cell r="B66" t="str">
            <v>SERCOMTEL CELULAR</v>
          </cell>
          <cell r="C66" t="str">
            <v>SNV01</v>
          </cell>
          <cell r="D66" t="str">
            <v>288</v>
          </cell>
          <cell r="E66">
            <v>698</v>
          </cell>
          <cell r="F66" t="str">
            <v>289</v>
          </cell>
          <cell r="G66">
            <v>677</v>
          </cell>
          <cell r="H66" t="str">
            <v>136</v>
          </cell>
          <cell r="I66">
            <v>327</v>
          </cell>
          <cell r="J66">
            <v>1</v>
          </cell>
          <cell r="K66" t="str">
            <v>SNV-01</v>
          </cell>
          <cell r="L66" t="str">
            <v>G1</v>
          </cell>
        </row>
        <row r="67">
          <cell r="A67" t="str">
            <v>SNV-02</v>
          </cell>
          <cell r="B67" t="str">
            <v>SERCOMTEL CELULAR</v>
          </cell>
          <cell r="C67" t="str">
            <v>SNV02</v>
          </cell>
          <cell r="D67" t="str">
            <v>290</v>
          </cell>
          <cell r="E67">
            <v>691</v>
          </cell>
          <cell r="F67" t="str">
            <v>291</v>
          </cell>
          <cell r="G67">
            <v>670</v>
          </cell>
          <cell r="H67" t="str">
            <v>138</v>
          </cell>
          <cell r="I67">
            <v>320</v>
          </cell>
          <cell r="J67">
            <v>1</v>
          </cell>
          <cell r="K67" t="str">
            <v>SNV-02</v>
          </cell>
          <cell r="L67" t="str">
            <v>G2</v>
          </cell>
        </row>
        <row r="68">
          <cell r="A68" t="str">
            <v>SNV-03</v>
          </cell>
          <cell r="B68" t="str">
            <v>SERCOMTEL CELULAR</v>
          </cell>
          <cell r="C68" t="str">
            <v>SNV03</v>
          </cell>
          <cell r="D68" t="str">
            <v>292</v>
          </cell>
          <cell r="E68">
            <v>705</v>
          </cell>
          <cell r="F68" t="str">
            <v>293</v>
          </cell>
          <cell r="G68">
            <v>684</v>
          </cell>
          <cell r="H68" t="str">
            <v>140</v>
          </cell>
          <cell r="I68">
            <v>313</v>
          </cell>
          <cell r="J68">
            <v>1</v>
          </cell>
          <cell r="K68" t="str">
            <v>SNV-03</v>
          </cell>
          <cell r="L68" t="str">
            <v>G3</v>
          </cell>
        </row>
        <row r="69">
          <cell r="A69" t="str">
            <v>TRP-01</v>
          </cell>
          <cell r="B69" t="str">
            <v>SERCOMTEL CELULAR</v>
          </cell>
          <cell r="C69" t="str">
            <v>TRP01</v>
          </cell>
          <cell r="D69" t="str">
            <v>384</v>
          </cell>
          <cell r="E69">
            <v>37</v>
          </cell>
          <cell r="F69" t="str">
            <v>385</v>
          </cell>
          <cell r="G69">
            <v>58</v>
          </cell>
          <cell r="H69" t="str">
            <v>184</v>
          </cell>
          <cell r="I69">
            <v>331</v>
          </cell>
          <cell r="J69">
            <v>2</v>
          </cell>
          <cell r="K69" t="str">
            <v>TRP-01</v>
          </cell>
          <cell r="L69" t="str">
            <v>C1</v>
          </cell>
        </row>
        <row r="70">
          <cell r="A70" t="str">
            <v>TRP-02</v>
          </cell>
          <cell r="B70" t="str">
            <v>SERCOMTEL CELULAR</v>
          </cell>
          <cell r="C70" t="str">
            <v>TRP02</v>
          </cell>
          <cell r="D70" t="str">
            <v>388</v>
          </cell>
          <cell r="E70">
            <v>51</v>
          </cell>
          <cell r="F70" t="str">
            <v>389</v>
          </cell>
          <cell r="G70">
            <v>30</v>
          </cell>
          <cell r="H70" t="str">
            <v>188</v>
          </cell>
          <cell r="I70">
            <v>324</v>
          </cell>
          <cell r="J70">
            <v>2</v>
          </cell>
          <cell r="K70" t="str">
            <v>TRP-02</v>
          </cell>
          <cell r="L70" t="str">
            <v>C2</v>
          </cell>
        </row>
        <row r="71">
          <cell r="A71" t="str">
            <v>TRP-03</v>
          </cell>
          <cell r="B71" t="str">
            <v>SERCOMTEL CELULAR</v>
          </cell>
          <cell r="C71" t="str">
            <v>TRP03</v>
          </cell>
          <cell r="D71" t="str">
            <v>386</v>
          </cell>
          <cell r="E71">
            <v>44</v>
          </cell>
          <cell r="F71" t="str">
            <v>387</v>
          </cell>
          <cell r="G71">
            <v>65</v>
          </cell>
          <cell r="H71" t="str">
            <v>186</v>
          </cell>
          <cell r="I71">
            <v>317</v>
          </cell>
          <cell r="J71">
            <v>2</v>
          </cell>
          <cell r="K71" t="str">
            <v>TRP-03</v>
          </cell>
          <cell r="L71" t="str">
            <v>C3</v>
          </cell>
        </row>
        <row r="72">
          <cell r="A72" t="str">
            <v>TVT-01</v>
          </cell>
          <cell r="B72" t="str">
            <v>SERCOMTEL CELULAR</v>
          </cell>
          <cell r="C72" t="str">
            <v>TVT01</v>
          </cell>
          <cell r="D72" t="str">
            <v>512</v>
          </cell>
          <cell r="E72">
            <v>13</v>
          </cell>
          <cell r="F72" t="str">
            <v>513</v>
          </cell>
          <cell r="G72">
            <v>34</v>
          </cell>
          <cell r="H72" t="str">
            <v>304</v>
          </cell>
          <cell r="I72">
            <v>328</v>
          </cell>
          <cell r="J72">
            <v>0</v>
          </cell>
          <cell r="K72" t="str">
            <v>TVT-01</v>
          </cell>
          <cell r="L72" t="str">
            <v>F1</v>
          </cell>
        </row>
        <row r="73">
          <cell r="A73" t="str">
            <v>TVT-02</v>
          </cell>
          <cell r="B73" t="str">
            <v>SERCOMTEL CELULAR</v>
          </cell>
          <cell r="C73" t="str">
            <v>TVT02</v>
          </cell>
          <cell r="D73" t="str">
            <v>514</v>
          </cell>
          <cell r="E73">
            <v>27</v>
          </cell>
          <cell r="F73" t="str">
            <v>515</v>
          </cell>
          <cell r="G73">
            <v>48</v>
          </cell>
          <cell r="H73" t="str">
            <v>306</v>
          </cell>
          <cell r="I73">
            <v>321</v>
          </cell>
          <cell r="J73">
            <v>0</v>
          </cell>
          <cell r="K73" t="str">
            <v>TVT-02</v>
          </cell>
          <cell r="L73" t="str">
            <v>F2</v>
          </cell>
        </row>
        <row r="74">
          <cell r="A74" t="str">
            <v>TVT-03</v>
          </cell>
          <cell r="B74" t="str">
            <v>SERCOMTEL CELULAR</v>
          </cell>
          <cell r="C74" t="str">
            <v>TVT03</v>
          </cell>
          <cell r="D74" t="str">
            <v>516</v>
          </cell>
          <cell r="E74">
            <v>715</v>
          </cell>
          <cell r="F74" t="str">
            <v>517</v>
          </cell>
          <cell r="G74">
            <v>694</v>
          </cell>
          <cell r="H74" t="str">
            <v>308</v>
          </cell>
          <cell r="I74">
            <v>323</v>
          </cell>
          <cell r="J74">
            <v>0</v>
          </cell>
          <cell r="K74" t="str">
            <v>TVT-03</v>
          </cell>
          <cell r="L74" t="str">
            <v>D2</v>
          </cell>
        </row>
        <row r="75">
          <cell r="A75" t="str">
            <v>VIZ-01</v>
          </cell>
          <cell r="B75" t="str">
            <v>SERCOMTEL CELULAR</v>
          </cell>
          <cell r="C75" t="str">
            <v>VIZ01</v>
          </cell>
          <cell r="D75" t="str">
            <v>50</v>
          </cell>
          <cell r="E75">
            <v>1017</v>
          </cell>
          <cell r="F75" t="str">
            <v>51</v>
          </cell>
          <cell r="G75">
            <v>15</v>
          </cell>
          <cell r="H75" t="str">
            <v>272</v>
          </cell>
          <cell r="I75">
            <v>330</v>
          </cell>
          <cell r="J75">
            <v>3</v>
          </cell>
          <cell r="K75" t="str">
            <v>VIZ-01</v>
          </cell>
          <cell r="L75" t="str">
            <v>D1</v>
          </cell>
        </row>
        <row r="76">
          <cell r="A76" t="str">
            <v>VIZ-02</v>
          </cell>
          <cell r="B76" t="str">
            <v>SERCOMTEL CELULAR</v>
          </cell>
          <cell r="C76" t="str">
            <v>VIZ02</v>
          </cell>
          <cell r="D76" t="str">
            <v>52</v>
          </cell>
          <cell r="E76">
            <v>1010</v>
          </cell>
          <cell r="F76" t="str">
            <v>53</v>
          </cell>
          <cell r="G76">
            <v>673</v>
          </cell>
          <cell r="H76" t="str">
            <v>274</v>
          </cell>
          <cell r="I76">
            <v>323</v>
          </cell>
          <cell r="J76">
            <v>0</v>
          </cell>
          <cell r="K76" t="str">
            <v>VIZ-02</v>
          </cell>
          <cell r="L76" t="str">
            <v>D2</v>
          </cell>
        </row>
        <row r="77">
          <cell r="A77" t="str">
            <v>VIZ-03</v>
          </cell>
          <cell r="B77" t="str">
            <v>SERCOMTEL CELULAR</v>
          </cell>
          <cell r="C77" t="str">
            <v>VIZ03</v>
          </cell>
          <cell r="D77" t="str">
            <v>54</v>
          </cell>
          <cell r="E77">
            <v>1003</v>
          </cell>
          <cell r="F77" t="str">
            <v>55</v>
          </cell>
          <cell r="G77">
            <v>687</v>
          </cell>
          <cell r="H77" t="str">
            <v>276</v>
          </cell>
          <cell r="I77">
            <v>316</v>
          </cell>
          <cell r="J77">
            <v>3</v>
          </cell>
          <cell r="K77" t="str">
            <v>VIZ-03</v>
          </cell>
          <cell r="L77" t="str">
            <v>D3</v>
          </cell>
        </row>
        <row r="78">
          <cell r="A78" t="str">
            <v>WAR-02</v>
          </cell>
          <cell r="B78" t="str">
            <v>SERCOMTEL CELULAR</v>
          </cell>
          <cell r="C78" t="str">
            <v>WAR02</v>
          </cell>
          <cell r="D78" t="str">
            <v>232</v>
          </cell>
          <cell r="E78">
            <v>8</v>
          </cell>
          <cell r="F78" t="str">
            <v>233</v>
          </cell>
          <cell r="G78">
            <v>29</v>
          </cell>
          <cell r="H78" t="str">
            <v>232</v>
          </cell>
          <cell r="I78">
            <v>323</v>
          </cell>
          <cell r="J78">
            <v>3</v>
          </cell>
          <cell r="K78" t="str">
            <v>WAR-02</v>
          </cell>
          <cell r="L78" t="str">
            <v>D2</v>
          </cell>
        </row>
        <row r="79">
          <cell r="A79" t="str">
            <v>NAT-01</v>
          </cell>
          <cell r="B79" t="str">
            <v>SERCOMTEL CELULAR</v>
          </cell>
          <cell r="C79" t="str">
            <v>NAT01</v>
          </cell>
          <cell r="D79" t="str">
            <v>74</v>
          </cell>
          <cell r="E79">
            <v>33</v>
          </cell>
          <cell r="F79">
            <v>0</v>
          </cell>
          <cell r="G79">
            <v>0</v>
          </cell>
          <cell r="H79" t="str">
            <v>160</v>
          </cell>
          <cell r="I79">
            <v>327</v>
          </cell>
          <cell r="J79">
            <v>2</v>
          </cell>
          <cell r="K79" t="str">
            <v>NAT-01</v>
          </cell>
          <cell r="L79" t="str">
            <v>G1</v>
          </cell>
        </row>
        <row r="80">
          <cell r="A80" t="str">
            <v>APS1-01</v>
          </cell>
          <cell r="B80" t="str">
            <v>TIM TELEPAR</v>
          </cell>
          <cell r="C80" t="str">
            <v>APS101</v>
          </cell>
          <cell r="D80" t="str">
            <v>VER TIM</v>
          </cell>
          <cell r="E80" t="str">
            <v>VER TIM</v>
          </cell>
          <cell r="F80" t="str">
            <v>VER TIM</v>
          </cell>
          <cell r="G80" t="str">
            <v>VER TIM</v>
          </cell>
          <cell r="H80" t="str">
            <v>VER TIM</v>
          </cell>
          <cell r="I80" t="str">
            <v>VER TIM</v>
          </cell>
          <cell r="J80" t="str">
            <v>VER TIM</v>
          </cell>
          <cell r="K80" t="str">
            <v>APS1-01</v>
          </cell>
          <cell r="L80" t="str">
            <v>ver tim</v>
          </cell>
        </row>
        <row r="81">
          <cell r="A81" t="str">
            <v>APS1-02</v>
          </cell>
          <cell r="B81" t="str">
            <v>TIM TELEPAR</v>
          </cell>
          <cell r="C81" t="str">
            <v>APS102</v>
          </cell>
          <cell r="D81" t="str">
            <v>VER TIM</v>
          </cell>
          <cell r="E81" t="str">
            <v>VER TIM</v>
          </cell>
          <cell r="F81" t="str">
            <v>VER TIM</v>
          </cell>
          <cell r="G81" t="str">
            <v>VER TIM</v>
          </cell>
          <cell r="H81" t="str">
            <v>VER TIM</v>
          </cell>
          <cell r="I81" t="str">
            <v>VER TIM</v>
          </cell>
          <cell r="J81" t="str">
            <v>VER TIM</v>
          </cell>
          <cell r="K81" t="str">
            <v>APS1-02</v>
          </cell>
          <cell r="L81" t="str">
            <v>ver tim</v>
          </cell>
        </row>
        <row r="82">
          <cell r="A82" t="str">
            <v>APS1-03</v>
          </cell>
          <cell r="B82" t="str">
            <v>TIM TELEPAR</v>
          </cell>
          <cell r="C82" t="str">
            <v>APS103</v>
          </cell>
          <cell r="D82" t="str">
            <v>VER TIM</v>
          </cell>
          <cell r="E82" t="str">
            <v>VER TIM</v>
          </cell>
          <cell r="F82" t="str">
            <v>VER TIM</v>
          </cell>
          <cell r="G82" t="str">
            <v>VER TIM</v>
          </cell>
          <cell r="H82" t="str">
            <v>VER TIM</v>
          </cell>
          <cell r="I82" t="str">
            <v>VER TIM</v>
          </cell>
          <cell r="J82" t="str">
            <v>VER TIM</v>
          </cell>
          <cell r="K82" t="str">
            <v>APS1-03</v>
          </cell>
          <cell r="L82" t="str">
            <v>ver tim</v>
          </cell>
        </row>
        <row r="83">
          <cell r="A83" t="str">
            <v>APS2-01</v>
          </cell>
          <cell r="B83" t="str">
            <v>TIM TELEPAR</v>
          </cell>
          <cell r="C83" t="str">
            <v>APS201</v>
          </cell>
          <cell r="D83" t="str">
            <v>VER TIM</v>
          </cell>
          <cell r="E83" t="str">
            <v>VER TIM</v>
          </cell>
          <cell r="F83" t="str">
            <v>VER TIM</v>
          </cell>
          <cell r="G83" t="str">
            <v>VER TIM</v>
          </cell>
          <cell r="H83" t="str">
            <v>VER TIM</v>
          </cell>
          <cell r="I83" t="str">
            <v>VER TIM</v>
          </cell>
          <cell r="J83" t="str">
            <v>VER TIM</v>
          </cell>
          <cell r="K83" t="str">
            <v>APS2-01</v>
          </cell>
          <cell r="L83" t="str">
            <v>ver tim</v>
          </cell>
        </row>
        <row r="84">
          <cell r="A84" t="str">
            <v>APS2-02</v>
          </cell>
          <cell r="B84" t="str">
            <v>TIM TELEPAR</v>
          </cell>
          <cell r="C84" t="str">
            <v>APS202</v>
          </cell>
          <cell r="D84" t="str">
            <v>VER TIM</v>
          </cell>
          <cell r="E84" t="str">
            <v>VER TIM</v>
          </cell>
          <cell r="F84" t="str">
            <v>VER TIM</v>
          </cell>
          <cell r="G84" t="str">
            <v>VER TIM</v>
          </cell>
          <cell r="H84" t="str">
            <v>VER TIM</v>
          </cell>
          <cell r="I84" t="str">
            <v>VER TIM</v>
          </cell>
          <cell r="J84" t="str">
            <v>VER TIM</v>
          </cell>
          <cell r="K84" t="str">
            <v>APS2-02</v>
          </cell>
          <cell r="L84" t="str">
            <v>ver tim</v>
          </cell>
        </row>
        <row r="85">
          <cell r="A85" t="str">
            <v>APS2-03</v>
          </cell>
          <cell r="B85" t="str">
            <v>TIM TELEPAR</v>
          </cell>
          <cell r="C85" t="str">
            <v>APS203</v>
          </cell>
          <cell r="D85" t="str">
            <v>VER TIM</v>
          </cell>
          <cell r="E85" t="str">
            <v>VER TIM</v>
          </cell>
          <cell r="F85" t="str">
            <v>VER TIM</v>
          </cell>
          <cell r="G85" t="str">
            <v>VER TIM</v>
          </cell>
          <cell r="H85" t="str">
            <v>VER TIM</v>
          </cell>
          <cell r="I85" t="str">
            <v>VER TIM</v>
          </cell>
          <cell r="J85" t="str">
            <v>VER TIM</v>
          </cell>
          <cell r="K85" t="str">
            <v>APS2-03</v>
          </cell>
          <cell r="L85" t="str">
            <v>ver tim</v>
          </cell>
        </row>
        <row r="86">
          <cell r="A86" t="str">
            <v>APU1-01</v>
          </cell>
          <cell r="B86" t="str">
            <v>TIM TELEPAR</v>
          </cell>
          <cell r="C86" t="str">
            <v>APU101</v>
          </cell>
          <cell r="D86" t="str">
            <v>VER TIM</v>
          </cell>
          <cell r="E86" t="str">
            <v>VER TIM</v>
          </cell>
          <cell r="F86" t="str">
            <v>VER TIM</v>
          </cell>
          <cell r="G86" t="str">
            <v>VER TIM</v>
          </cell>
          <cell r="H86" t="str">
            <v>VER TIM</v>
          </cell>
          <cell r="I86" t="str">
            <v>VER TIM</v>
          </cell>
          <cell r="J86" t="str">
            <v>VER TIM</v>
          </cell>
          <cell r="K86" t="str">
            <v>APU1-01</v>
          </cell>
          <cell r="L86" t="str">
            <v>ver tim</v>
          </cell>
        </row>
        <row r="87">
          <cell r="A87" t="str">
            <v>APU1-02</v>
          </cell>
          <cell r="B87" t="str">
            <v>TIM TELEPAR</v>
          </cell>
          <cell r="C87" t="str">
            <v>APU102</v>
          </cell>
          <cell r="D87" t="str">
            <v>VER TIM</v>
          </cell>
          <cell r="E87" t="str">
            <v>VER TIM</v>
          </cell>
          <cell r="F87" t="str">
            <v>VER TIM</v>
          </cell>
          <cell r="G87" t="str">
            <v>VER TIM</v>
          </cell>
          <cell r="H87" t="str">
            <v>VER TIM</v>
          </cell>
          <cell r="I87" t="str">
            <v>VER TIM</v>
          </cell>
          <cell r="J87" t="str">
            <v>VER TIM</v>
          </cell>
          <cell r="K87" t="str">
            <v>APU1-02</v>
          </cell>
          <cell r="L87" t="str">
            <v>ver tim</v>
          </cell>
        </row>
        <row r="88">
          <cell r="A88" t="str">
            <v>APU1-03</v>
          </cell>
          <cell r="B88" t="str">
            <v>TIM TELEPAR</v>
          </cell>
          <cell r="C88" t="str">
            <v>APU103</v>
          </cell>
          <cell r="D88" t="str">
            <v>VER TIM</v>
          </cell>
          <cell r="E88" t="str">
            <v>VER TIM</v>
          </cell>
          <cell r="F88" t="str">
            <v>VER TIM</v>
          </cell>
          <cell r="G88" t="str">
            <v>VER TIM</v>
          </cell>
          <cell r="H88" t="str">
            <v>VER TIM</v>
          </cell>
          <cell r="I88" t="str">
            <v>VER TIM</v>
          </cell>
          <cell r="J88" t="str">
            <v>VER TIM</v>
          </cell>
          <cell r="K88" t="str">
            <v>APU1-03</v>
          </cell>
          <cell r="L88" t="str">
            <v>ver tim</v>
          </cell>
        </row>
        <row r="89">
          <cell r="A89" t="str">
            <v>APU2-02</v>
          </cell>
          <cell r="B89" t="str">
            <v>TIM TELEPAR</v>
          </cell>
          <cell r="C89" t="str">
            <v>APU202</v>
          </cell>
          <cell r="D89" t="str">
            <v>VER TIM</v>
          </cell>
          <cell r="E89" t="str">
            <v>VER TIM</v>
          </cell>
          <cell r="F89" t="str">
            <v>VER TIM</v>
          </cell>
          <cell r="G89" t="str">
            <v>VER TIM</v>
          </cell>
          <cell r="H89" t="str">
            <v>VER TIM</v>
          </cell>
          <cell r="I89" t="str">
            <v>VER TIM</v>
          </cell>
          <cell r="J89" t="str">
            <v>VER TIM</v>
          </cell>
          <cell r="K89" t="str">
            <v>APU2-02</v>
          </cell>
          <cell r="L89" t="str">
            <v>ver tim</v>
          </cell>
        </row>
        <row r="90">
          <cell r="A90" t="str">
            <v>APU2-01</v>
          </cell>
          <cell r="B90" t="str">
            <v>TIM TELEPAR</v>
          </cell>
          <cell r="C90" t="str">
            <v>APU201</v>
          </cell>
          <cell r="D90" t="str">
            <v>VER TIM</v>
          </cell>
          <cell r="E90" t="str">
            <v>VER TIM</v>
          </cell>
          <cell r="F90" t="str">
            <v>VER TIM</v>
          </cell>
          <cell r="G90" t="str">
            <v>VER TIM</v>
          </cell>
          <cell r="H90" t="str">
            <v>VER TIM</v>
          </cell>
          <cell r="I90" t="str">
            <v>VER TIM</v>
          </cell>
          <cell r="J90" t="str">
            <v>VER TIM</v>
          </cell>
          <cell r="K90" t="str">
            <v>APU2-01</v>
          </cell>
          <cell r="L90" t="str">
            <v>ver tim</v>
          </cell>
        </row>
        <row r="91">
          <cell r="A91" t="str">
            <v>APU2-03</v>
          </cell>
          <cell r="B91" t="str">
            <v>TIM TELEPAR</v>
          </cell>
          <cell r="C91" t="str">
            <v>APU203</v>
          </cell>
          <cell r="D91" t="str">
            <v>VER TIM</v>
          </cell>
          <cell r="E91" t="str">
            <v>VER TIM</v>
          </cell>
          <cell r="F91" t="str">
            <v>VER TIM</v>
          </cell>
          <cell r="G91" t="str">
            <v>VER TIM</v>
          </cell>
          <cell r="H91" t="str">
            <v>VER TIM</v>
          </cell>
          <cell r="I91" t="str">
            <v>VER TIM</v>
          </cell>
          <cell r="J91" t="str">
            <v>VER TIM</v>
          </cell>
          <cell r="K91" t="str">
            <v>APU2-03</v>
          </cell>
          <cell r="L91" t="str">
            <v>ver tim</v>
          </cell>
        </row>
        <row r="92">
          <cell r="A92" t="str">
            <v>CAB1-01</v>
          </cell>
          <cell r="B92" t="str">
            <v>TIM TELEPAR</v>
          </cell>
          <cell r="C92" t="str">
            <v>CAB101</v>
          </cell>
          <cell r="D92" t="str">
            <v>VER TIM</v>
          </cell>
          <cell r="E92" t="str">
            <v>VER TIM</v>
          </cell>
          <cell r="F92" t="str">
            <v>VER TIM</v>
          </cell>
          <cell r="G92" t="str">
            <v>VER TIM</v>
          </cell>
          <cell r="H92" t="str">
            <v>VER TIM</v>
          </cell>
          <cell r="I92" t="str">
            <v>VER TIM</v>
          </cell>
          <cell r="J92" t="str">
            <v>VER TIM</v>
          </cell>
          <cell r="K92" t="str">
            <v>CAB1-01</v>
          </cell>
          <cell r="L92" t="str">
            <v>ver tim</v>
          </cell>
        </row>
        <row r="93">
          <cell r="A93" t="str">
            <v>CAB1-02</v>
          </cell>
          <cell r="B93" t="str">
            <v>TIM TELEPAR</v>
          </cell>
          <cell r="C93" t="str">
            <v>CAB102</v>
          </cell>
          <cell r="D93" t="str">
            <v>VER TIM</v>
          </cell>
          <cell r="E93" t="str">
            <v>VER TIM</v>
          </cell>
          <cell r="F93" t="str">
            <v>VER TIM</v>
          </cell>
          <cell r="G93" t="str">
            <v>VER TIM</v>
          </cell>
          <cell r="H93" t="str">
            <v>VER TIM</v>
          </cell>
          <cell r="I93" t="str">
            <v>VER TIM</v>
          </cell>
          <cell r="J93" t="str">
            <v>VER TIM</v>
          </cell>
          <cell r="K93" t="str">
            <v>CAB1-02</v>
          </cell>
          <cell r="L93" t="str">
            <v>ver tim</v>
          </cell>
        </row>
        <row r="94">
          <cell r="A94" t="str">
            <v>CAB1-03</v>
          </cell>
          <cell r="B94" t="str">
            <v>TIM TELEPAR</v>
          </cell>
          <cell r="C94" t="str">
            <v>CAB103</v>
          </cell>
          <cell r="D94" t="str">
            <v>VER TIM</v>
          </cell>
          <cell r="E94" t="str">
            <v>VER TIM</v>
          </cell>
          <cell r="F94" t="str">
            <v>VER TIM</v>
          </cell>
          <cell r="G94" t="str">
            <v>VER TIM</v>
          </cell>
          <cell r="H94" t="str">
            <v>VER TIM</v>
          </cell>
          <cell r="I94" t="str">
            <v>VER TIM</v>
          </cell>
          <cell r="J94" t="str">
            <v>VER TIM</v>
          </cell>
          <cell r="K94" t="str">
            <v>CAB1-03</v>
          </cell>
          <cell r="L94" t="str">
            <v>ver tim</v>
          </cell>
        </row>
        <row r="95">
          <cell r="A95" t="str">
            <v>CAB2-01</v>
          </cell>
          <cell r="B95" t="str">
            <v>TIM TELEPAR</v>
          </cell>
          <cell r="C95" t="str">
            <v>CAB201</v>
          </cell>
          <cell r="D95" t="str">
            <v>VER TIM</v>
          </cell>
          <cell r="E95" t="str">
            <v>VER TIM</v>
          </cell>
          <cell r="F95" t="str">
            <v>VER TIM</v>
          </cell>
          <cell r="G95" t="str">
            <v>VER TIM</v>
          </cell>
          <cell r="H95" t="str">
            <v>VER TIM</v>
          </cell>
          <cell r="I95" t="str">
            <v>VER TIM</v>
          </cell>
          <cell r="J95" t="str">
            <v>VER TIM</v>
          </cell>
          <cell r="K95" t="str">
            <v>CAB2-01</v>
          </cell>
          <cell r="L95" t="str">
            <v>ver tim</v>
          </cell>
        </row>
        <row r="96">
          <cell r="A96" t="str">
            <v>CAB2-02</v>
          </cell>
          <cell r="B96" t="str">
            <v>TIM TELEPAR</v>
          </cell>
          <cell r="C96" t="str">
            <v>CAB202</v>
          </cell>
          <cell r="D96" t="str">
            <v>VER TIM</v>
          </cell>
          <cell r="E96" t="str">
            <v>VER TIM</v>
          </cell>
          <cell r="F96" t="str">
            <v>VER TIM</v>
          </cell>
          <cell r="G96" t="str">
            <v>VER TIM</v>
          </cell>
          <cell r="H96" t="str">
            <v>VER TIM</v>
          </cell>
          <cell r="I96" t="str">
            <v>VER TIM</v>
          </cell>
          <cell r="J96" t="str">
            <v>VER TIM</v>
          </cell>
          <cell r="K96" t="str">
            <v>CAB2-02</v>
          </cell>
          <cell r="L96" t="str">
            <v>ver tim</v>
          </cell>
        </row>
        <row r="97">
          <cell r="A97" t="str">
            <v>CAB2-03</v>
          </cell>
          <cell r="B97" t="str">
            <v>TIM TELEPAR</v>
          </cell>
          <cell r="C97" t="str">
            <v>CAB203</v>
          </cell>
          <cell r="D97" t="str">
            <v>VER TIM</v>
          </cell>
          <cell r="E97" t="str">
            <v>VER TIM</v>
          </cell>
          <cell r="F97" t="str">
            <v>VER TIM</v>
          </cell>
          <cell r="G97" t="str">
            <v>VER TIM</v>
          </cell>
          <cell r="H97" t="str">
            <v>VER TIM</v>
          </cell>
          <cell r="I97" t="str">
            <v>VER TIM</v>
          </cell>
          <cell r="J97" t="str">
            <v>VER TIM</v>
          </cell>
          <cell r="K97" t="str">
            <v>CAB2-03</v>
          </cell>
          <cell r="L97" t="str">
            <v>ver tim</v>
          </cell>
        </row>
        <row r="98">
          <cell r="A98" t="str">
            <v>CPP1-01</v>
          </cell>
          <cell r="B98" t="str">
            <v>TIM TELEPAR</v>
          </cell>
          <cell r="C98" t="str">
            <v>CPP101</v>
          </cell>
          <cell r="D98" t="str">
            <v>VER TIM</v>
          </cell>
          <cell r="E98" t="str">
            <v>VER TIM</v>
          </cell>
          <cell r="F98" t="str">
            <v>VER TIM</v>
          </cell>
          <cell r="G98" t="str">
            <v>VER TIM</v>
          </cell>
          <cell r="H98" t="str">
            <v>VER TIM</v>
          </cell>
          <cell r="I98" t="str">
            <v>VER TIM</v>
          </cell>
          <cell r="J98" t="str">
            <v>VER TIM</v>
          </cell>
          <cell r="K98" t="str">
            <v>CPP1-01</v>
          </cell>
          <cell r="L98" t="str">
            <v>ver tim</v>
          </cell>
        </row>
        <row r="99">
          <cell r="A99" t="str">
            <v>CPP1-02</v>
          </cell>
          <cell r="B99" t="str">
            <v>TIM TELEPAR</v>
          </cell>
          <cell r="C99" t="str">
            <v>CPP102</v>
          </cell>
          <cell r="D99" t="str">
            <v>VER TIM</v>
          </cell>
          <cell r="E99" t="str">
            <v>VER TIM</v>
          </cell>
          <cell r="F99" t="str">
            <v>VER TIM</v>
          </cell>
          <cell r="G99" t="str">
            <v>VER TIM</v>
          </cell>
          <cell r="H99" t="str">
            <v>VER TIM</v>
          </cell>
          <cell r="I99" t="str">
            <v>VER TIM</v>
          </cell>
          <cell r="J99" t="str">
            <v>VER TIM</v>
          </cell>
          <cell r="K99" t="str">
            <v>CPP1-02</v>
          </cell>
          <cell r="L99" t="str">
            <v>ver tim</v>
          </cell>
        </row>
        <row r="100">
          <cell r="A100" t="str">
            <v>CPP1-03</v>
          </cell>
          <cell r="B100" t="str">
            <v>TIM TELEPAR</v>
          </cell>
          <cell r="C100" t="str">
            <v>CPP103</v>
          </cell>
          <cell r="D100" t="str">
            <v>VER TIM</v>
          </cell>
          <cell r="E100" t="str">
            <v>VER TIM</v>
          </cell>
          <cell r="F100" t="str">
            <v>VER TIM</v>
          </cell>
          <cell r="G100" t="str">
            <v>VER TIM</v>
          </cell>
          <cell r="H100" t="str">
            <v>VER TIM</v>
          </cell>
          <cell r="I100" t="str">
            <v>VER TIM</v>
          </cell>
          <cell r="J100" t="str">
            <v>VER TIM</v>
          </cell>
          <cell r="K100" t="str">
            <v>CPP1-03</v>
          </cell>
          <cell r="L100" t="str">
            <v>ver tim</v>
          </cell>
        </row>
        <row r="101">
          <cell r="A101" t="str">
            <v>CPP2-01</v>
          </cell>
          <cell r="B101" t="str">
            <v>TIM TELEPAR</v>
          </cell>
          <cell r="C101" t="str">
            <v>CPP201</v>
          </cell>
          <cell r="D101" t="str">
            <v>VER TIM</v>
          </cell>
          <cell r="E101" t="str">
            <v>VER TIM</v>
          </cell>
          <cell r="F101" t="str">
            <v>VER TIM</v>
          </cell>
          <cell r="G101" t="str">
            <v>VER TIM</v>
          </cell>
          <cell r="H101" t="str">
            <v>VER TIM</v>
          </cell>
          <cell r="I101" t="str">
            <v>VER TIM</v>
          </cell>
          <cell r="J101" t="str">
            <v>VER TIM</v>
          </cell>
          <cell r="K101" t="str">
            <v>CPP2-01</v>
          </cell>
          <cell r="L101" t="str">
            <v>ver tim</v>
          </cell>
        </row>
        <row r="102">
          <cell r="A102" t="str">
            <v>CPP2-02</v>
          </cell>
          <cell r="B102" t="str">
            <v>TIM TELEPAR</v>
          </cell>
          <cell r="C102" t="str">
            <v>CPP202</v>
          </cell>
          <cell r="D102" t="str">
            <v>VER TIM</v>
          </cell>
          <cell r="E102" t="str">
            <v>VER TIM</v>
          </cell>
          <cell r="F102" t="str">
            <v>VER TIM</v>
          </cell>
          <cell r="G102" t="str">
            <v>VER TIM</v>
          </cell>
          <cell r="H102" t="str">
            <v>VER TIM</v>
          </cell>
          <cell r="I102" t="str">
            <v>VER TIM</v>
          </cell>
          <cell r="J102" t="str">
            <v>VER TIM</v>
          </cell>
          <cell r="K102" t="str">
            <v>CPP2-02</v>
          </cell>
          <cell r="L102" t="str">
            <v>ver tim</v>
          </cell>
        </row>
        <row r="103">
          <cell r="A103" t="str">
            <v>CPP2-03</v>
          </cell>
          <cell r="B103" t="str">
            <v>TIM TELEPAR</v>
          </cell>
          <cell r="C103" t="str">
            <v>CPP203</v>
          </cell>
          <cell r="D103" t="str">
            <v>VER TIM</v>
          </cell>
          <cell r="E103" t="str">
            <v>VER TIM</v>
          </cell>
          <cell r="F103" t="str">
            <v>VER TIM</v>
          </cell>
          <cell r="G103" t="str">
            <v>VER TIM</v>
          </cell>
          <cell r="H103" t="str">
            <v>VER TIM</v>
          </cell>
          <cell r="I103" t="str">
            <v>VER TIM</v>
          </cell>
          <cell r="J103" t="str">
            <v>VER TIM</v>
          </cell>
          <cell r="K103" t="str">
            <v>CPP2-03</v>
          </cell>
          <cell r="L103" t="str">
            <v>ver tim</v>
          </cell>
        </row>
        <row r="104">
          <cell r="A104" t="str">
            <v>IOR-01</v>
          </cell>
          <cell r="B104" t="str">
            <v>TIM TELEPAR</v>
          </cell>
          <cell r="C104" t="str">
            <v>IOR01</v>
          </cell>
          <cell r="D104" t="str">
            <v>VER TIM</v>
          </cell>
          <cell r="E104" t="str">
            <v>VER TIM</v>
          </cell>
          <cell r="F104" t="str">
            <v>VER TIM</v>
          </cell>
          <cell r="G104" t="str">
            <v>VER TIM</v>
          </cell>
          <cell r="H104" t="str">
            <v>VER TIM</v>
          </cell>
          <cell r="I104" t="str">
            <v>VER TIM</v>
          </cell>
          <cell r="J104" t="str">
            <v>VER TIM</v>
          </cell>
          <cell r="K104" t="str">
            <v>IOR-01</v>
          </cell>
          <cell r="L104" t="str">
            <v>ver tim</v>
          </cell>
        </row>
        <row r="105">
          <cell r="A105" t="str">
            <v>IOR-02</v>
          </cell>
          <cell r="B105" t="str">
            <v>TIM TELEPAR</v>
          </cell>
          <cell r="C105" t="str">
            <v>IOR02</v>
          </cell>
          <cell r="D105" t="str">
            <v>VER TIM</v>
          </cell>
          <cell r="E105" t="str">
            <v>VER TIM</v>
          </cell>
          <cell r="F105" t="str">
            <v>VER TIM</v>
          </cell>
          <cell r="G105" t="str">
            <v>VER TIM</v>
          </cell>
          <cell r="H105" t="str">
            <v>VER TIM</v>
          </cell>
          <cell r="I105" t="str">
            <v>VER TIM</v>
          </cell>
          <cell r="J105" t="str">
            <v>VER TIM</v>
          </cell>
          <cell r="K105" t="str">
            <v>IOR-02</v>
          </cell>
          <cell r="L105" t="str">
            <v>ver tim</v>
          </cell>
        </row>
        <row r="106">
          <cell r="A106" t="str">
            <v>IOR-03</v>
          </cell>
          <cell r="B106" t="str">
            <v>TIM TELEPAR</v>
          </cell>
          <cell r="C106" t="str">
            <v>IOR03</v>
          </cell>
          <cell r="D106" t="str">
            <v>VER TIM</v>
          </cell>
          <cell r="E106" t="str">
            <v>VER TIM</v>
          </cell>
          <cell r="F106" t="str">
            <v>VER TIM</v>
          </cell>
          <cell r="G106" t="str">
            <v>VER TIM</v>
          </cell>
          <cell r="H106" t="str">
            <v>VER TIM</v>
          </cell>
          <cell r="I106" t="str">
            <v>VER TIM</v>
          </cell>
          <cell r="J106" t="str">
            <v>VER TIM</v>
          </cell>
          <cell r="K106" t="str">
            <v>IOR-03</v>
          </cell>
          <cell r="L106" t="str">
            <v>ver tim</v>
          </cell>
        </row>
        <row r="107">
          <cell r="A107" t="str">
            <v>RLA-01</v>
          </cell>
          <cell r="B107" t="str">
            <v>TIM TELEPAR</v>
          </cell>
          <cell r="C107" t="str">
            <v>RLA01</v>
          </cell>
          <cell r="D107" t="str">
            <v>VER TIM</v>
          </cell>
          <cell r="E107" t="str">
            <v>VER TIM</v>
          </cell>
          <cell r="F107" t="str">
            <v>VER TIM</v>
          </cell>
          <cell r="G107" t="str">
            <v>VER TIM</v>
          </cell>
          <cell r="H107" t="str">
            <v>VER TIM</v>
          </cell>
          <cell r="I107" t="str">
            <v>VER TIM</v>
          </cell>
          <cell r="J107" t="str">
            <v>VER TIM</v>
          </cell>
          <cell r="K107" t="str">
            <v>RLA-01</v>
          </cell>
          <cell r="L107" t="str">
            <v>ver tim</v>
          </cell>
        </row>
        <row r="108">
          <cell r="A108" t="str">
            <v>RLA-02</v>
          </cell>
          <cell r="B108" t="str">
            <v>TIM TELEPAR</v>
          </cell>
          <cell r="C108" t="str">
            <v>RLA02</v>
          </cell>
          <cell r="D108" t="str">
            <v>VER TIM</v>
          </cell>
          <cell r="E108" t="str">
            <v>VER TIM</v>
          </cell>
          <cell r="F108" t="str">
            <v>VER TIM</v>
          </cell>
          <cell r="G108" t="str">
            <v>VER TIM</v>
          </cell>
          <cell r="H108" t="str">
            <v>VER TIM</v>
          </cell>
          <cell r="I108" t="str">
            <v>VER TIM</v>
          </cell>
          <cell r="J108" t="str">
            <v>VER TIM</v>
          </cell>
          <cell r="K108" t="str">
            <v>RLA-02</v>
          </cell>
          <cell r="L108" t="str">
            <v>ver tim</v>
          </cell>
        </row>
        <row r="109">
          <cell r="A109" t="str">
            <v>RLA-03</v>
          </cell>
          <cell r="B109" t="str">
            <v>TIM TELEPAR</v>
          </cell>
          <cell r="C109" t="str">
            <v>RLA03</v>
          </cell>
          <cell r="D109" t="str">
            <v>VER TIM</v>
          </cell>
          <cell r="E109" t="str">
            <v>VER TIM</v>
          </cell>
          <cell r="F109" t="str">
            <v>VER TIM</v>
          </cell>
          <cell r="G109" t="str">
            <v>VER TIM</v>
          </cell>
          <cell r="H109" t="str">
            <v>VER TIM</v>
          </cell>
          <cell r="I109" t="str">
            <v>VER TIM</v>
          </cell>
          <cell r="J109" t="str">
            <v>VER TIM</v>
          </cell>
          <cell r="K109" t="str">
            <v>RLA-03</v>
          </cell>
          <cell r="L109" t="str">
            <v>ver tim</v>
          </cell>
        </row>
      </sheetData>
      <sheetData sheetId="16"/>
      <sheetData sheetId="17" refreshError="1"/>
      <sheetData sheetId="18" refreshError="1"/>
      <sheetData sheetId="19" refreshError="1"/>
      <sheetData sheetId="20" refreshError="1"/>
      <sheetData sheetId="2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GJ|1"/>
      <sheetName val="BS|2"/>
      <sheetName val="BS|1"/>
      <sheetName val="Iteracion (5)"/>
      <sheetName val="Iteracion (6)"/>
      <sheetName val="Iteracion (4)"/>
      <sheetName val="Iteracion (3)"/>
      <sheetName val="vto ant 2002"/>
      <sheetName val="715 GMP"/>
      <sheetName val="715|1 ant"/>
      <sheetName val="713 IG"/>
      <sheetName val="713|1 ant"/>
      <sheetName val="713|2 saf IG 00"/>
      <sheetName val="713|3 ret"/>
      <sheetName val="713|3-1"/>
      <sheetName val="713|4 queb"/>
      <sheetName val="713|5 cred igmp"/>
      <sheetName val="713-1 BCF"/>
      <sheetName val="713-2 diferim"/>
      <sheetName val="713-4 incobr imp"/>
      <sheetName val="713-4|1 prev"/>
      <sheetName val="eeip"/>
      <sheetName val="CTF|PG"/>
      <sheetName val="CTF|PG-1"/>
      <sheetName val="CTF"/>
      <sheetName val="CTF-1 altas"/>
      <sheetName val="CTF-2 am acel"/>
      <sheetName val="CTF-3 vr altas ej ant"/>
      <sheetName val="EEBU"/>
      <sheetName val="eepn"/>
      <sheetName val="sum ingresos"/>
      <sheetName val="sum bs uso"/>
      <sheetName val="sum util BC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ADESA"/>
      <sheetName val="Apropiación Costo"/>
      <sheetName val="Asiento"/>
      <sheetName val="Ventas"/>
      <sheetName val="Transferencias"/>
      <sheetName val="Flete &amp; Seguro"/>
      <sheetName val="Adesa"/>
      <sheetName val="ITAUGUA"/>
      <sheetName val="SANTO"/>
      <sheetName val="Pto UNION"/>
      <sheetName val="otros no"/>
      <sheetName val="Vtas Brazil Harina"/>
      <sheetName val="Vtas Brazil Cascarilla"/>
      <sheetName val="key parameter1st"/>
      <sheetName val="11320079"/>
      <sheetName val="CUENTAS S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nce Comments"/>
      <sheetName val="Data"/>
      <sheetName val="Instructions"/>
      <sheetName val="KBI Input"/>
      <sheetName val="Op Cost Variance Input"/>
      <sheetName val="Op cost Variance Comments"/>
      <sheetName val="MDR"/>
      <sheetName val="Variance Input"/>
      <sheetName val="IC Capital Projects"/>
      <sheetName val="Working Capital"/>
    </sheetNames>
    <sheetDataSet>
      <sheetData sheetId="0" refreshError="1">
        <row r="1">
          <cell r="A1">
            <v>38442</v>
          </cell>
          <cell r="B1" t="str">
            <v>Instructions for Variance Analysis and Key Business Information Workbook</v>
          </cell>
          <cell r="C1">
            <v>38442</v>
          </cell>
          <cell r="E1">
            <v>38442</v>
          </cell>
          <cell r="G1">
            <v>38442</v>
          </cell>
          <cell r="I1">
            <v>38442</v>
          </cell>
          <cell r="K1">
            <v>38442</v>
          </cell>
        </row>
        <row r="2">
          <cell r="A2" t="str">
            <v>2005 YTD Actual vs. 2004 YTD Act - Net Earnings $m</v>
          </cell>
          <cell r="C2" t="str">
            <v>2005 YTD Actual vs. 2005 Plan - Net Earnings $m</v>
          </cell>
          <cell r="E2" t="str">
            <v>Mar 05 Mth Actual vs. Mar 05 Plan - Net Earnings $m</v>
          </cell>
          <cell r="G2" t="str">
            <v>2005 Full Year Forecast vs. Full year 2005 Plan - Net Earnings $m</v>
          </cell>
          <cell r="H2" t="str">
            <v>Code</v>
          </cell>
          <cell r="I2" t="str">
            <v>List of Report Periods</v>
          </cell>
          <cell r="J2" t="str">
            <v>FX &amp; Prices</v>
          </cell>
          <cell r="K2" t="str">
            <v>2005 Current Half vs. Immediate Prior Half - Net Earnings $m</v>
          </cell>
        </row>
        <row r="3">
          <cell r="B3" t="str">
            <v>Enter Preparer's Name:</v>
          </cell>
          <cell r="C3" t="str">
            <v>Patrick Faulkner</v>
          </cell>
          <cell r="G3" t="str">
            <v>Utah Copper</v>
          </cell>
          <cell r="H3" t="str">
            <v>UTAH</v>
          </cell>
          <cell r="I3" t="str">
            <v>Current Year</v>
          </cell>
          <cell r="J3" t="str">
            <v>Quoted Prices</v>
          </cell>
        </row>
        <row r="4">
          <cell r="B4" t="str">
            <v>Enter Preparer's direct telephone number:</v>
          </cell>
          <cell r="C4" t="str">
            <v>+61 8 9327 2291</v>
          </cell>
          <cell r="G4" t="str">
            <v>Escondida</v>
          </cell>
          <cell r="H4" t="str">
            <v>ESCA</v>
          </cell>
          <cell r="I4">
            <v>38383</v>
          </cell>
          <cell r="J4" t="str">
            <v>Prices &amp; FX</v>
          </cell>
        </row>
        <row r="5">
          <cell r="A5" t="str">
            <v>Variance Comments - Turnover &amp; Net Earnings</v>
          </cell>
          <cell r="B5" t="str">
            <v>Enter CFO's Name:</v>
          </cell>
          <cell r="C5" t="str">
            <v>Phil Mitchell</v>
          </cell>
          <cell r="E5" t="str">
            <v>Variance Comments - Earnings</v>
          </cell>
          <cell r="G5" t="str">
            <v>Freeport</v>
          </cell>
          <cell r="H5" t="str">
            <v>FREE</v>
          </cell>
          <cell r="I5">
            <v>38411</v>
          </cell>
          <cell r="J5" t="str">
            <v>Prices &amp; FX</v>
          </cell>
          <cell r="K5" t="str">
            <v>Variance Comments - Turnover &amp; Net Earnings</v>
          </cell>
        </row>
        <row r="6">
          <cell r="A6" t="str">
            <v>Prices, Exchange &amp; Hedging</v>
          </cell>
          <cell r="C6" t="str">
            <v>Prices, Exchange &amp; Hedging</v>
          </cell>
          <cell r="E6" t="str">
            <v>Prices, Exchange &amp; Hedging</v>
          </cell>
          <cell r="G6" t="str">
            <v>Palabora</v>
          </cell>
          <cell r="H6" t="str">
            <v>PALA</v>
          </cell>
          <cell r="I6">
            <v>38442</v>
          </cell>
          <cell r="J6" t="str">
            <v>Prices &amp; FX</v>
          </cell>
          <cell r="K6" t="str">
            <v>Prices, Exchange &amp; Hedging</v>
          </cell>
        </row>
        <row r="7">
          <cell r="A7" t="str">
            <v>Exchange _x000D_The appreciation of the AUD during 2005 was marginally less than during January-March 2004, as a result the difference in the exchange effect on debtors was a favourable movement of US$0.2m.  In addition, the higher YTD 2005 average of US$0.7776</v>
          </cell>
          <cell r="B7" t="str">
            <v>Select Business Unit (from drop-down list):</v>
          </cell>
          <cell r="C7" t="str">
            <v>Hamersley</v>
          </cell>
          <cell r="E7" t="str">
            <v>The higher than plan March AUD average of US$0.7875 results in an unfavourable exchange effect on costs of US$5.9m.  In addition the appreciation of the AUD during March had an unfavourable effect of US$0.1m on working capital._x000D__x000D_Price _x000D_Minimal price varia</v>
          </cell>
          <cell r="G7" t="str">
            <v>NorthParkes</v>
          </cell>
          <cell r="H7" t="str">
            <v>NHPK</v>
          </cell>
          <cell r="I7">
            <v>38472</v>
          </cell>
          <cell r="J7" t="str">
            <v>Prices &amp; FX</v>
          </cell>
        </row>
        <row r="8">
          <cell r="B8" t="str">
            <v>Select Report Date (from drop-down list):</v>
          </cell>
          <cell r="C8">
            <v>38442</v>
          </cell>
          <cell r="G8" t="str">
            <v>Kennecott Minerals</v>
          </cell>
          <cell r="H8" t="str">
            <v>KENM</v>
          </cell>
          <cell r="I8">
            <v>38503</v>
          </cell>
          <cell r="J8" t="str">
            <v>Quoted Prices</v>
          </cell>
        </row>
        <row r="9">
          <cell r="G9" t="str">
            <v>Borax</v>
          </cell>
          <cell r="H9" t="str">
            <v>BORX</v>
          </cell>
          <cell r="I9">
            <v>38533</v>
          </cell>
          <cell r="J9" t="str">
            <v>FX</v>
          </cell>
        </row>
        <row r="10">
          <cell r="B10" t="str">
            <v>Filename for saving current period file</v>
          </cell>
          <cell r="C10" t="str">
            <v>HAML0305.xls</v>
          </cell>
          <cell r="G10" t="str">
            <v>RBM</v>
          </cell>
          <cell r="H10" t="str">
            <v>RBMX</v>
          </cell>
          <cell r="I10">
            <v>38564</v>
          </cell>
          <cell r="J10" t="str">
            <v>FX</v>
          </cell>
        </row>
        <row r="11">
          <cell r="G11" t="str">
            <v>QIT</v>
          </cell>
          <cell r="H11" t="str">
            <v>QITX</v>
          </cell>
          <cell r="I11">
            <v>38595</v>
          </cell>
          <cell r="J11" t="str">
            <v>FX</v>
          </cell>
        </row>
        <row r="12">
          <cell r="B12" t="str">
            <v>This pack has validation errors</v>
          </cell>
          <cell r="G12" t="str">
            <v>Luzenac</v>
          </cell>
          <cell r="H12" t="str">
            <v>LUZC</v>
          </cell>
          <cell r="I12">
            <v>38625</v>
          </cell>
          <cell r="J12" t="str">
            <v>FX</v>
          </cell>
        </row>
        <row r="13">
          <cell r="B13" t="str">
            <v>REPORT SUMMARY</v>
          </cell>
          <cell r="G13" t="str">
            <v>Dampier Salt</v>
          </cell>
          <cell r="H13" t="str">
            <v>DAMP</v>
          </cell>
          <cell r="I13">
            <v>38656</v>
          </cell>
          <cell r="J13" t="str">
            <v>FX</v>
          </cell>
        </row>
        <row r="14">
          <cell r="B14" t="str">
            <v>MDR</v>
          </cell>
          <cell r="C14" t="str">
            <v>Monthly</v>
          </cell>
          <cell r="G14" t="str">
            <v>Hamersley</v>
          </cell>
          <cell r="H14" t="str">
            <v>HAML</v>
          </cell>
          <cell r="I14">
            <v>38686</v>
          </cell>
          <cell r="J14" t="str">
            <v>FX</v>
          </cell>
        </row>
        <row r="15">
          <cell r="A15" t="str">
            <v>Volumes &amp; Mix</v>
          </cell>
          <cell r="B15" t="str">
            <v>KBI Sheet</v>
          </cell>
          <cell r="C15" t="str">
            <v>Quarterly</v>
          </cell>
          <cell r="E15" t="str">
            <v>Volumes &amp; Mix</v>
          </cell>
          <cell r="G15" t="str">
            <v>HIsmelt</v>
          </cell>
          <cell r="H15" t="str">
            <v>HISM</v>
          </cell>
          <cell r="I15">
            <v>38717</v>
          </cell>
          <cell r="J15" t="str">
            <v>FX</v>
          </cell>
          <cell r="K15" t="str">
            <v>Volumes &amp; Mix</v>
          </cell>
        </row>
        <row r="16">
          <cell r="A16" t="str">
            <v xml:space="preserve">YTD 2005 sales of 18.8mt are 1.5mt above YTD March 2004, with Cyclone Monty substantially affecting March 2004._x000D__x000D_Variances in tonnes sold by market are as follows (mt): Europe (-0.9), Japan (+0.6), China (+1.8), Korea (-0.2), Taiwan (+0.2).  Unfavourable </v>
          </cell>
          <cell r="B16" t="str">
            <v>Earnings Variances</v>
          </cell>
          <cell r="C16" t="str">
            <v>Half &amp; Full Year</v>
          </cell>
          <cell r="E16" t="str">
            <v xml:space="preserve">Sales of 6.4mt were 0.5mt below plan.  Included is a favourable adjustment for DES shipments to Europe.  Lower sales to Japanese customers partially offset by higher sales to other markets.  Variance by market as follows (mt): Europe (0.0), Japan (-0.5), </v>
          </cell>
          <cell r="G16" t="str">
            <v>Robe River</v>
          </cell>
          <cell r="H16" t="str">
            <v>ROBE</v>
          </cell>
          <cell r="I16" t="str">
            <v>Higher forecast sales of 80.4mt are 7.6mt above 2004, yielding a favourable quantity variance of US$104.4m.  However lower sales of HIP produce a partially offsetting adverse mix variance of US$37.7m.  _x000D__x000D_Sales mix variance by product as follows (US$m): HI</v>
          </cell>
          <cell r="J16" t="str">
            <v>FX</v>
          </cell>
        </row>
        <row r="17">
          <cell r="B17" t="str">
            <v>Earnings Analysis</v>
          </cell>
          <cell r="G17" t="str">
            <v>IOCC</v>
          </cell>
          <cell r="H17" t="str">
            <v>IOCC</v>
          </cell>
          <cell r="I17" t="str">
            <v>2006</v>
          </cell>
          <cell r="J17" t="str">
            <v>FX</v>
          </cell>
        </row>
        <row r="18">
          <cell r="B18" t="str">
            <v>Operating Cost Variances</v>
          </cell>
          <cell r="G18" t="str">
            <v>RT Aluminium</v>
          </cell>
          <cell r="H18" t="str">
            <v>COML</v>
          </cell>
          <cell r="I18">
            <v>38748</v>
          </cell>
          <cell r="J18" t="str">
            <v>Prices &amp; FX</v>
          </cell>
        </row>
        <row r="19">
          <cell r="B19" t="str">
            <v>Operating Cost Analysis</v>
          </cell>
          <cell r="G19" t="str">
            <v>Aluminium - Smelting</v>
          </cell>
          <cell r="H19" t="str">
            <v>SMEL</v>
          </cell>
          <cell r="I19">
            <v>38776</v>
          </cell>
          <cell r="J19" t="str">
            <v>Prices &amp; FX</v>
          </cell>
        </row>
        <row r="20">
          <cell r="B20" t="str">
            <v>IC Capital Projects</v>
          </cell>
          <cell r="G20" t="str">
            <v>Aluminium - Mining &amp; Refining</v>
          </cell>
          <cell r="H20" t="str">
            <v>MINR</v>
          </cell>
          <cell r="I20">
            <v>38807</v>
          </cell>
          <cell r="J20" t="str">
            <v>Prices &amp; FX</v>
          </cell>
        </row>
        <row r="21">
          <cell r="G21" t="str">
            <v>Kennecott Energy</v>
          </cell>
          <cell r="H21" t="str">
            <v>KENG</v>
          </cell>
          <cell r="I21">
            <v>38837</v>
          </cell>
        </row>
        <row r="22">
          <cell r="B22" t="str">
            <v>Instructions</v>
          </cell>
          <cell r="G22" t="str">
            <v>RTCA</v>
          </cell>
          <cell r="H22" t="str">
            <v>RTCA</v>
          </cell>
          <cell r="I22">
            <v>38868</v>
          </cell>
          <cell r="J22" t="str">
            <v>FX</v>
          </cell>
        </row>
        <row r="23">
          <cell r="B23" t="str">
            <v>1. Enter personnel data and select BU name and report date from the drop down list above.
2. Data entry is only possible to white coloured cells as the rest of the spreadsheet is protected.
3. Where applicable, the data must be the same as submitted in ot</v>
          </cell>
          <cell r="G23" t="str">
            <v>Rossing</v>
          </cell>
          <cell r="H23" t="str">
            <v>ROSS</v>
          </cell>
          <cell r="I23">
            <v>38898</v>
          </cell>
          <cell r="J23" t="str">
            <v>FX</v>
          </cell>
        </row>
        <row r="24">
          <cell r="A24" t="str">
            <v>Real Term Cash Costs</v>
          </cell>
          <cell r="C24" t="str">
            <v>Real Term Cash Costs</v>
          </cell>
          <cell r="E24" t="str">
            <v xml:space="preserve"> </v>
          </cell>
          <cell r="G24" t="str">
            <v>ERA</v>
          </cell>
          <cell r="H24" t="str">
            <v>ERAX</v>
          </cell>
          <cell r="I24">
            <v>38929</v>
          </cell>
          <cell r="J24" t="str">
            <v>FX</v>
          </cell>
          <cell r="K24" t="str">
            <v>Real Term Cash Costs</v>
          </cell>
        </row>
        <row r="25">
          <cell r="A25" t="str">
            <v xml:space="preserve">After flexing for exchange, inflation, fuel price and production volumes, cash operating costs are US$4.7m above 2004 comparatives.  This is principally due to higher expansion project costs year-on-year.  </v>
          </cell>
          <cell r="C25" t="str">
            <v>Favourable cash cost variance of US$9.7m a result of favourable demurrage costs (US$5.8m) and lower exploration expenditure (US$5.2m).  This is partially offset by higher flexed cash operating costs (US$1.2m)._x000D__x000D_Despite prima facie operating costs being (A</v>
          </cell>
          <cell r="E25" t="str">
            <v>March operating costs of A$91.7m are A$8.1m above plan.  This is primarily due to:_x000D_- Higher rail operations costs (A$4.1m) – due to higher fuel costs and timing on track maintenance,_x000D_- Higher expansion project costs (A$6.2m) – consulting expenditure on ex</v>
          </cell>
          <cell r="G25" t="str">
            <v>Argyle</v>
          </cell>
          <cell r="H25" t="str">
            <v>ARGL</v>
          </cell>
          <cell r="I25">
            <v>38960</v>
          </cell>
          <cell r="J25" t="str">
            <v>FX</v>
          </cell>
        </row>
        <row r="26">
          <cell r="G26" t="str">
            <v>Diavik</v>
          </cell>
          <cell r="H26" t="str">
            <v>DIVK</v>
          </cell>
          <cell r="I26">
            <v>38990</v>
          </cell>
          <cell r="J26" t="str">
            <v>FX</v>
          </cell>
        </row>
        <row r="27">
          <cell r="G27" t="str">
            <v>Kelian</v>
          </cell>
          <cell r="H27" t="str">
            <v>KELN</v>
          </cell>
          <cell r="I27">
            <v>39021</v>
          </cell>
          <cell r="J27" t="str">
            <v>Prices &amp; FX</v>
          </cell>
        </row>
        <row r="28">
          <cell r="G28" t="str">
            <v>Brazil</v>
          </cell>
          <cell r="H28" t="str">
            <v>BRAZ</v>
          </cell>
          <cell r="I28">
            <v>39051</v>
          </cell>
          <cell r="J28" t="str">
            <v>Prices &amp; FX</v>
          </cell>
        </row>
        <row r="29">
          <cell r="G29" t="str">
            <v>Kennecott Land</v>
          </cell>
          <cell r="H29" t="str">
            <v>KDCX</v>
          </cell>
          <cell r="I29">
            <v>39082</v>
          </cell>
        </row>
        <row r="30">
          <cell r="G30" t="str">
            <v>Murowa</v>
          </cell>
          <cell r="H30" t="str">
            <v>MURW</v>
          </cell>
          <cell r="J30" t="str">
            <v>FX</v>
          </cell>
        </row>
        <row r="31">
          <cell r="G31" t="str">
            <v>Lihir</v>
          </cell>
          <cell r="H31" t="str">
            <v>LIHR</v>
          </cell>
          <cell r="I31" t="str">
            <v>Prior Periods</v>
          </cell>
          <cell r="J31" t="str">
            <v>Prices &amp; FX</v>
          </cell>
        </row>
        <row r="32">
          <cell r="A32" t="str">
            <v>Other Costs (includes oil, energy, inflation, non-cash &amp; one-off costs)</v>
          </cell>
          <cell r="C32" t="str">
            <v>Other Costs (includes oil, energy, inflation, non-cash &amp; one-off costs)</v>
          </cell>
          <cell r="E32" t="str">
            <v>Other Costs (includes oil, energy, inflation, non-cash &amp; one-off costs)</v>
          </cell>
          <cell r="G32" t="str">
            <v>Other Costs (includes oil, energy, inflation, non-cash &amp; one-off costs)</v>
          </cell>
          <cell r="I32" t="str">
            <v>Other Costs (includes oil, energy, inflation, non-cash &amp; one-off costs)</v>
          </cell>
          <cell r="K32" t="str">
            <v>Other Costs (includes oil, energy, inflation, non-cash &amp; one-off costs)</v>
          </cell>
        </row>
        <row r="33">
          <cell r="A33" t="str">
            <v>Unfavourable fuel variance because of an increase in fuel price from US$0.2709/l in 2004 to US$0.3636/l in 2005 (US$1.7m)._x000D__x000D_Adverse inflation variance of US$2.8m_x000D__x000D_Unfavourable non-cash cost variance of US$1.6m reflects higher capital base flowing from the</v>
          </cell>
          <cell r="C33" t="str">
            <v>Favourable non-cash variance a result of lower unit non-cash costs of production. This is primarily due to lower depreciation expense resulting from the timing of capitalising Yandi 36mtpa (Q2), DPU (Q4) and various other projects._x000D__x000D_Unfavourable fuel vari</v>
          </cell>
          <cell r="E33" t="str">
            <v>Increases in the fuel price from a planned rate of US$0.3143/l to an actual March rate of US$0.3680/l results in an adverse energy variance of US$0.3m._x000D__x000D_Unfavourable non-cash variance a result of higher unit non-cash costs of production, due to lower SOP.</v>
          </cell>
          <cell r="G33" t="str">
            <v>Unfavourable non-cash cost variance of US$6.3m a result of higher mine closure amortisation following reduced mine lives, according to the December 2005 Reserve statements._x000D__x000D_Higher than plan forecast fuel prices are expected to increase costs by US$5.9m.</v>
          </cell>
          <cell r="I33" t="str">
            <v>Adverse variance due to the partial receipt of the insurance recovery from Tropical Cyclone Monty (US$13.2m)._x000D__x000D_Higher fuel prices are expected to increase costs by US$3.4m._x000D_</v>
          </cell>
        </row>
        <row r="35">
          <cell r="B35" t="str">
            <v>Completion Guidance</v>
          </cell>
        </row>
        <row r="36">
          <cell r="B36" t="str">
            <v>1. All $ are US dollars unless otherwise stated. All volume indicators are 100% unless otherwise stated.
2. All earnings figures are after tax and minority interests unless otherwise stated.
3. Check the unit of measure for the KBI to ensure that the corr</v>
          </cell>
        </row>
        <row r="42">
          <cell r="A42" t="str">
            <v>Tax  &amp; Other</v>
          </cell>
          <cell r="C42" t="str">
            <v>Tax  &amp; Other</v>
          </cell>
          <cell r="E42" t="str">
            <v>Tax  &amp; Other</v>
          </cell>
          <cell r="G42" t="str">
            <v>Tax  &amp; Other</v>
          </cell>
          <cell r="I42" t="str">
            <v>Tax  &amp; Other</v>
          </cell>
          <cell r="K42" t="str">
            <v>Tax  &amp; Other</v>
          </cell>
        </row>
        <row r="43">
          <cell r="A43" t="str">
            <v>Favourable tax variance of US$1.0m.</v>
          </cell>
          <cell r="C43" t="str">
            <v>Slightly favourable tax variance of US$0.2m</v>
          </cell>
          <cell r="E43" t="str">
            <v>Slight favourable tax variance of US$0.2m.</v>
          </cell>
          <cell r="I43" t="str">
            <v>Adverse tax variance a result of a correction to the provision for taxation in September 2004 (A$15m).  The resulting variance between FY 2004 and 2005 forecast, when applied to FY 2005 profit before tax, produces an adverse variance of US$24.8m.</v>
          </cell>
        </row>
      </sheetData>
      <sheetData sheetId="1" refreshError="1">
        <row r="5">
          <cell r="U5" t="str">
            <v>UTAH</v>
          </cell>
          <cell r="V5">
            <v>69</v>
          </cell>
          <cell r="W5" t="str">
            <v>ESCA</v>
          </cell>
          <cell r="X5">
            <v>51</v>
          </cell>
          <cell r="Y5" t="str">
            <v>FREE</v>
          </cell>
          <cell r="Z5">
            <v>65</v>
          </cell>
          <cell r="AA5" t="str">
            <v>PALA</v>
          </cell>
          <cell r="AB5">
            <v>64</v>
          </cell>
          <cell r="AC5" t="str">
            <v>NHPK</v>
          </cell>
          <cell r="AD5">
            <v>59</v>
          </cell>
          <cell r="AE5" t="str">
            <v>KENM</v>
          </cell>
          <cell r="AF5">
            <v>67</v>
          </cell>
          <cell r="AG5" t="str">
            <v>BORX</v>
          </cell>
          <cell r="AH5">
            <v>89</v>
          </cell>
          <cell r="AI5" t="str">
            <v>RBMX</v>
          </cell>
          <cell r="AJ5">
            <v>81</v>
          </cell>
          <cell r="AK5" t="str">
            <v>QITX</v>
          </cell>
          <cell r="AL5">
            <v>82</v>
          </cell>
          <cell r="AM5" t="str">
            <v>LUZC</v>
          </cell>
          <cell r="AN5">
            <v>67</v>
          </cell>
          <cell r="AO5" t="str">
            <v>DAMP</v>
          </cell>
          <cell r="AP5">
            <v>72</v>
          </cell>
          <cell r="AQ5" t="str">
            <v>HAML</v>
          </cell>
          <cell r="AR5">
            <v>68</v>
          </cell>
          <cell r="AS5" t="str">
            <v>HISM</v>
          </cell>
          <cell r="AT5">
            <v>23</v>
          </cell>
          <cell r="AU5" t="str">
            <v>ROBE</v>
          </cell>
          <cell r="AV5">
            <v>41</v>
          </cell>
          <cell r="AW5" t="str">
            <v>IOCC</v>
          </cell>
          <cell r="AX5">
            <v>40</v>
          </cell>
          <cell r="AY5" t="str">
            <v>COML</v>
          </cell>
          <cell r="AZ5">
            <v>22</v>
          </cell>
          <cell r="BA5" t="str">
            <v>SMEL</v>
          </cell>
          <cell r="BB5">
            <v>50</v>
          </cell>
          <cell r="BC5" t="str">
            <v>MINR</v>
          </cell>
          <cell r="BD5">
            <v>32</v>
          </cell>
          <cell r="BE5" t="str">
            <v>KENG</v>
          </cell>
          <cell r="BF5">
            <v>57</v>
          </cell>
          <cell r="BG5" t="str">
            <v>RTCA</v>
          </cell>
          <cell r="BH5">
            <v>0</v>
          </cell>
          <cell r="BI5" t="str">
            <v>ROSS</v>
          </cell>
          <cell r="BJ5">
            <v>35</v>
          </cell>
          <cell r="BK5" t="str">
            <v>ERAX</v>
          </cell>
          <cell r="BL5">
            <v>38</v>
          </cell>
          <cell r="BM5" t="str">
            <v>ARGL</v>
          </cell>
          <cell r="BN5">
            <v>50</v>
          </cell>
          <cell r="BO5" t="str">
            <v>KELN</v>
          </cell>
          <cell r="BP5">
            <v>42</v>
          </cell>
          <cell r="BQ5" t="str">
            <v>MURW</v>
          </cell>
          <cell r="BR5">
            <v>31</v>
          </cell>
          <cell r="BS5" t="str">
            <v>LIHR</v>
          </cell>
          <cell r="BT5">
            <v>37</v>
          </cell>
          <cell r="BU5" t="str">
            <v>BRAZ</v>
          </cell>
          <cell r="BV5">
            <v>44</v>
          </cell>
          <cell r="BW5" t="str">
            <v>KDCX</v>
          </cell>
          <cell r="BX5">
            <v>25</v>
          </cell>
          <cell r="BY5" t="str">
            <v>DIVK</v>
          </cell>
          <cell r="BZ5">
            <v>34</v>
          </cell>
        </row>
        <row r="101">
          <cell r="U101" t="str">
            <v>UTAH</v>
          </cell>
          <cell r="W101" t="str">
            <v>ESCA</v>
          </cell>
          <cell r="Y101" t="str">
            <v>FREE</v>
          </cell>
          <cell r="AA101" t="str">
            <v>PALA</v>
          </cell>
          <cell r="AC101" t="str">
            <v>NHPK</v>
          </cell>
          <cell r="AE101" t="str">
            <v>KENM</v>
          </cell>
          <cell r="AG101" t="str">
            <v>BORX</v>
          </cell>
          <cell r="AI101" t="str">
            <v>RBMX</v>
          </cell>
          <cell r="AK101" t="str">
            <v>QITX</v>
          </cell>
          <cell r="AM101" t="str">
            <v>LUZC</v>
          </cell>
          <cell r="AO101" t="str">
            <v>DAMP</v>
          </cell>
          <cell r="AQ101" t="str">
            <v>HAML</v>
          </cell>
          <cell r="AS101" t="str">
            <v>HISM</v>
          </cell>
          <cell r="AU101" t="str">
            <v>ROBE</v>
          </cell>
          <cell r="AW101" t="str">
            <v>IOCC</v>
          </cell>
          <cell r="AY101" t="str">
            <v>COML</v>
          </cell>
          <cell r="BA101" t="str">
            <v>SMEL</v>
          </cell>
          <cell r="BC101" t="str">
            <v>MINR</v>
          </cell>
          <cell r="BE101" t="str">
            <v>KENG</v>
          </cell>
          <cell r="BG101" t="str">
            <v>RTCA</v>
          </cell>
          <cell r="BI101" t="str">
            <v>ROSS</v>
          </cell>
          <cell r="BK101" t="str">
            <v>ERAX</v>
          </cell>
          <cell r="BM101" t="str">
            <v>ARGL</v>
          </cell>
          <cell r="BO101" t="str">
            <v>KELN</v>
          </cell>
          <cell r="BQ101" t="str">
            <v>MURW</v>
          </cell>
          <cell r="BS101" t="str">
            <v>LIHR</v>
          </cell>
          <cell r="BU101" t="str">
            <v>BRAZ</v>
          </cell>
          <cell r="BW101" t="str">
            <v>KDCX</v>
          </cell>
          <cell r="BY101" t="str">
            <v>DIVK</v>
          </cell>
        </row>
        <row r="102">
          <cell r="U102" t="str">
            <v>c/lb</v>
          </cell>
          <cell r="V102" t="str">
            <v>Unit cost measurement</v>
          </cell>
          <cell r="W102" t="str">
            <v>c/lb</v>
          </cell>
          <cell r="X102" t="str">
            <v>Unit cost measurement</v>
          </cell>
          <cell r="Y102" t="str">
            <v>c/lb</v>
          </cell>
          <cell r="Z102" t="str">
            <v>Unit cost measurement</v>
          </cell>
          <cell r="AA102" t="str">
            <v>c/lb</v>
          </cell>
          <cell r="AB102" t="str">
            <v>Unit cost measurement</v>
          </cell>
          <cell r="AC102" t="str">
            <v>c/lb</v>
          </cell>
          <cell r="AD102" t="str">
            <v>Unit cost measurement</v>
          </cell>
          <cell r="AE102" t="str">
            <v>$/oz</v>
          </cell>
          <cell r="AF102" t="str">
            <v>Unit cost measurement</v>
          </cell>
          <cell r="AG102" t="str">
            <v>$/t</v>
          </cell>
          <cell r="AH102" t="str">
            <v>Unit cost measurement</v>
          </cell>
          <cell r="AI102" t="str">
            <v>$/t</v>
          </cell>
          <cell r="AJ102" t="str">
            <v>Unit cost measurement</v>
          </cell>
          <cell r="AK102" t="str">
            <v>$/t</v>
          </cell>
          <cell r="AL102" t="str">
            <v>Unit cost measurement</v>
          </cell>
          <cell r="AM102" t="str">
            <v>$/t</v>
          </cell>
          <cell r="AN102" t="str">
            <v>Unit cost measurement</v>
          </cell>
          <cell r="AO102" t="str">
            <v>$/t</v>
          </cell>
          <cell r="AP102" t="str">
            <v>Unit cost measurement</v>
          </cell>
          <cell r="AQ102" t="str">
            <v>$/t</v>
          </cell>
          <cell r="AR102" t="str">
            <v>Unit cost measurement</v>
          </cell>
          <cell r="AS102" t="str">
            <v>$/t</v>
          </cell>
          <cell r="AU102" t="str">
            <v>$/t</v>
          </cell>
          <cell r="AV102" t="str">
            <v>Unit cost measurement</v>
          </cell>
          <cell r="AW102" t="str">
            <v>$/t</v>
          </cell>
          <cell r="AX102" t="str">
            <v>Unit cost measurement</v>
          </cell>
          <cell r="AY102" t="str">
            <v>$/t</v>
          </cell>
          <cell r="AZ102" t="str">
            <v>Unit cost measurement</v>
          </cell>
          <cell r="BA102" t="str">
            <v>$/t</v>
          </cell>
          <cell r="BB102" t="str">
            <v>Unit cost measurement</v>
          </cell>
          <cell r="BC102" t="str">
            <v>$/t</v>
          </cell>
          <cell r="BD102" t="str">
            <v>Unit cost measurement</v>
          </cell>
          <cell r="BE102" t="str">
            <v>$/t</v>
          </cell>
          <cell r="BF102" t="str">
            <v>Unit cost measurement</v>
          </cell>
          <cell r="BG102" t="str">
            <v>$/t</v>
          </cell>
          <cell r="BH102" t="str">
            <v>Unit cost measurement</v>
          </cell>
          <cell r="BI102" t="str">
            <v>$/lb</v>
          </cell>
          <cell r="BJ102" t="str">
            <v>Unit cost measurement</v>
          </cell>
          <cell r="BK102" t="str">
            <v>$/lb</v>
          </cell>
          <cell r="BL102" t="str">
            <v>Unit cost measurement</v>
          </cell>
          <cell r="BM102" t="str">
            <v>$/ct</v>
          </cell>
          <cell r="BN102" t="str">
            <v>Unit cost measurement</v>
          </cell>
          <cell r="BO102" t="str">
            <v>$/oz</v>
          </cell>
          <cell r="BP102" t="str">
            <v>Unit cost measurement</v>
          </cell>
          <cell r="BQ102" t="str">
            <v>$/ct</v>
          </cell>
          <cell r="BR102" t="str">
            <v>Unit cost measurement</v>
          </cell>
          <cell r="BS102" t="str">
            <v>$/oz</v>
          </cell>
          <cell r="BT102" t="str">
            <v>Unit cost measurement</v>
          </cell>
          <cell r="BU102" t="str">
            <v>$/oz</v>
          </cell>
          <cell r="BV102" t="str">
            <v>Unit cost measurement</v>
          </cell>
          <cell r="BW102" t="str">
            <v>$/unit</v>
          </cell>
          <cell r="BX102" t="str">
            <v>Unit cost measurement</v>
          </cell>
          <cell r="BY102" t="str">
            <v>$/ct</v>
          </cell>
          <cell r="BZ102" t="str">
            <v>Unit cost measurement</v>
          </cell>
        </row>
        <row r="103">
          <cell r="U103" t="str">
            <v>000 lbs</v>
          </cell>
          <cell r="V103" t="str">
            <v>Unit</v>
          </cell>
          <cell r="W103" t="str">
            <v>000 lbs</v>
          </cell>
          <cell r="X103" t="str">
            <v>Unit</v>
          </cell>
          <cell r="Y103" t="str">
            <v>000 lbs</v>
          </cell>
          <cell r="Z103" t="str">
            <v>Unit</v>
          </cell>
          <cell r="AA103" t="str">
            <v>000 lbs</v>
          </cell>
          <cell r="AB103" t="str">
            <v>Unit</v>
          </cell>
          <cell r="AC103" t="str">
            <v>000 lbs</v>
          </cell>
          <cell r="AD103" t="str">
            <v>Unit</v>
          </cell>
          <cell r="AE103" t="str">
            <v>oz</v>
          </cell>
          <cell r="AF103" t="str">
            <v>Unit</v>
          </cell>
          <cell r="AG103" t="str">
            <v>k tonne</v>
          </cell>
          <cell r="AH103" t="str">
            <v>Unit</v>
          </cell>
          <cell r="AI103" t="str">
            <v>k tonne</v>
          </cell>
          <cell r="AJ103" t="str">
            <v>Unit</v>
          </cell>
          <cell r="AK103" t="str">
            <v>k tonne</v>
          </cell>
          <cell r="AL103" t="str">
            <v>Unit</v>
          </cell>
          <cell r="AM103" t="str">
            <v>k tonne</v>
          </cell>
          <cell r="AN103" t="str">
            <v>Unit</v>
          </cell>
          <cell r="AO103" t="str">
            <v>k tonne</v>
          </cell>
          <cell r="AP103" t="str">
            <v>Unit</v>
          </cell>
          <cell r="AQ103" t="str">
            <v>m tonne</v>
          </cell>
          <cell r="AR103" t="str">
            <v>Unit</v>
          </cell>
          <cell r="AS103" t="str">
            <v>tonne</v>
          </cell>
          <cell r="AU103" t="str">
            <v>m tonne</v>
          </cell>
          <cell r="AV103" t="str">
            <v>Unit</v>
          </cell>
          <cell r="AW103" t="str">
            <v>m tonne</v>
          </cell>
          <cell r="AX103" t="str">
            <v>Unit</v>
          </cell>
          <cell r="AY103" t="str">
            <v>k tonne</v>
          </cell>
          <cell r="AZ103" t="str">
            <v>Unit</v>
          </cell>
          <cell r="BA103" t="str">
            <v>k tonne</v>
          </cell>
          <cell r="BB103" t="str">
            <v>Unit</v>
          </cell>
          <cell r="BC103" t="str">
            <v>k tonne</v>
          </cell>
          <cell r="BD103" t="str">
            <v>Unit</v>
          </cell>
          <cell r="BE103" t="str">
            <v>k tonne</v>
          </cell>
          <cell r="BF103" t="str">
            <v>Unit</v>
          </cell>
          <cell r="BG103" t="str">
            <v>k tonne</v>
          </cell>
          <cell r="BH103" t="str">
            <v>Unit</v>
          </cell>
          <cell r="BI103" t="str">
            <v>000 lbs</v>
          </cell>
          <cell r="BJ103" t="str">
            <v>Unit</v>
          </cell>
          <cell r="BK103" t="str">
            <v>000 lbs</v>
          </cell>
          <cell r="BL103" t="str">
            <v>Unit</v>
          </cell>
          <cell r="BM103" t="str">
            <v>m cts</v>
          </cell>
          <cell r="BN103" t="str">
            <v>Unit</v>
          </cell>
          <cell r="BO103" t="str">
            <v>k oz</v>
          </cell>
          <cell r="BP103" t="str">
            <v>Unit</v>
          </cell>
          <cell r="BQ103" t="str">
            <v>k cts</v>
          </cell>
          <cell r="BR103" t="str">
            <v>Unit</v>
          </cell>
          <cell r="BS103" t="str">
            <v>k oz</v>
          </cell>
          <cell r="BT103" t="str">
            <v>Unit</v>
          </cell>
          <cell r="BU103" t="str">
            <v>oz</v>
          </cell>
          <cell r="BV103" t="str">
            <v>Unit</v>
          </cell>
          <cell r="BX103" t="str">
            <v>Unit</v>
          </cell>
          <cell r="BY103" t="str">
            <v>k cts</v>
          </cell>
          <cell r="BZ103" t="str">
            <v>Unit</v>
          </cell>
        </row>
        <row r="104">
          <cell r="U104">
            <v>100000</v>
          </cell>
          <cell r="V104" t="str">
            <v>Numerator multiplier</v>
          </cell>
          <cell r="W104">
            <v>100000</v>
          </cell>
          <cell r="X104" t="str">
            <v>Numerator multiplier</v>
          </cell>
          <cell r="Y104">
            <v>100000</v>
          </cell>
          <cell r="Z104" t="str">
            <v>Numerator multiplier</v>
          </cell>
          <cell r="AA104">
            <v>100000</v>
          </cell>
          <cell r="AB104" t="str">
            <v>Numerator multiplier</v>
          </cell>
          <cell r="AC104">
            <v>100000</v>
          </cell>
          <cell r="AD104" t="str">
            <v>Numerator multiplier</v>
          </cell>
          <cell r="AE104">
            <v>1000000</v>
          </cell>
          <cell r="AF104" t="str">
            <v>Numerator multiplier</v>
          </cell>
          <cell r="AG104">
            <v>1000</v>
          </cell>
          <cell r="AH104" t="str">
            <v>Numerator multiplier</v>
          </cell>
          <cell r="AI104">
            <v>1000</v>
          </cell>
          <cell r="AJ104" t="str">
            <v>Numerator multiplier</v>
          </cell>
          <cell r="AK104">
            <v>1000</v>
          </cell>
          <cell r="AL104" t="str">
            <v>Numerator multiplier</v>
          </cell>
          <cell r="AM104">
            <v>1000</v>
          </cell>
          <cell r="AN104" t="str">
            <v>Numerator multiplier</v>
          </cell>
          <cell r="AO104">
            <v>1000</v>
          </cell>
          <cell r="AP104" t="str">
            <v>Numerator multiplier</v>
          </cell>
          <cell r="AQ104">
            <v>1</v>
          </cell>
          <cell r="AR104" t="str">
            <v>Numerator multiplier</v>
          </cell>
          <cell r="AS104">
            <v>1000000</v>
          </cell>
          <cell r="AU104">
            <v>1</v>
          </cell>
          <cell r="AV104" t="str">
            <v>Numerator multiplier</v>
          </cell>
          <cell r="AW104">
            <v>1</v>
          </cell>
          <cell r="AX104" t="str">
            <v>Numerator multiplier</v>
          </cell>
          <cell r="AY104">
            <v>1000</v>
          </cell>
          <cell r="AZ104" t="str">
            <v>Numerator multiplier</v>
          </cell>
          <cell r="BA104">
            <v>1000</v>
          </cell>
          <cell r="BB104" t="str">
            <v>Numerator multiplier</v>
          </cell>
          <cell r="BC104">
            <v>1000</v>
          </cell>
          <cell r="BD104" t="str">
            <v>Numerator multiplier</v>
          </cell>
          <cell r="BE104">
            <v>1000</v>
          </cell>
          <cell r="BF104" t="str">
            <v>Numerator multiplier</v>
          </cell>
          <cell r="BG104">
            <v>1000</v>
          </cell>
          <cell r="BH104" t="str">
            <v>Numerator multiplier</v>
          </cell>
          <cell r="BI104">
            <v>1000</v>
          </cell>
          <cell r="BJ104" t="str">
            <v>Numerator multiplier</v>
          </cell>
          <cell r="BK104">
            <v>1000</v>
          </cell>
          <cell r="BL104" t="str">
            <v>Numerator multiplier</v>
          </cell>
          <cell r="BM104">
            <v>1</v>
          </cell>
          <cell r="BN104" t="str">
            <v>Numerator multiplier</v>
          </cell>
          <cell r="BO104">
            <v>1000</v>
          </cell>
          <cell r="BP104" t="str">
            <v>Numerator multiplier</v>
          </cell>
          <cell r="BQ104">
            <v>1000</v>
          </cell>
          <cell r="BR104" t="str">
            <v>Numerator multiplier</v>
          </cell>
          <cell r="BS104">
            <v>1000</v>
          </cell>
          <cell r="BT104" t="str">
            <v>Numerator multiplier</v>
          </cell>
          <cell r="BU104">
            <v>1000000</v>
          </cell>
          <cell r="BV104" t="str">
            <v>Numerator multiplier</v>
          </cell>
          <cell r="BW104">
            <v>1</v>
          </cell>
          <cell r="BX104" t="str">
            <v>Numerator multiplier</v>
          </cell>
          <cell r="BY104">
            <v>1000</v>
          </cell>
          <cell r="BZ104" t="str">
            <v>Numerator multiplier</v>
          </cell>
        </row>
        <row r="266">
          <cell r="C266" t="str">
            <v>None</v>
          </cell>
        </row>
        <row r="267">
          <cell r="C267" t="str">
            <v>Hundreds</v>
          </cell>
        </row>
        <row r="268">
          <cell r="C268" t="str">
            <v>Thousands</v>
          </cell>
        </row>
        <row r="269">
          <cell r="C269" t="str">
            <v>TenThousands</v>
          </cell>
        </row>
        <row r="270">
          <cell r="C270" t="str">
            <v>HundredThousands</v>
          </cell>
        </row>
        <row r="271">
          <cell r="C271" t="str">
            <v>Millions</v>
          </cell>
        </row>
        <row r="272">
          <cell r="C272" t="str">
            <v>TenMillions</v>
          </cell>
        </row>
        <row r="273">
          <cell r="C273" t="str">
            <v>HundredMillions</v>
          </cell>
        </row>
        <row r="274">
          <cell r="C274" t="str">
            <v>ThousandMillions</v>
          </cell>
        </row>
        <row r="275">
          <cell r="C275" t="str">
            <v>MillionMillions</v>
          </cell>
        </row>
      </sheetData>
      <sheetData sheetId="2" refreshError="1">
        <row r="1">
          <cell r="B1" t="str">
            <v>Instructions for Variance Analysis and Key Business Information Workbook</v>
          </cell>
        </row>
        <row r="2">
          <cell r="H2" t="str">
            <v>Code</v>
          </cell>
          <cell r="I2" t="str">
            <v>List of Report Periods</v>
          </cell>
          <cell r="J2" t="str">
            <v>FX &amp; Prices</v>
          </cell>
        </row>
        <row r="3">
          <cell r="B3" t="str">
            <v>Enter Preparer's Name:</v>
          </cell>
          <cell r="C3" t="str">
            <v>Patrick Faulkner</v>
          </cell>
          <cell r="G3" t="str">
            <v>Utah Copper</v>
          </cell>
          <cell r="H3" t="str">
            <v>UTAH</v>
          </cell>
          <cell r="I3" t="str">
            <v>Current Year</v>
          </cell>
          <cell r="J3" t="str">
            <v>Quoted Prices</v>
          </cell>
        </row>
        <row r="4">
          <cell r="B4" t="str">
            <v>Enter Preparer's direct telephone number:</v>
          </cell>
          <cell r="C4" t="str">
            <v>+61 8 9327 2291</v>
          </cell>
          <cell r="G4" t="str">
            <v>Escondida</v>
          </cell>
          <cell r="H4" t="str">
            <v>ESCA</v>
          </cell>
          <cell r="I4">
            <v>38383</v>
          </cell>
          <cell r="J4" t="str">
            <v>Prices &amp; FX</v>
          </cell>
        </row>
        <row r="5">
          <cell r="B5" t="str">
            <v>Net earnings - $m</v>
          </cell>
          <cell r="C5" t="str">
            <v>Phil Mitchell</v>
          </cell>
          <cell r="G5" t="str">
            <v>Freeport</v>
          </cell>
          <cell r="H5" t="str">
            <v>FREE</v>
          </cell>
          <cell r="I5">
            <v>38411</v>
          </cell>
          <cell r="J5" t="str">
            <v>Prices &amp; FX</v>
          </cell>
        </row>
        <row r="6">
          <cell r="B6" t="str">
            <v>EACC - $m</v>
          </cell>
          <cell r="G6" t="str">
            <v>Palabora</v>
          </cell>
          <cell r="H6" t="str">
            <v>PALA</v>
          </cell>
          <cell r="I6">
            <v>38442</v>
          </cell>
          <cell r="J6" t="str">
            <v>Prices &amp; FX</v>
          </cell>
        </row>
        <row r="7">
          <cell r="B7" t="str">
            <v>EBITDA - $m</v>
          </cell>
          <cell r="C7" t="str">
            <v>Hamersley</v>
          </cell>
          <cell r="G7" t="str">
            <v>NorthParkes</v>
          </cell>
          <cell r="H7" t="str">
            <v>NHPK</v>
          </cell>
          <cell r="I7">
            <v>38472</v>
          </cell>
          <cell r="J7" t="str">
            <v>Prices &amp; FX</v>
          </cell>
        </row>
        <row r="8">
          <cell r="B8" t="str">
            <v>NTWC - Inventories - $m</v>
          </cell>
          <cell r="C8">
            <v>38442</v>
          </cell>
          <cell r="G8" t="str">
            <v>Kennecott Minerals</v>
          </cell>
          <cell r="H8" t="str">
            <v>KENM</v>
          </cell>
          <cell r="I8">
            <v>38503</v>
          </cell>
          <cell r="J8" t="str">
            <v>Quoted Prices</v>
          </cell>
        </row>
        <row r="9">
          <cell r="B9" t="str">
            <v>NTWC - Trade Receivables - $m</v>
          </cell>
          <cell r="G9" t="str">
            <v>Borax</v>
          </cell>
          <cell r="H9" t="str">
            <v>BORX</v>
          </cell>
          <cell r="I9">
            <v>38533</v>
          </cell>
          <cell r="J9" t="str">
            <v>FX</v>
          </cell>
        </row>
        <row r="10">
          <cell r="B10" t="str">
            <v>Other Receivables - $m</v>
          </cell>
          <cell r="C10" t="str">
            <v>HAML0305.xls</v>
          </cell>
          <cell r="G10" t="str">
            <v>RBM</v>
          </cell>
          <cell r="H10" t="str">
            <v>RBMX</v>
          </cell>
          <cell r="I10">
            <v>38564</v>
          </cell>
          <cell r="J10" t="str">
            <v>FX</v>
          </cell>
        </row>
        <row r="11">
          <cell r="B11" t="str">
            <v>NTWC - Trade Payables - $m</v>
          </cell>
          <cell r="G11" t="str">
            <v>QIT</v>
          </cell>
          <cell r="H11" t="str">
            <v>QITX</v>
          </cell>
          <cell r="I11">
            <v>38595</v>
          </cell>
          <cell r="J11" t="str">
            <v>FX</v>
          </cell>
        </row>
        <row r="12">
          <cell r="B12" t="str">
            <v>Other Payables - $m</v>
          </cell>
          <cell r="G12" t="str">
            <v>Luzenac</v>
          </cell>
          <cell r="H12" t="str">
            <v>LUZC</v>
          </cell>
          <cell r="I12">
            <v>38625</v>
          </cell>
          <cell r="J12" t="str">
            <v>FX</v>
          </cell>
        </row>
        <row r="13">
          <cell r="B13" t="str">
            <v>Total cash operating costs - $m</v>
          </cell>
          <cell r="G13" t="str">
            <v>Dampier Salt</v>
          </cell>
          <cell r="H13" t="str">
            <v>DAMP</v>
          </cell>
          <cell r="I13">
            <v>38656</v>
          </cell>
          <cell r="J13" t="str">
            <v>FX</v>
          </cell>
        </row>
        <row r="14">
          <cell r="B14" t="str">
            <v>Total non cash operating costs - $m</v>
          </cell>
          <cell r="C14" t="str">
            <v>Monthly</v>
          </cell>
          <cell r="G14" t="str">
            <v>Hamersley</v>
          </cell>
          <cell r="H14" t="str">
            <v>HAML</v>
          </cell>
          <cell r="I14">
            <v>38686</v>
          </cell>
          <cell r="J14" t="str">
            <v>FX</v>
          </cell>
        </row>
        <row r="15">
          <cell r="B15" t="str">
            <v>Total unit cost - $/tonne</v>
          </cell>
          <cell r="C15" t="str">
            <v>Quarterly</v>
          </cell>
          <cell r="G15" t="str">
            <v>HIsmelt</v>
          </cell>
          <cell r="H15" t="str">
            <v>HISM</v>
          </cell>
          <cell r="I15">
            <v>38717</v>
          </cell>
          <cell r="J15" t="str">
            <v>FX</v>
          </cell>
        </row>
        <row r="16">
          <cell r="B16" t="str">
            <v>Capital exp (cash flow basis) - $m</v>
          </cell>
          <cell r="C16" t="str">
            <v>Half &amp; Full Year</v>
          </cell>
          <cell r="G16" t="str">
            <v>Robe River</v>
          </cell>
          <cell r="H16" t="str">
            <v>ROBE</v>
          </cell>
          <cell r="J16" t="str">
            <v>FX</v>
          </cell>
        </row>
        <row r="17">
          <cell r="B17" t="str">
            <v>Employees - Average #</v>
          </cell>
          <cell r="G17" t="str">
            <v>IOCC</v>
          </cell>
          <cell r="H17" t="str">
            <v>IOCC</v>
          </cell>
          <cell r="I17" t="str">
            <v>2006</v>
          </cell>
          <cell r="J17" t="str">
            <v>FX</v>
          </cell>
        </row>
        <row r="18">
          <cell r="B18" t="str">
            <v>Net external interest exp (pst-tax) - $m</v>
          </cell>
          <cell r="G18" t="str">
            <v>RT Aluminium</v>
          </cell>
          <cell r="H18" t="str">
            <v>COML</v>
          </cell>
          <cell r="I18">
            <v>38748</v>
          </cell>
          <cell r="J18" t="str">
            <v>Prices &amp; FX</v>
          </cell>
        </row>
        <row r="19">
          <cell r="B19" t="str">
            <v>Exploration exp - Non BU (pre-tax) - $m</v>
          </cell>
          <cell r="G19" t="str">
            <v>Aluminium - Smelting</v>
          </cell>
          <cell r="H19" t="str">
            <v>SMEL</v>
          </cell>
          <cell r="I19">
            <v>38776</v>
          </cell>
          <cell r="J19" t="str">
            <v>Prices &amp; FX</v>
          </cell>
        </row>
        <row r="20">
          <cell r="B20" t="str">
            <v>Exploration exp - Non BU (post-tax) - $m</v>
          </cell>
          <cell r="G20" t="str">
            <v>Aluminium - Mining &amp; Refining</v>
          </cell>
          <cell r="H20" t="str">
            <v>MINR</v>
          </cell>
          <cell r="I20">
            <v>38807</v>
          </cell>
          <cell r="J20" t="str">
            <v>Prices &amp; FX</v>
          </cell>
        </row>
        <row r="21">
          <cell r="B21" t="str">
            <v>Simandou exp - Non BU (pre-tax) - $m</v>
          </cell>
          <cell r="G21" t="str">
            <v>Kennecott Energy</v>
          </cell>
          <cell r="H21" t="str">
            <v>KENG</v>
          </cell>
          <cell r="I21">
            <v>38837</v>
          </cell>
        </row>
        <row r="22">
          <cell r="B22" t="str">
            <v>Simandou exp - Non BU (post-tax) - $m</v>
          </cell>
          <cell r="G22" t="str">
            <v>RTCA</v>
          </cell>
          <cell r="H22" t="str">
            <v>RTCA</v>
          </cell>
          <cell r="I22">
            <v>38868</v>
          </cell>
          <cell r="J22" t="str">
            <v>FX</v>
          </cell>
        </row>
        <row r="23">
          <cell r="B23" t="str">
            <v>Other central items (non BU - post tax) - $m</v>
          </cell>
          <cell r="G23" t="str">
            <v>Rossing</v>
          </cell>
          <cell r="H23" t="str">
            <v>ROSS</v>
          </cell>
          <cell r="I23">
            <v>38898</v>
          </cell>
          <cell r="J23" t="str">
            <v>FX</v>
          </cell>
        </row>
        <row r="24">
          <cell r="B24" t="str">
            <v>Total  central items (post tax) - $m</v>
          </cell>
          <cell r="G24" t="str">
            <v>ERA</v>
          </cell>
          <cell r="H24" t="str">
            <v>ERAX</v>
          </cell>
          <cell r="I24">
            <v>38929</v>
          </cell>
          <cell r="J24" t="str">
            <v>FX</v>
          </cell>
        </row>
        <row r="25">
          <cell r="B25" t="str">
            <v>External debt balance (incl OD) - $m</v>
          </cell>
          <cell r="G25" t="str">
            <v>Argyle</v>
          </cell>
          <cell r="H25" t="str">
            <v>ARGL</v>
          </cell>
          <cell r="I25">
            <v>38960</v>
          </cell>
          <cell r="J25" t="str">
            <v>FX</v>
          </cell>
        </row>
        <row r="26">
          <cell r="B26" t="str">
            <v>External cash balance (inc liq res) - $m</v>
          </cell>
          <cell r="G26" t="str">
            <v>Diavik</v>
          </cell>
          <cell r="H26" t="str">
            <v>DIVK</v>
          </cell>
          <cell r="I26">
            <v>38990</v>
          </cell>
          <cell r="J26" t="str">
            <v>FX</v>
          </cell>
        </row>
        <row r="27">
          <cell r="B27" t="str">
            <v>Safety - LTIFR</v>
          </cell>
          <cell r="G27" t="str">
            <v>Kelian</v>
          </cell>
          <cell r="H27" t="str">
            <v>KELN</v>
          </cell>
          <cell r="I27">
            <v>39021</v>
          </cell>
          <cell r="J27" t="str">
            <v>Prices &amp; FX</v>
          </cell>
        </row>
        <row r="28">
          <cell r="B28" t="str">
            <v>Safety - AIFR</v>
          </cell>
          <cell r="G28" t="str">
            <v>Brazil</v>
          </cell>
          <cell r="H28" t="str">
            <v>BRAZ</v>
          </cell>
          <cell r="I28">
            <v>39051</v>
          </cell>
          <cell r="J28" t="str">
            <v>Prices &amp; FX</v>
          </cell>
        </row>
        <row r="29">
          <cell r="B29" t="str">
            <v>Total material mined - mt</v>
          </cell>
          <cell r="G29" t="str">
            <v>Kennecott Land</v>
          </cell>
          <cell r="H29" t="str">
            <v>KDCX</v>
          </cell>
          <cell r="I29">
            <v>39082</v>
          </cell>
        </row>
        <row r="30">
          <cell r="B30" t="str">
            <v>Prod (100%) - DSO lumps - mt</v>
          </cell>
          <cell r="G30" t="str">
            <v>Murowa</v>
          </cell>
          <cell r="H30" t="str">
            <v>MURW</v>
          </cell>
          <cell r="J30" t="str">
            <v>FX</v>
          </cell>
        </row>
        <row r="31">
          <cell r="B31" t="str">
            <v>Prod (100%) - DSO fines - mt</v>
          </cell>
          <cell r="G31" t="str">
            <v>Lihir</v>
          </cell>
          <cell r="H31" t="str">
            <v>LIHR</v>
          </cell>
          <cell r="I31" t="str">
            <v>Prior Periods</v>
          </cell>
          <cell r="J31" t="str">
            <v>Prices &amp; FX</v>
          </cell>
        </row>
        <row r="32">
          <cell r="B32" t="str">
            <v>Prod (100%) - Yandi - mt</v>
          </cell>
        </row>
        <row r="33">
          <cell r="B33" t="str">
            <v>Prod (100%) - HIM-L - mt</v>
          </cell>
        </row>
        <row r="34">
          <cell r="B34" t="str">
            <v>Prod (100%) - HIM-F - mt</v>
          </cell>
        </row>
        <row r="35">
          <cell r="B35" t="str">
            <v>Prod (100%) - HIB-L - mt</v>
          </cell>
        </row>
        <row r="36">
          <cell r="B36" t="str">
            <v>Prod (100%) - HIB-F - mt</v>
          </cell>
        </row>
        <row r="37">
          <cell r="B37" t="str">
            <v>Prod (100%) - Other - mt</v>
          </cell>
        </row>
        <row r="38">
          <cell r="B38" t="str">
            <v>Prod (100%) - Total - mt</v>
          </cell>
        </row>
        <row r="39">
          <cell r="B39" t="str">
            <v>Prod (RT share) - DSO lumps - mt</v>
          </cell>
        </row>
        <row r="40">
          <cell r="B40" t="str">
            <v>Prod (RT share) - DSO fines - mt</v>
          </cell>
        </row>
        <row r="41">
          <cell r="B41" t="str">
            <v>Prod (RT share) - Yandi - mt</v>
          </cell>
        </row>
        <row r="42">
          <cell r="B42" t="str">
            <v>Prod (RT share) - HIM-L - mt</v>
          </cell>
        </row>
        <row r="43">
          <cell r="B43" t="str">
            <v>Prod (RT share) - HIM-F - mt</v>
          </cell>
        </row>
        <row r="44">
          <cell r="B44" t="str">
            <v>Prod (RT share) - HIB-L - mt</v>
          </cell>
        </row>
        <row r="45">
          <cell r="B45" t="str">
            <v>Prod (RT share) - HIB-F - mt</v>
          </cell>
        </row>
        <row r="46">
          <cell r="B46" t="str">
            <v>Prod (RT share) - Other - mt</v>
          </cell>
        </row>
        <row r="47">
          <cell r="B47" t="str">
            <v>Prod (RT share) - Total - mt</v>
          </cell>
        </row>
        <row r="48">
          <cell r="B48" t="str">
            <v>Tonnes railed (100%) - mt</v>
          </cell>
        </row>
        <row r="49">
          <cell r="B49" t="str">
            <v>Shipmnts (100%) - DSO lumps - mt</v>
          </cell>
        </row>
        <row r="50">
          <cell r="B50" t="str">
            <v>Shipmnts (100%) - DSO fines - mt</v>
          </cell>
        </row>
      </sheetData>
      <sheetData sheetId="3" refreshError="1">
        <row r="5">
          <cell r="A5" t="str">
            <v>EARN_NET</v>
          </cell>
          <cell r="B5" t="str">
            <v>Net earnings - $m</v>
          </cell>
        </row>
        <row r="6">
          <cell r="A6" t="str">
            <v>EACC</v>
          </cell>
          <cell r="B6" t="str">
            <v>EACC - $m</v>
          </cell>
        </row>
        <row r="7">
          <cell r="A7" t="str">
            <v>EBITDA</v>
          </cell>
          <cell r="B7" t="str">
            <v>EBITDA - $m</v>
          </cell>
        </row>
        <row r="8">
          <cell r="A8" t="str">
            <v>NTWC_INV</v>
          </cell>
          <cell r="B8" t="str">
            <v>NTWC - Inventories - $m</v>
          </cell>
        </row>
        <row r="9">
          <cell r="A9" t="str">
            <v>NTWC_REC</v>
          </cell>
          <cell r="B9" t="str">
            <v>NTWC - Trade Receivables - $m</v>
          </cell>
        </row>
        <row r="10">
          <cell r="A10" t="str">
            <v>HAMLY_72</v>
          </cell>
          <cell r="B10" t="str">
            <v>Other Receivables - $m</v>
          </cell>
        </row>
        <row r="11">
          <cell r="A11" t="str">
            <v>NTWC_PAY</v>
          </cell>
          <cell r="B11" t="str">
            <v>NTWC - Trade Payables - $m</v>
          </cell>
        </row>
        <row r="12">
          <cell r="A12" t="str">
            <v>HAMLY_73</v>
          </cell>
          <cell r="B12" t="str">
            <v>Other Payables - $m</v>
          </cell>
        </row>
        <row r="13">
          <cell r="A13" t="str">
            <v>TCC</v>
          </cell>
          <cell r="B13" t="str">
            <v>Total cash operating costs - $m</v>
          </cell>
        </row>
        <row r="14">
          <cell r="A14" t="str">
            <v>TNCC</v>
          </cell>
          <cell r="B14" t="str">
            <v>Total non cash operating costs - $m</v>
          </cell>
        </row>
        <row r="15">
          <cell r="A15" t="str">
            <v>TUC</v>
          </cell>
          <cell r="B15" t="str">
            <v>Total unit cost - $/tonne</v>
          </cell>
        </row>
        <row r="16">
          <cell r="A16" t="str">
            <v>CAPEX</v>
          </cell>
          <cell r="B16" t="str">
            <v>Capital exp (cash flow basis) - $m</v>
          </cell>
        </row>
        <row r="17">
          <cell r="A17" t="str">
            <v>EMPL</v>
          </cell>
          <cell r="B17" t="str">
            <v>Employees - Average #</v>
          </cell>
        </row>
        <row r="18">
          <cell r="A18" t="str">
            <v>INT_NET</v>
          </cell>
          <cell r="B18" t="str">
            <v>Net external interest exp (pst-tax) - $m</v>
          </cell>
        </row>
        <row r="19">
          <cell r="A19" t="str">
            <v>EXPL</v>
          </cell>
          <cell r="B19" t="str">
            <v>Exploration exp - Non BU (pre-tax) - $m</v>
          </cell>
        </row>
        <row r="20">
          <cell r="A20" t="str">
            <v>EXPL_NET</v>
          </cell>
          <cell r="B20" t="str">
            <v>Exploration exp - Non BU (post-tax) - $m</v>
          </cell>
        </row>
        <row r="21">
          <cell r="A21" t="str">
            <v>HAML_050</v>
          </cell>
          <cell r="B21" t="str">
            <v>Simandou exp - Non BU (pre-tax) - $m</v>
          </cell>
        </row>
        <row r="22">
          <cell r="A22" t="str">
            <v>HAML_051</v>
          </cell>
          <cell r="B22" t="str">
            <v>Simandou exp - Non BU (post-tax) - $m</v>
          </cell>
        </row>
        <row r="23">
          <cell r="A23" t="str">
            <v>CENTRL</v>
          </cell>
          <cell r="B23" t="str">
            <v>Other central items (non BU - post tax) - $m</v>
          </cell>
        </row>
        <row r="24">
          <cell r="A24" t="str">
            <v>HAML_067</v>
          </cell>
          <cell r="B24" t="str">
            <v>Total  central items (post tax) - $m</v>
          </cell>
        </row>
        <row r="25">
          <cell r="A25" t="str">
            <v>DEBT_EX</v>
          </cell>
          <cell r="B25" t="str">
            <v>External debt balance (incl OD) - $m</v>
          </cell>
        </row>
        <row r="26">
          <cell r="A26" t="str">
            <v>CASH</v>
          </cell>
          <cell r="B26" t="str">
            <v>External cash balance (inc liq res) - $m</v>
          </cell>
        </row>
        <row r="27">
          <cell r="A27" t="str">
            <v>HAML_031</v>
          </cell>
          <cell r="B27" t="str">
            <v>Safety - LTIFR</v>
          </cell>
        </row>
        <row r="28">
          <cell r="A28" t="str">
            <v>HAML_039</v>
          </cell>
          <cell r="B28" t="str">
            <v>Safety - AIFR</v>
          </cell>
        </row>
        <row r="29">
          <cell r="A29" t="str">
            <v>HAML_046</v>
          </cell>
          <cell r="B29" t="str">
            <v>Total material mined - mt</v>
          </cell>
        </row>
        <row r="30">
          <cell r="A30" t="str">
            <v>HAML_003</v>
          </cell>
          <cell r="B30" t="str">
            <v>Prod (100%) - DSO lumps - mt</v>
          </cell>
        </row>
        <row r="31">
          <cell r="A31" t="str">
            <v>HAML_004</v>
          </cell>
          <cell r="B31" t="str">
            <v>Prod (100%) - DSO fines - mt</v>
          </cell>
        </row>
        <row r="32">
          <cell r="A32" t="str">
            <v>HAML_005</v>
          </cell>
          <cell r="B32" t="str">
            <v>Prod (100%) - Yandi - mt</v>
          </cell>
        </row>
        <row r="33">
          <cell r="A33" t="str">
            <v>HAML_052</v>
          </cell>
          <cell r="B33" t="str">
            <v>Prod (100%) - HIM-L - mt</v>
          </cell>
        </row>
        <row r="34">
          <cell r="A34" t="str">
            <v>HAML_053</v>
          </cell>
          <cell r="B34" t="str">
            <v>Prod (100%) - HIM-F - mt</v>
          </cell>
        </row>
        <row r="35">
          <cell r="A35" t="str">
            <v>HAML_054</v>
          </cell>
          <cell r="B35" t="str">
            <v>Prod (100%) - HIB-L - mt</v>
          </cell>
        </row>
        <row r="36">
          <cell r="A36" t="str">
            <v>HAML_055</v>
          </cell>
          <cell r="B36" t="str">
            <v>Prod (100%) - HIB-F - mt</v>
          </cell>
        </row>
        <row r="37">
          <cell r="A37" t="str">
            <v>HAML_006</v>
          </cell>
          <cell r="B37" t="str">
            <v>Prod (100%) - Other - mt</v>
          </cell>
        </row>
        <row r="38">
          <cell r="A38" t="str">
            <v>HAML_068</v>
          </cell>
          <cell r="B38" t="str">
            <v>Prod (100%) - Total - mt</v>
          </cell>
        </row>
        <row r="39">
          <cell r="A39" t="str">
            <v>HAML_040</v>
          </cell>
          <cell r="B39" t="str">
            <v>Prod (RT share) - DSO lumps - mt</v>
          </cell>
        </row>
        <row r="40">
          <cell r="A40" t="str">
            <v>HAML_041</v>
          </cell>
          <cell r="B40" t="str">
            <v>Prod (RT share) - DSO fines - mt</v>
          </cell>
        </row>
        <row r="41">
          <cell r="A41" t="str">
            <v>HAML_042</v>
          </cell>
          <cell r="B41" t="str">
            <v>Prod (RT share) - Yandi - mt</v>
          </cell>
        </row>
        <row r="42">
          <cell r="A42" t="str">
            <v>HAML_056</v>
          </cell>
          <cell r="B42" t="str">
            <v>Prod (RT share) - HIM-L - mt</v>
          </cell>
        </row>
        <row r="43">
          <cell r="A43" t="str">
            <v>HAML_057</v>
          </cell>
          <cell r="B43" t="str">
            <v>Prod (RT share) - HIM-F - mt</v>
          </cell>
        </row>
        <row r="44">
          <cell r="A44" t="str">
            <v>HAML_058</v>
          </cell>
          <cell r="B44" t="str">
            <v>Prod (RT share) - HIB-L - mt</v>
          </cell>
        </row>
        <row r="45">
          <cell r="A45" t="str">
            <v>HAML_059</v>
          </cell>
          <cell r="B45" t="str">
            <v>Prod (RT share) - HIB-F - mt</v>
          </cell>
        </row>
        <row r="46">
          <cell r="A46" t="str">
            <v>HAML_043</v>
          </cell>
          <cell r="B46" t="str">
            <v>Prod (RT share) - Other - mt</v>
          </cell>
        </row>
        <row r="47">
          <cell r="A47" t="str">
            <v>HAML_069</v>
          </cell>
          <cell r="B47" t="str">
            <v>Prod (RT share) - Total - mt</v>
          </cell>
        </row>
        <row r="48">
          <cell r="A48" t="str">
            <v>HAML_044</v>
          </cell>
          <cell r="B48" t="str">
            <v>Tonnes railed (100%) - mt</v>
          </cell>
        </row>
        <row r="49">
          <cell r="A49" t="str">
            <v>HAML_007</v>
          </cell>
          <cell r="B49" t="str">
            <v>Shipmnts (100%) - DSO lumps - mt</v>
          </cell>
        </row>
        <row r="50">
          <cell r="A50" t="str">
            <v>HAML_008</v>
          </cell>
          <cell r="B50" t="str">
            <v>Shipmnts (100%) - DSO fines - mt</v>
          </cell>
        </row>
        <row r="51">
          <cell r="A51" t="str">
            <v>HAML_009</v>
          </cell>
          <cell r="B51" t="str">
            <v>Shipmnts (100%) - Yandi - mt</v>
          </cell>
        </row>
        <row r="52">
          <cell r="A52" t="str">
            <v>HAML_060</v>
          </cell>
          <cell r="B52" t="str">
            <v>Shipmnts (100%) - HIM-L - mt</v>
          </cell>
        </row>
        <row r="53">
          <cell r="A53" t="str">
            <v>HAML_061</v>
          </cell>
          <cell r="B53" t="str">
            <v>Shipmnts (100%) - HIM-F - mt</v>
          </cell>
        </row>
        <row r="54">
          <cell r="A54" t="str">
            <v>HAML_062</v>
          </cell>
          <cell r="B54" t="str">
            <v>Shipmnts (100%) - HIB-L - mt</v>
          </cell>
        </row>
        <row r="55">
          <cell r="A55" t="str">
            <v>HAML_063</v>
          </cell>
          <cell r="B55" t="str">
            <v>Shipmnts (100%) - HIB-F - mt</v>
          </cell>
        </row>
        <row r="56">
          <cell r="A56" t="str">
            <v>HAML_010</v>
          </cell>
          <cell r="B56" t="str">
            <v>Shipmnts (100%) - Other - mt</v>
          </cell>
        </row>
        <row r="57">
          <cell r="A57" t="str">
            <v>HAML_070</v>
          </cell>
          <cell r="B57" t="str">
            <v>Shipmnts (100%) - Total mt</v>
          </cell>
        </row>
        <row r="58">
          <cell r="A58" t="str">
            <v>HAML_030</v>
          </cell>
          <cell r="B58" t="str">
            <v>HI share of shipments -mt</v>
          </cell>
        </row>
        <row r="59">
          <cell r="A59" t="str">
            <v>HAML_011</v>
          </cell>
          <cell r="B59" t="str">
            <v xml:space="preserve">Shipped lump - % </v>
          </cell>
        </row>
        <row r="60">
          <cell r="A60" t="str">
            <v>HAML_013</v>
          </cell>
          <cell r="B60" t="str">
            <v>Avg FOB sale price - $/t</v>
          </cell>
        </row>
        <row r="61">
          <cell r="A61" t="str">
            <v>HAML_033</v>
          </cell>
          <cell r="B61" t="str">
            <v>China discounts - $/t</v>
          </cell>
        </row>
        <row r="62">
          <cell r="A62" t="str">
            <v>HAML_034</v>
          </cell>
          <cell r="B62" t="str">
            <v>Other discounts - $/t</v>
          </cell>
        </row>
        <row r="63">
          <cell r="A63" t="str">
            <v>HAML_045</v>
          </cell>
          <cell r="B63" t="str">
            <v>Total discounts - $/t</v>
          </cell>
        </row>
        <row r="64">
          <cell r="A64" t="str">
            <v>HAML_035</v>
          </cell>
          <cell r="B64" t="str">
            <v>Demurrage - $/m</v>
          </cell>
        </row>
        <row r="65">
          <cell r="A65" t="str">
            <v>HAML_064</v>
          </cell>
          <cell r="B65" t="str">
            <v>China sales - mt</v>
          </cell>
        </row>
        <row r="66">
          <cell r="A66" t="str">
            <v>HAML_065</v>
          </cell>
          <cell r="B66" t="str">
            <v>Japan sales - mt</v>
          </cell>
        </row>
        <row r="67">
          <cell r="A67" t="str">
            <v>HAML_066</v>
          </cell>
          <cell r="B67" t="str">
            <v>Other sales - mt</v>
          </cell>
        </row>
        <row r="68">
          <cell r="A68" t="str">
            <v>HAML_071</v>
          </cell>
          <cell r="B68" t="str">
            <v>Total sales - mt</v>
          </cell>
        </row>
        <row r="69">
          <cell r="A69" t="str">
            <v>HAML_014</v>
          </cell>
          <cell r="B69" t="str">
            <v>U/costs Prod - Cash - $/t</v>
          </cell>
        </row>
        <row r="70">
          <cell r="A70" t="str">
            <v>HAML_015</v>
          </cell>
          <cell r="B70" t="str">
            <v>U/costs Prod - Total - $/t</v>
          </cell>
        </row>
        <row r="71">
          <cell r="A71" t="str">
            <v>HAML_016</v>
          </cell>
          <cell r="B71" t="str">
            <v>U/costs Rail - Cash - $/t</v>
          </cell>
        </row>
        <row r="72">
          <cell r="A72" t="str">
            <v>HAML_017</v>
          </cell>
          <cell r="B72" t="str">
            <v>U/costs Rail - Total - $/t</v>
          </cell>
        </row>
        <row r="73">
          <cell r="B73" t="str">
            <v>New KBI here, if required</v>
          </cell>
        </row>
      </sheetData>
      <sheetData sheetId="4" refreshError="1">
        <row r="1">
          <cell r="A1">
            <v>38442</v>
          </cell>
          <cell r="C1">
            <v>38442</v>
          </cell>
          <cell r="E1">
            <v>38442</v>
          </cell>
          <cell r="G1">
            <v>38442</v>
          </cell>
        </row>
        <row r="2">
          <cell r="C2" t="str">
            <v>2005 YTD Actual vs. 2005 Plan - Net Earnings $m</v>
          </cell>
          <cell r="E2" t="str">
            <v>Mar 05 Mth Actual vs. Mar 05 Plan - Net Earnings $m</v>
          </cell>
          <cell r="G2" t="str">
            <v>2005 Full Year Forecast vs. Full year 2005 Plan - Net Earnings $m</v>
          </cell>
        </row>
        <row r="3">
          <cell r="B3" t="str">
            <v>Operating Cost Variance Analysis</v>
          </cell>
          <cell r="E3" t="str">
            <v>2005 YTD Actual vs. 2005 Plan</v>
          </cell>
        </row>
        <row r="4">
          <cell r="B4" t="str">
            <v>Hamersley</v>
          </cell>
          <cell r="E4" t="str">
            <v>Operating</v>
          </cell>
          <cell r="F4" t="str">
            <v>Operating</v>
          </cell>
          <cell r="G4" t="str">
            <v>Operating</v>
          </cell>
        </row>
        <row r="5">
          <cell r="B5">
            <v>38442</v>
          </cell>
          <cell r="C5" t="str">
            <v>Variance Comments - Earnings</v>
          </cell>
          <cell r="E5" t="str">
            <v>Variance Comments - Earnings</v>
          </cell>
          <cell r="F5" t="str">
            <v>Non-cash</v>
          </cell>
          <cell r="G5" t="str">
            <v>Variance Comments - Earnings</v>
          </cell>
        </row>
        <row r="6">
          <cell r="C6" t="str">
            <v>Prices, Exchange &amp; Hedging</v>
          </cell>
          <cell r="E6" t="str">
            <v>Prices, Exchange &amp; Hedging</v>
          </cell>
          <cell r="F6" t="str">
            <v>Costs</v>
          </cell>
          <cell r="G6" t="str">
            <v>Prices, Exchange &amp; Hedging</v>
          </cell>
        </row>
        <row r="7">
          <cell r="B7" t="str">
            <v>** As defined by Controller's Policy E13 **</v>
          </cell>
          <cell r="C7" t="str">
            <v>The higher than plan YTD average FX rate of US$0.7776 has had an unfavourable effect on costs of US$15.8m: cash US$11.5m; and non-cash US$4.3m.  In addition, the cumulative rise in the AUD during 2005 has led to an unfavourable revaluation of working capi</v>
          </cell>
          <cell r="E7" t="str">
            <v>The higher than plan March AUD average of US$0.7875 results in an unfavourable exchange effect on costs of US$5.9m.  In addition the appreciation of the AUD during March had an unfavourable effect of US$0.1m on working capital.
Price 
Minimal price varia</v>
          </cell>
          <cell r="G7" t="str">
            <v>The higher than plan forecast exchange rate of US$82c adversely affects cash costs by US$70.5m and non-cash costs by US$23.3m.  In addition, the cumulative forecast effect of revaluation of debtors is US$4.0m.
Price settlement of +71.5% YoY is expected t</v>
          </cell>
        </row>
        <row r="9">
          <cell r="B9" t="str">
            <v>Total Operating Cost Reconciliation (US$m)</v>
          </cell>
        </row>
        <row r="10">
          <cell r="B10" t="str">
            <v>Comparative Period P&amp;L Total Costs (Hyperion FS01)</v>
          </cell>
          <cell r="E10">
            <v>318.53374467735301</v>
          </cell>
          <cell r="F10">
            <v>69.713818607029694</v>
          </cell>
          <cell r="G10">
            <v>388.24756328438269</v>
          </cell>
        </row>
        <row r="11">
          <cell r="C11" t="str">
            <v>Less: Centrally Reported Cost Items  (Hyperion FS05)</v>
          </cell>
          <cell r="E11">
            <v>-1.8736291940827849</v>
          </cell>
          <cell r="F11">
            <v>0</v>
          </cell>
          <cell r="G11">
            <v>-1.8736291940827849</v>
          </cell>
        </row>
        <row r="12">
          <cell r="C12" t="str">
            <v>Less: Costs from changes in ownership % (1)</v>
          </cell>
          <cell r="E12">
            <v>0</v>
          </cell>
          <cell r="F12">
            <v>0</v>
          </cell>
          <cell r="G12">
            <v>0</v>
          </cell>
        </row>
        <row r="13">
          <cell r="C13" t="str">
            <v>Add back: RT share of JV / Associate Costs</v>
          </cell>
          <cell r="E13">
            <v>0</v>
          </cell>
          <cell r="F13">
            <v>0</v>
          </cell>
          <cell r="G13">
            <v>0</v>
          </cell>
        </row>
        <row r="14">
          <cell r="C14" t="str">
            <v>Adjusted Total Cost of Sales</v>
          </cell>
          <cell r="E14">
            <v>316.6601154832702</v>
          </cell>
          <cell r="F14">
            <v>69.713818607029694</v>
          </cell>
          <cell r="G14">
            <v>386.37393409029988</v>
          </cell>
        </row>
        <row r="15">
          <cell r="C15" t="str">
            <v>Volumes &amp; Mix</v>
          </cell>
          <cell r="E15" t="str">
            <v>Volumes &amp; Mix</v>
          </cell>
          <cell r="F15">
            <v>0</v>
          </cell>
          <cell r="G15">
            <v>0</v>
          </cell>
        </row>
        <row r="16">
          <cell r="C16" t="str">
            <v xml:space="preserve">YTD sales of 18.8mt are 1.1mt below plan.  All markets except China and Korea are currently below plan.  Sales variance by market as follows: Europe (-0.2mt), Japan (-0.7mt), China (+0.1mt), Korea (+0.1mt), Taiwan (-0.2mt), Pakistan &amp; Australia (-0.2mt). </v>
          </cell>
          <cell r="E16" t="str">
            <v xml:space="preserve">Sales of 6.4mt were 0.5mt below plan.  Included is a favourable adjustment for DES shipments to Europe.  Lower sales to Japanese customers partially offset by higher sales to other markets.  Variance by market as follows (mt): Europe (0.0), Japan (-0.5), </v>
          </cell>
          <cell r="F16">
            <v>0</v>
          </cell>
          <cell r="G16" t="str">
            <v>Full year shipments of 84.9mt are 0.1mt below plan, whilst HI Sales of 80.4mt are 0.2mt below plan.  Lower HIP-L sales (particularly to Japan) substantially contribute to an unfavourable variance of US$16.9m.  
Full year sales variance, and relative cont</v>
          </cell>
        </row>
        <row r="17">
          <cell r="C17" t="str">
            <v>Add back: Capitalised stripping costs/amort'n</v>
          </cell>
          <cell r="E17">
            <v>0</v>
          </cell>
          <cell r="F17">
            <v>0</v>
          </cell>
          <cell r="G17">
            <v>0</v>
          </cell>
        </row>
        <row r="19">
          <cell r="B19" t="str">
            <v>Comparative Period Total Operating Costs</v>
          </cell>
          <cell r="E19">
            <v>321.28693356352568</v>
          </cell>
          <cell r="F19">
            <v>69.713818607029694</v>
          </cell>
          <cell r="G19">
            <v>391.00075217055536</v>
          </cell>
        </row>
        <row r="20">
          <cell r="B20" t="str">
            <v xml:space="preserve"> </v>
          </cell>
          <cell r="C20" t="str">
            <v>Exchange on costs</v>
          </cell>
          <cell r="E20">
            <v>23.451124665015932</v>
          </cell>
          <cell r="F20">
            <v>7.7298235903035399</v>
          </cell>
          <cell r="G20">
            <v>31.180948255319471</v>
          </cell>
        </row>
        <row r="21">
          <cell r="B21" t="str">
            <v>Flexed Comparative Period</v>
          </cell>
          <cell r="E21">
            <v>344.7380582285416</v>
          </cell>
          <cell r="F21">
            <v>77.443642197333233</v>
          </cell>
          <cell r="G21">
            <v>422.18170042587485</v>
          </cell>
        </row>
        <row r="22">
          <cell r="C22" t="str">
            <v>Inflation</v>
          </cell>
          <cell r="E22">
            <v>0</v>
          </cell>
          <cell r="G22">
            <v>0</v>
          </cell>
        </row>
        <row r="23">
          <cell r="C23" t="str">
            <v>Output</v>
          </cell>
          <cell r="E23">
            <v>-35.718904930262518</v>
          </cell>
          <cell r="F23">
            <v>-24.895747406295843</v>
          </cell>
          <cell r="G23">
            <v>-60.614652336558365</v>
          </cell>
        </row>
        <row r="24">
          <cell r="C24" t="str">
            <v>Real Term Cash Costs</v>
          </cell>
          <cell r="E24" t="str">
            <v xml:space="preserve"> </v>
          </cell>
          <cell r="G24" t="str">
            <v>Real Term Cash Costs</v>
          </cell>
        </row>
        <row r="25">
          <cell r="C25" t="str">
            <v>Favourable cash cost variance of US$9.7m a result of favourable demurrage costs (US$5.8m) and lower exploration expenditure (US$5.2m).  This is partially offset by higher flexed cash operating costs (US$1.2m).
Despite prima facie operating costs being (A</v>
          </cell>
          <cell r="E25" t="str">
            <v>March operating costs of A$91.7m are A$8.1m above plan.  This is primarily due to:
- Higher rail operations costs (A$4.1m) – due to higher fuel costs and timing on track maintenance,
- Higher expansion project costs (A$6.2m) – consulting expenditure on ex</v>
          </cell>
          <cell r="G25" t="str">
            <v>Full Year Operating costs of A$1,006.7m are A$11.1m above plan.  Major variances include:
· Maintenance and repair work at Paraburdoo (A$3.2m)
· Development at Paraburdoo (A$2m)
· Contractor waste movement at Tom Price including the screening of a contami</v>
          </cell>
        </row>
        <row r="26">
          <cell r="C26" t="str">
            <v>- Purchased or traded metals/minerals</v>
          </cell>
          <cell r="E26">
            <v>0</v>
          </cell>
          <cell r="G26">
            <v>0</v>
          </cell>
        </row>
        <row r="27">
          <cell r="C27" t="str">
            <v>- Fuel</v>
          </cell>
          <cell r="E27">
            <v>2.1190447843261038</v>
          </cell>
          <cell r="G27">
            <v>2.1190447843261038</v>
          </cell>
        </row>
        <row r="28">
          <cell r="C28" t="str">
            <v>- Other energy</v>
          </cell>
          <cell r="E28">
            <v>0</v>
          </cell>
          <cell r="G28">
            <v>0</v>
          </cell>
        </row>
        <row r="29">
          <cell r="C29" t="str">
            <v>- Other prices</v>
          </cell>
          <cell r="E29">
            <v>0</v>
          </cell>
          <cell r="F29">
            <v>0</v>
          </cell>
          <cell r="G29">
            <v>0</v>
          </cell>
        </row>
        <row r="30">
          <cell r="C30" t="str">
            <v>Production Costs:</v>
          </cell>
        </row>
        <row r="31">
          <cell r="C31" t="str">
            <v>- Abnormal waste stripping costs (Campaign)  (1)</v>
          </cell>
          <cell r="E31">
            <v>0</v>
          </cell>
          <cell r="G31">
            <v>0</v>
          </cell>
        </row>
        <row r="32">
          <cell r="C32" t="str">
            <v>Other Costs (includes oil, energy, inflation, non-cash &amp; one-off costs)</v>
          </cell>
          <cell r="E32" t="str">
            <v>Other Costs (includes oil, energy, inflation, non-cash &amp; one-off costs)</v>
          </cell>
          <cell r="F32">
            <v>0</v>
          </cell>
          <cell r="G32" t="str">
            <v>Other Costs (includes oil, energy, inflation, non-cash &amp; one-off costs)</v>
          </cell>
        </row>
        <row r="33">
          <cell r="C33" t="str">
            <v>Favourable non-cash variance a result of lower unit non-cash costs of production. This is primarily due to lower depreciation expense resulting from the timing of capitalising Yandi 36mtpa (Q2), DPU (Q4) and various other projects.
Unfavourable fuel vari</v>
          </cell>
          <cell r="E33" t="str">
            <v>Increases in the fuel price from a planned rate of US$0.3143/l to an actual March rate of US$0.3680/l results in an adverse energy variance of US$0.3m.
Unfavourable non-cash variance a result of higher unit non-cash costs of production, due to lower SOP.</v>
          </cell>
          <cell r="F33">
            <v>11.821271976162606</v>
          </cell>
          <cell r="G33" t="str">
            <v>Unfavourable non-cash cost variance of US$6.3m a result of higher mine closure amortisation following reduced mine lives, according to the December 2005 Reserve statements.
Higher than plan forecast fuel prices are expected to increase costs by US$5.9m.</v>
          </cell>
        </row>
        <row r="34">
          <cell r="C34" t="str">
            <v>Selling, General &amp; Administration Costs:</v>
          </cell>
        </row>
        <row r="35">
          <cell r="C35" t="str">
            <v>- Selling costs</v>
          </cell>
          <cell r="E35">
            <v>-9.4661229802818934</v>
          </cell>
          <cell r="F35">
            <v>0</v>
          </cell>
          <cell r="G35">
            <v>-9.4661229802818934</v>
          </cell>
        </row>
        <row r="36">
          <cell r="C36" t="str">
            <v>- General &amp; Administration costs</v>
          </cell>
          <cell r="E36">
            <v>-15.213994264779123</v>
          </cell>
          <cell r="F36">
            <v>0</v>
          </cell>
          <cell r="G36">
            <v>-15.213994264779123</v>
          </cell>
        </row>
        <row r="37">
          <cell r="C37" t="str">
            <v>One-Off Costs (consult Controllers before use)</v>
          </cell>
          <cell r="E37">
            <v>0</v>
          </cell>
          <cell r="F37">
            <v>0</v>
          </cell>
          <cell r="G37">
            <v>0</v>
          </cell>
        </row>
        <row r="38">
          <cell r="C38" t="str">
            <v>Absence of One-Off Costs</v>
          </cell>
          <cell r="E38">
            <v>0</v>
          </cell>
          <cell r="F38">
            <v>0</v>
          </cell>
          <cell r="G38">
            <v>0</v>
          </cell>
        </row>
        <row r="39">
          <cell r="B39" t="str">
            <v>Current Period Total Operating Costs</v>
          </cell>
          <cell r="E39">
            <v>226.58741946576004</v>
          </cell>
          <cell r="F39">
            <v>64.369166767199999</v>
          </cell>
          <cell r="G39">
            <v>290.95658623296003</v>
          </cell>
        </row>
        <row r="41">
          <cell r="C41" t="str">
            <v>Less: Capitalised stripping costs</v>
          </cell>
          <cell r="E41">
            <v>0</v>
          </cell>
          <cell r="F41">
            <v>0</v>
          </cell>
          <cell r="G41">
            <v>0</v>
          </cell>
        </row>
        <row r="42">
          <cell r="C42" t="str">
            <v>Tax  &amp; Other</v>
          </cell>
          <cell r="E42" t="str">
            <v>Tax  &amp; Other</v>
          </cell>
          <cell r="F42">
            <v>0</v>
          </cell>
          <cell r="G42" t="str">
            <v>Tax  &amp; Other</v>
          </cell>
        </row>
        <row r="43">
          <cell r="C43" t="str">
            <v>Slightly favourable tax variance of US$0.2m</v>
          </cell>
          <cell r="E43" t="str">
            <v>Slight favourable tax variance of US$0.2m.</v>
          </cell>
          <cell r="F43">
            <v>0</v>
          </cell>
          <cell r="G43">
            <v>3.2003680556159999</v>
          </cell>
        </row>
        <row r="44">
          <cell r="C44" t="str">
            <v>Adjusted Total Cost of Sales</v>
          </cell>
          <cell r="E44">
            <v>235.30399687526403</v>
          </cell>
          <cell r="F44">
            <v>64.369166767199999</v>
          </cell>
          <cell r="G44">
            <v>299.67316364246403</v>
          </cell>
        </row>
        <row r="45">
          <cell r="C45" t="str">
            <v>Less: RT share of JV / Associate Costs</v>
          </cell>
          <cell r="E45">
            <v>0</v>
          </cell>
          <cell r="F45">
            <v>0</v>
          </cell>
          <cell r="G45">
            <v>0</v>
          </cell>
        </row>
        <row r="46">
          <cell r="C46" t="str">
            <v>Add back: Centrally Reported Cost Items (Hyperion FS05)</v>
          </cell>
          <cell r="E46">
            <v>-0.12899977315200001</v>
          </cell>
          <cell r="F46">
            <v>0</v>
          </cell>
          <cell r="G46">
            <v>-0.12899977315200001</v>
          </cell>
        </row>
        <row r="47">
          <cell r="B47" t="str">
            <v>Current Period P&amp;L Total Costs  (Hyperion FS01)</v>
          </cell>
          <cell r="E47">
            <v>235.17499710211203</v>
          </cell>
          <cell r="F47">
            <v>64.369166767199999</v>
          </cell>
          <cell r="G47">
            <v>299.544163869312</v>
          </cell>
        </row>
        <row r="49">
          <cell r="B49" t="str">
            <v>Unit Costs Reconciliation - $/t</v>
          </cell>
        </row>
        <row r="50">
          <cell r="B50" t="str">
            <v>Total Unit Costs - Comparative Period</v>
          </cell>
          <cell r="G50">
            <v>14.128136902704096</v>
          </cell>
        </row>
        <row r="51">
          <cell r="C51" t="str">
            <v>Exchange on costs</v>
          </cell>
          <cell r="G51">
            <v>1.1266697142186732</v>
          </cell>
        </row>
        <row r="52">
          <cell r="B52" t="str">
            <v>Flexed Total Unit Costs - Comparative Period</v>
          </cell>
          <cell r="G52">
            <v>15.254806616922769</v>
          </cell>
        </row>
        <row r="53">
          <cell r="C53" t="str">
            <v>Inflation</v>
          </cell>
          <cell r="G53">
            <v>0</v>
          </cell>
        </row>
        <row r="54">
          <cell r="C54" t="str">
            <v>Output</v>
          </cell>
          <cell r="G54">
            <v>2.0876271010172207</v>
          </cell>
        </row>
        <row r="55">
          <cell r="C55" t="str">
            <v>Grade</v>
          </cell>
        </row>
        <row r="56">
          <cell r="C56" t="str">
            <v>Input Prices</v>
          </cell>
          <cell r="G56">
            <v>7.6568023590044609E-2</v>
          </cell>
        </row>
        <row r="57">
          <cell r="C57" t="str">
            <v>Cash Costs</v>
          </cell>
          <cell r="G57">
            <v>-3.0550963620856439</v>
          </cell>
        </row>
        <row r="58">
          <cell r="C58" t="str">
            <v>Non Cash Costs</v>
          </cell>
          <cell r="G58">
            <v>0.42714124695717581</v>
          </cell>
        </row>
        <row r="59">
          <cell r="C59" t="str">
            <v>One-Off Costs (1)</v>
          </cell>
          <cell r="G59">
            <v>0</v>
          </cell>
        </row>
        <row r="60">
          <cell r="C60" t="str">
            <v>Absence of One-Off Costs</v>
          </cell>
          <cell r="G60">
            <v>0</v>
          </cell>
        </row>
        <row r="61">
          <cell r="B61" t="str">
            <v>Total Unit Costs - Current Period</v>
          </cell>
          <cell r="G61">
            <v>14.791046626401567</v>
          </cell>
        </row>
        <row r="63">
          <cell r="B63" t="str">
            <v>Primary Product details:</v>
          </cell>
        </row>
        <row r="64">
          <cell r="B64" t="str">
            <v>Unit cost measurement</v>
          </cell>
          <cell r="D64" t="str">
            <v>$/t</v>
          </cell>
        </row>
        <row r="65">
          <cell r="B65" t="str">
            <v>Product</v>
          </cell>
          <cell r="D65" t="str">
            <v>Iron Ore</v>
          </cell>
        </row>
        <row r="66">
          <cell r="B66" t="str">
            <v>Unit</v>
          </cell>
          <cell r="D66" t="str">
            <v>m tonne</v>
          </cell>
        </row>
        <row r="67">
          <cell r="B67" t="str">
            <v>Base Period Production Quantity - m tonne (2)</v>
          </cell>
          <cell r="G67">
            <v>27.675322999999995</v>
          </cell>
        </row>
        <row r="68">
          <cell r="B68" t="str">
            <v>Current Period Production Quantity - m tonne (2)</v>
          </cell>
          <cell r="G68">
            <v>19.671129000000001</v>
          </cell>
        </row>
        <row r="70">
          <cell r="B70" t="str">
            <v>Validations:</v>
          </cell>
          <cell r="E70" t="str">
            <v>Cash Costs</v>
          </cell>
          <cell r="F70" t="str">
            <v>Non Cash</v>
          </cell>
          <cell r="G70" t="str">
            <v>Unit Costs</v>
          </cell>
        </row>
        <row r="71">
          <cell r="B71" t="str">
            <v>Do current period Op Costs/unit costs agree to KBI Input (should be nil)?</v>
          </cell>
          <cell r="E71">
            <v>84.794331109338088</v>
          </cell>
          <cell r="F71">
            <v>9.6183078929600043</v>
          </cell>
          <cell r="G71">
            <v>-0.99050737273738676</v>
          </cell>
        </row>
        <row r="72">
          <cell r="B72" t="str">
            <v>Do flexed base period Op Costs/unit costs agree to KBI Input (should be nil)?</v>
          </cell>
          <cell r="E72">
            <v>-0.42301098576882623</v>
          </cell>
          <cell r="F72">
            <v>-0.13943042576680398</v>
          </cell>
          <cell r="G72">
            <v>-2.032284904265147E-2</v>
          </cell>
        </row>
        <row r="73">
          <cell r="B73" t="str">
            <v>Is the variance analysis in balance (should be nil)?</v>
          </cell>
          <cell r="E73">
            <v>0</v>
          </cell>
          <cell r="F73">
            <v>0</v>
          </cell>
          <cell r="G73">
            <v>0</v>
          </cell>
        </row>
        <row r="74">
          <cell r="B74" t="str">
            <v>Does commentary exist for each variance period?</v>
          </cell>
          <cell r="E74">
            <v>0</v>
          </cell>
          <cell r="G74">
            <v>0</v>
          </cell>
        </row>
        <row r="76">
          <cell r="B76" t="str">
            <v xml:space="preserve">Click button to go to variance commentary input   </v>
          </cell>
        </row>
        <row r="77">
          <cell r="B77" t="str">
            <v>(1) Consult Controllers before use</v>
          </cell>
        </row>
        <row r="78">
          <cell r="B78" t="str">
            <v>(2) Should be RT Share</v>
          </cell>
        </row>
      </sheetData>
      <sheetData sheetId="5" refreshError="1">
        <row r="1">
          <cell r="A1">
            <v>38442</v>
          </cell>
          <cell r="D1">
            <v>38442</v>
          </cell>
          <cell r="I1">
            <v>38442</v>
          </cell>
        </row>
        <row r="2">
          <cell r="A2" t="str">
            <v>Total Cash Operating Costs - Ytd vs Plan</v>
          </cell>
          <cell r="D2" t="str">
            <v>Total Unit Costs - Ytd vs Plan</v>
          </cell>
          <cell r="E2" t="str">
            <v>Standard monthly analysis</v>
          </cell>
          <cell r="I2" t="str">
            <v>Total Unit Costs - Ytd 2005 vs. Ytd 2004</v>
          </cell>
        </row>
        <row r="3">
          <cell r="B3" t="str">
            <v>Operating Cost Variance Analysis</v>
          </cell>
          <cell r="E3" t="str">
            <v>2005 YTD Actual vs. 2005 Plan</v>
          </cell>
        </row>
        <row r="4">
          <cell r="B4" t="str">
            <v>Hamersley</v>
          </cell>
          <cell r="E4" t="str">
            <v>Operating</v>
          </cell>
        </row>
        <row r="5">
          <cell r="A5" t="str">
            <v>Estimated key assumptions derived from KBI input data</v>
          </cell>
          <cell r="B5">
            <v>38442</v>
          </cell>
          <cell r="D5" t="str">
            <v>Total Unit Cost Variance Comments</v>
          </cell>
          <cell r="E5" t="str">
            <v>Cash</v>
          </cell>
          <cell r="I5" t="str">
            <v>Total Unit Cost Variance Comments</v>
          </cell>
        </row>
        <row r="6">
          <cell r="D6" t="str">
            <v>Grade</v>
          </cell>
          <cell r="E6" t="str">
            <v>Costs</v>
          </cell>
          <cell r="I6" t="str">
            <v>Grade</v>
          </cell>
        </row>
        <row r="7">
          <cell r="A7" t="str">
            <v>Estimated percentage of cash operating costs which are variable 1</v>
          </cell>
          <cell r="B7" t="str">
            <v>** As defined by Controller's Policy E13 **</v>
          </cell>
        </row>
        <row r="9">
          <cell r="A9" t="str">
            <v>Percentage change in primary product actual to base period (should be in line with Output variance)</v>
          </cell>
          <cell r="B9" t="str">
            <v>Total Operating Cost Reconciliation (US$m)</v>
          </cell>
        </row>
        <row r="10">
          <cell r="B10" t="str">
            <v>Comparative Period P&amp;L Total Costs (Hyperion FS01)</v>
          </cell>
          <cell r="E10">
            <v>318.53374467735301</v>
          </cell>
        </row>
        <row r="11">
          <cell r="C11" t="str">
            <v>Less: Centrally Reported Cost Items  (Hyperion FS05)</v>
          </cell>
          <cell r="E11">
            <v>-1.8736291940827849</v>
          </cell>
        </row>
        <row r="12">
          <cell r="C12" t="str">
            <v>Less: Costs from changes in ownership % (1)</v>
          </cell>
          <cell r="E12">
            <v>0</v>
          </cell>
        </row>
        <row r="13">
          <cell r="A13" t="str">
            <v xml:space="preserve">Cash Operating Cost Variance Comments </v>
          </cell>
          <cell r="C13" t="str">
            <v>Add back: RT share of JV / Associate Costs</v>
          </cell>
          <cell r="E13">
            <v>0</v>
          </cell>
        </row>
        <row r="14">
          <cell r="A14" t="str">
            <v>Input Prices</v>
          </cell>
          <cell r="C14" t="str">
            <v>Adjusted Total Cost of Sales</v>
          </cell>
          <cell r="D14" t="str">
            <v>Non-cash</v>
          </cell>
          <cell r="E14">
            <v>316.6601154832702</v>
          </cell>
          <cell r="I14" t="str">
            <v>Non-cash</v>
          </cell>
        </row>
        <row r="15">
          <cell r="A15" t="str">
            <v>Unfavourable fuel variance of US$2.1m a result of higher than plan diesel prices (US$0.3636/l vs. US$0.3143/l, based on planned usage of 43.0Ml.</v>
          </cell>
          <cell r="C15" t="str">
            <v>Add back: Exchange on working capital and hedging</v>
          </cell>
          <cell r="D15" t="str">
            <v>Favourable non-cash cost variance a result of lower than plan production during February (US$1.9m).</v>
          </cell>
          <cell r="E15">
            <v>0</v>
          </cell>
          <cell r="I15" t="str">
            <v>Unfavourable non-cash variance a result of an increase in non-cash unit costs due to the commencement of new mines throughout 2005.</v>
          </cell>
        </row>
        <row r="16">
          <cell r="C16" t="str">
            <v>Add back: Inventory movements</v>
          </cell>
          <cell r="E16">
            <v>4.6268180802554655</v>
          </cell>
        </row>
        <row r="17">
          <cell r="C17" t="str">
            <v>Add back: Capitalised stripping costs/amort'n</v>
          </cell>
          <cell r="E17">
            <v>0</v>
          </cell>
        </row>
        <row r="19">
          <cell r="B19" t="str">
            <v>Comparative Period Total Operating Costs</v>
          </cell>
          <cell r="E19">
            <v>321.28693356352568</v>
          </cell>
        </row>
        <row r="20">
          <cell r="B20" t="str">
            <v xml:space="preserve"> </v>
          </cell>
          <cell r="C20" t="str">
            <v>Exchange on costs</v>
          </cell>
          <cell r="E20">
            <v>23.451124665015932</v>
          </cell>
        </row>
        <row r="21">
          <cell r="B21" t="str">
            <v>Flexed Comparative Period</v>
          </cell>
          <cell r="E21">
            <v>344.7380582285416</v>
          </cell>
        </row>
        <row r="22">
          <cell r="A22" t="str">
            <v>Output</v>
          </cell>
          <cell r="C22" t="str">
            <v>Inflation</v>
          </cell>
          <cell r="D22" t="str">
            <v>Additional Notes</v>
          </cell>
          <cell r="E22">
            <v>0</v>
          </cell>
          <cell r="I22" t="str">
            <v>Additional Notes</v>
          </cell>
        </row>
        <row r="23">
          <cell r="A23" t="str">
            <v xml:space="preserve">Favourable volume variance a result of the cost effect of lower production volumes.  YTD production of 19.7mt is 1.3mt below plan.  _x000D__x000D_The calculated effect on variable costs of this production decrease is US$9.0m – US$5.7m on cash and US$3.2m on non-cash </v>
          </cell>
          <cell r="C23" t="str">
            <v>Output</v>
          </cell>
          <cell r="E23">
            <v>-35.718904930262518</v>
          </cell>
        </row>
        <row r="24">
          <cell r="C24" t="str">
            <v>Input Prices:</v>
          </cell>
        </row>
        <row r="25">
          <cell r="C25" t="str">
            <v>- Raw materials &amp; consumables</v>
          </cell>
          <cell r="E25">
            <v>0</v>
          </cell>
        </row>
        <row r="26">
          <cell r="C26" t="str">
            <v>- Purchased or traded metals/minerals</v>
          </cell>
          <cell r="E26">
            <v>0</v>
          </cell>
        </row>
        <row r="27">
          <cell r="C27" t="str">
            <v>- Fuel</v>
          </cell>
          <cell r="E27">
            <v>2.1190447843261038</v>
          </cell>
        </row>
        <row r="28">
          <cell r="C28" t="str">
            <v>- Other energy</v>
          </cell>
          <cell r="E28">
            <v>0</v>
          </cell>
        </row>
        <row r="29">
          <cell r="A29" t="str">
            <v>Production Costs &amp; SG&amp;A</v>
          </cell>
          <cell r="C29" t="str">
            <v>- Other prices</v>
          </cell>
          <cell r="E29">
            <v>0</v>
          </cell>
        </row>
        <row r="30">
          <cell r="A30" t="str">
            <v>Production costs:  favourable variance of US$15.3m primarily a result of:_x000D_o Lower mine operations costs a result of timing on maintenance costs and lower equipment hire (US$11.5m),_x000D_o Lower Dampier operations costs (US$4.6m - principally lower housing refu</v>
          </cell>
          <cell r="C30" t="str">
            <v>Production Costs:</v>
          </cell>
        </row>
        <row r="31">
          <cell r="C31" t="str">
            <v>- Abnormal waste stripping costs (Campaign)  (1)</v>
          </cell>
          <cell r="E31">
            <v>0</v>
          </cell>
        </row>
        <row r="32">
          <cell r="C32" t="str">
            <v>- Major cyclical maintenance costs (Campaign)  (1)</v>
          </cell>
          <cell r="E32">
            <v>0</v>
          </cell>
        </row>
        <row r="33">
          <cell r="C33" t="str">
            <v>- Underlying changes in Production Costs</v>
          </cell>
          <cell r="E33">
            <v>-59.870661371784124</v>
          </cell>
        </row>
        <row r="34">
          <cell r="C34" t="str">
            <v>Selling, General &amp; Administration Costs:</v>
          </cell>
        </row>
        <row r="35">
          <cell r="C35" t="str">
            <v>- Selling costs</v>
          </cell>
          <cell r="E35">
            <v>-9.4661229802818934</v>
          </cell>
        </row>
        <row r="36">
          <cell r="C36" t="str">
            <v>- General &amp; Administration costs</v>
          </cell>
          <cell r="E36">
            <v>-15.213994264779123</v>
          </cell>
        </row>
        <row r="37">
          <cell r="A37" t="str">
            <v>Campaign and One-off</v>
          </cell>
          <cell r="C37" t="str">
            <v>One-Off Costs (consult Controllers before use)</v>
          </cell>
          <cell r="E37">
            <v>0</v>
          </cell>
        </row>
        <row r="38">
          <cell r="C38" t="str">
            <v>Absence of One-Off Costs</v>
          </cell>
          <cell r="E38">
            <v>0</v>
          </cell>
        </row>
        <row r="39">
          <cell r="B39" t="str">
            <v>Current Period Total Operating Costs</v>
          </cell>
          <cell r="E39">
            <v>226.58741946576004</v>
          </cell>
        </row>
        <row r="41">
          <cell r="C41" t="str">
            <v>Less: Capitalised stripping costs</v>
          </cell>
          <cell r="E41">
            <v>0</v>
          </cell>
        </row>
        <row r="42">
          <cell r="C42" t="str">
            <v>Less: Inventory movements</v>
          </cell>
          <cell r="E42">
            <v>5.5162093538879997</v>
          </cell>
        </row>
        <row r="43">
          <cell r="C43" t="str">
            <v>Less: Exchange on working capital and hedging</v>
          </cell>
          <cell r="E43">
            <v>3.2003680556159999</v>
          </cell>
        </row>
        <row r="44">
          <cell r="C44" t="str">
            <v>Adjusted Total Cost of Sales</v>
          </cell>
          <cell r="E44">
            <v>235.30399687526403</v>
          </cell>
        </row>
        <row r="45">
          <cell r="C45" t="str">
            <v>Less: RT share of JV / Associate Costs</v>
          </cell>
          <cell r="E45">
            <v>0</v>
          </cell>
        </row>
        <row r="46">
          <cell r="C46" t="str">
            <v>Add back: Centrally Reported Cost Items (Hyperion FS05)</v>
          </cell>
          <cell r="E46">
            <v>-0.12899977315200001</v>
          </cell>
        </row>
        <row r="47">
          <cell r="B47" t="str">
            <v>Current Period P&amp;L Total Costs  (Hyperion FS01)</v>
          </cell>
          <cell r="E47">
            <v>235.17499710211203</v>
          </cell>
        </row>
        <row r="49">
          <cell r="B49" t="str">
            <v>Unit Costs Reconciliation - $/t</v>
          </cell>
        </row>
        <row r="50">
          <cell r="B50" t="str">
            <v>Total Unit Costs - Comparative Period</v>
          </cell>
        </row>
        <row r="51">
          <cell r="C51" t="str">
            <v>Exchange on costs</v>
          </cell>
        </row>
        <row r="52">
          <cell r="B52" t="str">
            <v>Flexed Total Unit Costs - Comparative Period</v>
          </cell>
        </row>
      </sheetData>
      <sheetData sheetId="6" refreshError="1"/>
      <sheetData sheetId="7" refreshError="1"/>
      <sheetData sheetId="8" refreshError="1"/>
      <sheetData sheetId="9"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o de Uso"/>
      <sheetName val="Vista Diaria"/>
      <sheetName val="Vista Mensual"/>
      <sheetName val="Balance Mensual"/>
      <sheetName val="Vista Resumen"/>
      <sheetName val="©"/>
      <sheetName val="Datos"/>
    </sheetNames>
    <sheetDataSet>
      <sheetData sheetId="0" refreshError="1"/>
      <sheetData sheetId="1">
        <row r="3">
          <cell r="B3">
            <v>43103</v>
          </cell>
        </row>
      </sheetData>
      <sheetData sheetId="2" refreshError="1"/>
      <sheetData sheetId="3">
        <row r="9">
          <cell r="CU9">
            <v>1</v>
          </cell>
        </row>
      </sheetData>
      <sheetData sheetId="4" refreshError="1"/>
      <sheetData sheetId="5" refreshError="1"/>
      <sheetData sheetId="6">
        <row r="2">
          <cell r="R2">
            <v>43101</v>
          </cell>
          <cell r="T2">
            <v>2018</v>
          </cell>
        </row>
        <row r="16">
          <cell r="S16" t="str">
            <v>Superviviencia</v>
          </cell>
        </row>
        <row r="17">
          <cell r="S17" t="str">
            <v>Ocio y Vicios</v>
          </cell>
        </row>
        <row r="18">
          <cell r="S18" t="str">
            <v>Cultura</v>
          </cell>
        </row>
        <row r="19">
          <cell r="S19" t="str">
            <v>Extras</v>
          </cell>
        </row>
        <row r="385">
          <cell r="C385">
            <v>43101</v>
          </cell>
        </row>
      </sheetData>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labin S.A. "/>
    </sheetNames>
    <sheetDataSet>
      <sheetData sheetId="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la Inicial"/>
      <sheetName val="TMEF - TMR 131"/>
      <sheetName val="TMEF - TMR 151"/>
      <sheetName val="#¡REF"/>
      <sheetName val="Cálculo TMEF-TMR"/>
      <sheetName val="RESULTADO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
      <sheetName val="CARATUL CONS"/>
      <sheetName val="CARATUL1"/>
      <sheetName val="PAG1"/>
      <sheetName val="BALANCE"/>
      <sheetName val="BALANCE CONS"/>
      <sheetName val="RESULTADO"/>
      <sheetName val="RESULTADO BIS"/>
      <sheetName val="RESULTADO CONS"/>
      <sheetName val="EEPN"/>
      <sheetName val="EOAF"/>
      <sheetName val="EOAF CONS"/>
      <sheetName val="BUSO CONS"/>
      <sheetName val="AINTANG"/>
      <sheetName val="AINTANG CONS"/>
      <sheetName val="MONEXTR"/>
      <sheetName val="MONEXTR CONS"/>
      <sheetName val="ART64"/>
      <sheetName val="ART64 CONS"/>
      <sheetName val="INVER"/>
      <sheetName val="INVER BIS"/>
      <sheetName val="NOTA4"/>
      <sheetName val="NOTA4 CONS"/>
      <sheetName val="Hoja10"/>
      <sheetName val="BUSO"/>
      <sheetName val="EOAF BIS"/>
      <sheetName val="MONEXTR viejo"/>
      <sheetName val="NOTA3"/>
      <sheetName val="NOTA3 CONS"/>
      <sheetName val="Tela Inicial"/>
      <sheetName val="TMEF - TMR 131"/>
      <sheetName val="TMEF - TMR 151"/>
      <sheetName val="#¡REF"/>
      <sheetName val="Cálculo TMEF-TMR"/>
      <sheetName val="RESULTAD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2009-2008"/>
      <sheetName val="BG"/>
      <sheetName val="ER"/>
      <sheetName val="EEPN"/>
      <sheetName val="EFE"/>
      <sheetName val="BU"/>
      <sheetName val="1"/>
      <sheetName val="2"/>
      <sheetName val="2.2"/>
      <sheetName val="3"/>
      <sheetName val="4"/>
      <sheetName val="5"/>
      <sheetName val="6"/>
      <sheetName val="7"/>
      <sheetName val="8"/>
      <sheetName val="9"/>
      <sheetName val="10"/>
      <sheetName val="ART64 CONS"/>
      <sheetName val="Options"/>
      <sheetName val="Tela Inicial"/>
      <sheetName val="TMEF - TMR 131"/>
      <sheetName val="TMEF - TMR 151"/>
      <sheetName val="#¡REF"/>
      <sheetName val="Cálculo TMEF-TMR"/>
      <sheetName val="RESULTADOS"/>
      <sheetName val="Klabin S.A. "/>
    </sheetNames>
    <sheetDataSet>
      <sheetData sheetId="0" refreshError="1">
        <row r="7">
          <cell r="D7">
            <v>39813</v>
          </cell>
        </row>
        <row r="15">
          <cell r="D15" t="str">
            <v>2008</v>
          </cell>
        </row>
      </sheetData>
      <sheetData sheetId="1">
        <row r="3">
          <cell r="C3">
            <v>2009</v>
          </cell>
        </row>
      </sheetData>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bro Ventas"/>
      <sheetName val="Libro Compras"/>
      <sheetName val="Ingresos Acumulados"/>
      <sheetName val="MC"/>
      <sheetName val="Resumen"/>
      <sheetName val="Recálculo Form.120"/>
      <sheetName val="Anexo"/>
      <sheetName val="RUBRO 8"/>
      <sheetName val="Posición Neta del IVA"/>
      <sheetName val="Comparativo Recálculo"/>
      <sheetName val="Tela Inicial"/>
      <sheetName val="TMEF - TMR 131"/>
      <sheetName val="TMEF - TMR 151"/>
      <sheetName val="#¡REF"/>
      <sheetName val="Cálculo TMEF-TMR"/>
      <sheetName val="RESULTADOS"/>
      <sheetName val="Datos"/>
      <sheetName val="ART64 CONS"/>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ientos Dic"/>
      <sheetName val="TRIAL PTD Detail Dic 10"/>
      <sheetName val="Trial Sum YTD Dic 10"/>
      <sheetName val="Trial Dic Sum PTD 10"/>
      <sheetName val="Sales Register"/>
      <sheetName val="Sales Register REV"/>
      <sheetName val="2210200 IGV VTAS"/>
      <sheetName val="Purchase Register"/>
      <sheetName val="Purchase Register (2)"/>
      <sheetName val="Concil"/>
      <sheetName val="TIPO DE CAMBIO"/>
      <sheetName val="2210150 IGV LOCAL"/>
      <sheetName val="2210151 IGV IMPORT"/>
      <sheetName val="2215100 IGV CDT PERC"/>
      <sheetName val="2210700 IGV CDT RET"/>
      <sheetName val="2215400 IGV RET X PAGAR"/>
      <sheetName val="2225051 3RA"/>
      <sheetName val="2225050 ITAN"/>
      <sheetName val="2225250 4TA"/>
      <sheetName val="2240100 5TA"/>
      <sheetName val="2111102 ESSALUD"/>
      <sheetName val="2111101 SNP"/>
      <sheetName val="2225251 RTA NO DOM"/>
      <sheetName val="2069900 IGV ND"/>
      <sheetName val="2060200 nd"/>
      <sheetName val="5630100"/>
      <sheetName val="5620151"/>
      <sheetName val="4010000 VTAS MERCAD"/>
      <sheetName val="4040000 VTAS SERV"/>
      <sheetName val="4190100 ING DIVERSOS"/>
      <sheetName val="4070000 ING POR MATERIALES"/>
      <sheetName val="4190200 ING EXCEP"/>
      <sheetName val="4129900 ING SUBSIDIOS"/>
      <sheetName val="4160000 OTROS ING"/>
      <sheetName val="4180000 OTROS ING"/>
      <sheetName val="4060000 PROY CONSTR"/>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refreshError="1"/>
      <sheetData sheetId="10">
        <row r="3">
          <cell r="A3">
            <v>39417</v>
          </cell>
          <cell r="B3">
            <v>2.9980000000000002</v>
          </cell>
          <cell r="C3">
            <v>3</v>
          </cell>
        </row>
        <row r="4">
          <cell r="A4">
            <v>39418</v>
          </cell>
          <cell r="B4">
            <v>2.9980000000000002</v>
          </cell>
          <cell r="C4">
            <v>3</v>
          </cell>
        </row>
        <row r="5">
          <cell r="A5">
            <v>39419</v>
          </cell>
          <cell r="B5">
            <v>2.9980000000000002</v>
          </cell>
          <cell r="C5">
            <v>3</v>
          </cell>
        </row>
        <row r="6">
          <cell r="A6">
            <v>39420</v>
          </cell>
          <cell r="B6">
            <v>2.9980000000000002</v>
          </cell>
          <cell r="C6">
            <v>2.9990000000000001</v>
          </cell>
        </row>
        <row r="7">
          <cell r="A7">
            <v>39421</v>
          </cell>
          <cell r="B7">
            <v>3</v>
          </cell>
          <cell r="C7">
            <v>3.0009999999999999</v>
          </cell>
        </row>
        <row r="8">
          <cell r="A8">
            <v>39422</v>
          </cell>
          <cell r="B8">
            <v>2.9889999999999999</v>
          </cell>
          <cell r="C8">
            <v>2.99</v>
          </cell>
        </row>
        <row r="9">
          <cell r="A9">
            <v>39423</v>
          </cell>
          <cell r="B9">
            <v>2.9820000000000002</v>
          </cell>
          <cell r="C9">
            <v>2.9820000000000002</v>
          </cell>
        </row>
        <row r="10">
          <cell r="A10">
            <v>39424</v>
          </cell>
          <cell r="B10">
            <v>2.972</v>
          </cell>
          <cell r="C10">
            <v>2.9740000000000002</v>
          </cell>
        </row>
        <row r="11">
          <cell r="A11">
            <v>39425</v>
          </cell>
          <cell r="B11">
            <v>2.972</v>
          </cell>
          <cell r="C11">
            <v>2.9740000000000002</v>
          </cell>
        </row>
        <row r="12">
          <cell r="A12">
            <v>39426</v>
          </cell>
          <cell r="B12">
            <v>2.972</v>
          </cell>
          <cell r="C12">
            <v>2.9740000000000002</v>
          </cell>
        </row>
        <row r="13">
          <cell r="A13">
            <v>39427</v>
          </cell>
          <cell r="B13">
            <v>2.972</v>
          </cell>
          <cell r="C13">
            <v>2.9740000000000002</v>
          </cell>
        </row>
        <row r="14">
          <cell r="A14">
            <v>39428</v>
          </cell>
          <cell r="B14">
            <v>2.9670000000000001</v>
          </cell>
          <cell r="C14">
            <v>2.968</v>
          </cell>
        </row>
        <row r="15">
          <cell r="A15">
            <v>39429</v>
          </cell>
          <cell r="B15">
            <v>2.9689999999999999</v>
          </cell>
          <cell r="C15">
            <v>2.97</v>
          </cell>
        </row>
        <row r="16">
          <cell r="A16">
            <v>39430</v>
          </cell>
          <cell r="B16">
            <v>2.9729999999999999</v>
          </cell>
          <cell r="C16">
            <v>2.9750000000000001</v>
          </cell>
        </row>
        <row r="17">
          <cell r="A17">
            <v>39431</v>
          </cell>
          <cell r="B17">
            <v>2.9750000000000001</v>
          </cell>
          <cell r="C17">
            <v>2.976</v>
          </cell>
        </row>
        <row r="18">
          <cell r="A18">
            <v>39432</v>
          </cell>
          <cell r="B18">
            <v>2.9750000000000001</v>
          </cell>
          <cell r="C18">
            <v>2.976</v>
          </cell>
        </row>
        <row r="19">
          <cell r="A19">
            <v>39433</v>
          </cell>
          <cell r="B19">
            <v>2.9750000000000001</v>
          </cell>
          <cell r="C19">
            <v>2.976</v>
          </cell>
        </row>
        <row r="20">
          <cell r="A20">
            <v>39434</v>
          </cell>
          <cell r="B20">
            <v>2.9740000000000002</v>
          </cell>
          <cell r="C20">
            <v>2.976</v>
          </cell>
        </row>
        <row r="21">
          <cell r="A21">
            <v>39435</v>
          </cell>
          <cell r="B21">
            <v>2.976</v>
          </cell>
          <cell r="C21">
            <v>2.9780000000000002</v>
          </cell>
        </row>
        <row r="22">
          <cell r="A22">
            <v>39436</v>
          </cell>
          <cell r="B22">
            <v>2.9740000000000002</v>
          </cell>
          <cell r="C22">
            <v>2.9750000000000001</v>
          </cell>
        </row>
        <row r="23">
          <cell r="A23">
            <v>39437</v>
          </cell>
          <cell r="B23">
            <v>2.9740000000000002</v>
          </cell>
          <cell r="C23">
            <v>2.976</v>
          </cell>
        </row>
        <row r="24">
          <cell r="A24">
            <v>39438</v>
          </cell>
          <cell r="B24">
            <v>2.976</v>
          </cell>
          <cell r="C24">
            <v>2.9769999999999999</v>
          </cell>
        </row>
        <row r="25">
          <cell r="A25">
            <v>39439</v>
          </cell>
          <cell r="B25">
            <v>2.976</v>
          </cell>
          <cell r="C25">
            <v>2.9769999999999999</v>
          </cell>
        </row>
        <row r="26">
          <cell r="A26">
            <v>39440</v>
          </cell>
          <cell r="B26">
            <v>2.976</v>
          </cell>
          <cell r="C26">
            <v>2.9769999999999999</v>
          </cell>
        </row>
        <row r="27">
          <cell r="A27">
            <v>39441</v>
          </cell>
          <cell r="B27">
            <v>2.9750000000000001</v>
          </cell>
          <cell r="C27">
            <v>2.9809999999999999</v>
          </cell>
        </row>
        <row r="28">
          <cell r="A28">
            <v>39442</v>
          </cell>
          <cell r="B28">
            <v>2.9750000000000001</v>
          </cell>
          <cell r="C28">
            <v>2.9809999999999999</v>
          </cell>
        </row>
        <row r="29">
          <cell r="A29">
            <v>39443</v>
          </cell>
          <cell r="B29">
            <v>2.9780000000000002</v>
          </cell>
          <cell r="C29">
            <v>2.98</v>
          </cell>
        </row>
        <row r="30">
          <cell r="A30">
            <v>39444</v>
          </cell>
          <cell r="B30">
            <v>2.988</v>
          </cell>
          <cell r="C30">
            <v>2.9889999999999999</v>
          </cell>
        </row>
        <row r="31">
          <cell r="A31">
            <v>39445</v>
          </cell>
          <cell r="B31">
            <v>2.992</v>
          </cell>
          <cell r="C31">
            <v>2.9940000000000002</v>
          </cell>
        </row>
        <row r="32">
          <cell r="A32">
            <v>39446</v>
          </cell>
          <cell r="B32">
            <v>2.992</v>
          </cell>
          <cell r="C32">
            <v>2.9940000000000002</v>
          </cell>
        </row>
        <row r="33">
          <cell r="A33">
            <v>39447</v>
          </cell>
          <cell r="B33">
            <v>2.992</v>
          </cell>
          <cell r="C33">
            <v>2.9940000000000002</v>
          </cell>
        </row>
        <row r="35">
          <cell r="A35">
            <v>39448</v>
          </cell>
          <cell r="B35">
            <v>2.9950000000000001</v>
          </cell>
          <cell r="C35">
            <v>2.9969999999999999</v>
          </cell>
        </row>
        <row r="36">
          <cell r="A36">
            <v>39449</v>
          </cell>
          <cell r="B36">
            <v>2.9950000000000001</v>
          </cell>
          <cell r="C36">
            <v>2.9969999999999999</v>
          </cell>
        </row>
        <row r="37">
          <cell r="A37">
            <v>39450</v>
          </cell>
          <cell r="B37">
            <v>2.9830000000000001</v>
          </cell>
          <cell r="C37">
            <v>2.9830000000000001</v>
          </cell>
        </row>
        <row r="38">
          <cell r="A38">
            <v>39451</v>
          </cell>
          <cell r="B38">
            <v>2.97</v>
          </cell>
          <cell r="C38">
            <v>2.9710000000000001</v>
          </cell>
        </row>
        <row r="39">
          <cell r="A39">
            <v>39452</v>
          </cell>
          <cell r="B39">
            <v>2.968</v>
          </cell>
          <cell r="C39">
            <v>2.9689999999999999</v>
          </cell>
        </row>
        <row r="40">
          <cell r="A40">
            <v>39453</v>
          </cell>
          <cell r="B40">
            <v>2.968</v>
          </cell>
          <cell r="C40">
            <v>2.9689999999999999</v>
          </cell>
        </row>
        <row r="41">
          <cell r="A41">
            <v>39454</v>
          </cell>
          <cell r="B41">
            <v>2.968</v>
          </cell>
          <cell r="C41">
            <v>2.9689999999999999</v>
          </cell>
        </row>
        <row r="42">
          <cell r="A42">
            <v>39455</v>
          </cell>
          <cell r="B42">
            <v>2.968</v>
          </cell>
          <cell r="C42">
            <v>2.97</v>
          </cell>
        </row>
        <row r="43">
          <cell r="A43">
            <v>39456</v>
          </cell>
          <cell r="B43">
            <v>2.9609999999999999</v>
          </cell>
          <cell r="C43">
            <v>2.9620000000000002</v>
          </cell>
        </row>
        <row r="44">
          <cell r="A44">
            <v>39457</v>
          </cell>
          <cell r="B44">
            <v>2.9590000000000001</v>
          </cell>
          <cell r="C44">
            <v>2.9590000000000001</v>
          </cell>
        </row>
        <row r="45">
          <cell r="A45">
            <v>39458</v>
          </cell>
          <cell r="B45">
            <v>2.9590000000000001</v>
          </cell>
          <cell r="C45">
            <v>2.96</v>
          </cell>
        </row>
        <row r="46">
          <cell r="A46">
            <v>39459</v>
          </cell>
          <cell r="B46">
            <v>2.94</v>
          </cell>
          <cell r="C46">
            <v>2.9430000000000001</v>
          </cell>
        </row>
        <row r="47">
          <cell r="A47">
            <v>39460</v>
          </cell>
          <cell r="B47">
            <v>2.94</v>
          </cell>
          <cell r="C47">
            <v>2.9430000000000001</v>
          </cell>
        </row>
        <row r="48">
          <cell r="A48">
            <v>39461</v>
          </cell>
          <cell r="B48">
            <v>2.94</v>
          </cell>
          <cell r="C48">
            <v>2.9430000000000001</v>
          </cell>
        </row>
        <row r="49">
          <cell r="A49">
            <v>39462</v>
          </cell>
          <cell r="B49">
            <v>2.923</v>
          </cell>
          <cell r="C49">
            <v>2.9260000000000002</v>
          </cell>
        </row>
        <row r="50">
          <cell r="A50">
            <v>39463</v>
          </cell>
          <cell r="B50">
            <v>2.9319999999999999</v>
          </cell>
          <cell r="C50">
            <v>2.9350000000000001</v>
          </cell>
        </row>
        <row r="51">
          <cell r="A51">
            <v>39464</v>
          </cell>
          <cell r="B51">
            <v>2.9420000000000002</v>
          </cell>
          <cell r="C51">
            <v>2.9430000000000001</v>
          </cell>
        </row>
        <row r="52">
          <cell r="A52">
            <v>39465</v>
          </cell>
          <cell r="B52">
            <v>2.9569999999999999</v>
          </cell>
          <cell r="C52">
            <v>2.9590000000000001</v>
          </cell>
        </row>
        <row r="53">
          <cell r="A53">
            <v>39466</v>
          </cell>
          <cell r="B53">
            <v>2.9460000000000002</v>
          </cell>
          <cell r="C53">
            <v>2.9470000000000001</v>
          </cell>
        </row>
        <row r="54">
          <cell r="A54">
            <v>39467</v>
          </cell>
          <cell r="B54">
            <v>2.9460000000000002</v>
          </cell>
          <cell r="C54">
            <v>2.9470000000000001</v>
          </cell>
        </row>
        <row r="55">
          <cell r="A55">
            <v>39468</v>
          </cell>
          <cell r="B55">
            <v>2.9460000000000002</v>
          </cell>
          <cell r="C55">
            <v>2.9470000000000001</v>
          </cell>
        </row>
        <row r="56">
          <cell r="A56">
            <v>39469</v>
          </cell>
          <cell r="B56">
            <v>2.9649999999999999</v>
          </cell>
          <cell r="C56">
            <v>2.968</v>
          </cell>
        </row>
        <row r="57">
          <cell r="A57">
            <v>39470</v>
          </cell>
          <cell r="B57">
            <v>2.9569999999999999</v>
          </cell>
          <cell r="C57">
            <v>2.9580000000000002</v>
          </cell>
        </row>
        <row r="58">
          <cell r="A58">
            <v>39471</v>
          </cell>
          <cell r="B58">
            <v>2.9510000000000001</v>
          </cell>
          <cell r="C58">
            <v>2.952</v>
          </cell>
        </row>
        <row r="59">
          <cell r="A59">
            <v>39472</v>
          </cell>
          <cell r="B59">
            <v>2.9390000000000001</v>
          </cell>
          <cell r="C59">
            <v>2.94</v>
          </cell>
        </row>
        <row r="60">
          <cell r="A60">
            <v>39473</v>
          </cell>
          <cell r="B60">
            <v>2.9329999999999998</v>
          </cell>
          <cell r="C60">
            <v>2.9350000000000001</v>
          </cell>
        </row>
        <row r="61">
          <cell r="A61">
            <v>39474</v>
          </cell>
          <cell r="B61">
            <v>2.9329999999999998</v>
          </cell>
          <cell r="C61">
            <v>2.9350000000000001</v>
          </cell>
        </row>
        <row r="62">
          <cell r="A62">
            <v>39475</v>
          </cell>
          <cell r="B62">
            <v>2.9329999999999998</v>
          </cell>
          <cell r="C62">
            <v>2.9350000000000001</v>
          </cell>
        </row>
        <row r="63">
          <cell r="A63">
            <v>39476</v>
          </cell>
          <cell r="B63">
            <v>2.9359999999999999</v>
          </cell>
          <cell r="C63">
            <v>2.9369999999999998</v>
          </cell>
        </row>
        <row r="64">
          <cell r="A64">
            <v>39477</v>
          </cell>
          <cell r="B64">
            <v>2.9340000000000002</v>
          </cell>
          <cell r="C64">
            <v>2.9350000000000001</v>
          </cell>
        </row>
        <row r="65">
          <cell r="A65">
            <v>39478</v>
          </cell>
          <cell r="B65">
            <v>2.9359999999999999</v>
          </cell>
          <cell r="C65">
            <v>2.9359999999999999</v>
          </cell>
        </row>
        <row r="66">
          <cell r="A66">
            <v>39479</v>
          </cell>
          <cell r="B66">
            <v>2.9329999999999998</v>
          </cell>
          <cell r="C66">
            <v>2.9340000000000002</v>
          </cell>
        </row>
        <row r="67">
          <cell r="A67">
            <v>39480</v>
          </cell>
          <cell r="B67">
            <v>2.93</v>
          </cell>
          <cell r="C67">
            <v>2.9319999999999999</v>
          </cell>
        </row>
        <row r="68">
          <cell r="A68">
            <v>39481</v>
          </cell>
          <cell r="B68">
            <v>2.93</v>
          </cell>
          <cell r="C68">
            <v>2.9319999999999999</v>
          </cell>
        </row>
        <row r="69">
          <cell r="A69">
            <v>39482</v>
          </cell>
          <cell r="B69">
            <v>2.93</v>
          </cell>
          <cell r="C69">
            <v>2.9319999999999999</v>
          </cell>
        </row>
        <row r="70">
          <cell r="A70">
            <v>39483</v>
          </cell>
          <cell r="B70">
            <v>2.9279999999999999</v>
          </cell>
          <cell r="C70">
            <v>2.9289999999999998</v>
          </cell>
        </row>
        <row r="71">
          <cell r="A71">
            <v>39484</v>
          </cell>
          <cell r="B71">
            <v>2.9260000000000002</v>
          </cell>
          <cell r="C71">
            <v>2.927</v>
          </cell>
        </row>
        <row r="72">
          <cell r="A72">
            <v>39485</v>
          </cell>
          <cell r="B72">
            <v>2.9209999999999998</v>
          </cell>
          <cell r="C72">
            <v>2.923</v>
          </cell>
        </row>
        <row r="73">
          <cell r="A73">
            <v>39486</v>
          </cell>
          <cell r="B73">
            <v>2.9140000000000001</v>
          </cell>
          <cell r="C73">
            <v>2.92</v>
          </cell>
        </row>
        <row r="74">
          <cell r="A74">
            <v>39487</v>
          </cell>
          <cell r="B74">
            <v>2.9089999999999998</v>
          </cell>
          <cell r="C74">
            <v>2.91</v>
          </cell>
        </row>
        <row r="75">
          <cell r="A75">
            <v>39488</v>
          </cell>
          <cell r="B75">
            <v>2.9089999999999998</v>
          </cell>
          <cell r="C75">
            <v>2.91</v>
          </cell>
        </row>
        <row r="76">
          <cell r="A76">
            <v>39489</v>
          </cell>
          <cell r="B76">
            <v>2.9089999999999998</v>
          </cell>
          <cell r="C76">
            <v>2.91</v>
          </cell>
        </row>
        <row r="77">
          <cell r="A77">
            <v>39490</v>
          </cell>
          <cell r="B77">
            <v>2.9089999999999998</v>
          </cell>
          <cell r="C77">
            <v>2.911</v>
          </cell>
        </row>
        <row r="78">
          <cell r="A78">
            <v>39491</v>
          </cell>
          <cell r="B78">
            <v>2.9049999999999998</v>
          </cell>
          <cell r="C78">
            <v>2.907</v>
          </cell>
        </row>
        <row r="79">
          <cell r="A79">
            <v>39492</v>
          </cell>
          <cell r="B79">
            <v>2.9020000000000001</v>
          </cell>
          <cell r="C79">
            <v>2.9020000000000001</v>
          </cell>
        </row>
        <row r="80">
          <cell r="A80">
            <v>39493</v>
          </cell>
          <cell r="B80">
            <v>2.899</v>
          </cell>
          <cell r="C80">
            <v>2.9</v>
          </cell>
        </row>
        <row r="81">
          <cell r="A81">
            <v>39494</v>
          </cell>
          <cell r="B81">
            <v>2.9020000000000001</v>
          </cell>
          <cell r="C81">
            <v>2.9049999999999998</v>
          </cell>
        </row>
        <row r="82">
          <cell r="A82">
            <v>39495</v>
          </cell>
          <cell r="B82">
            <v>2.9020000000000001</v>
          </cell>
          <cell r="C82">
            <v>2.9049999999999998</v>
          </cell>
        </row>
        <row r="83">
          <cell r="A83">
            <v>39496</v>
          </cell>
          <cell r="B83">
            <v>2.9020000000000001</v>
          </cell>
          <cell r="C83">
            <v>2.9049999999999998</v>
          </cell>
        </row>
        <row r="84">
          <cell r="A84">
            <v>39497</v>
          </cell>
          <cell r="B84">
            <v>2.903</v>
          </cell>
          <cell r="C84">
            <v>2.9049999999999998</v>
          </cell>
        </row>
        <row r="85">
          <cell r="A85">
            <v>39498</v>
          </cell>
          <cell r="B85">
            <v>2.899</v>
          </cell>
          <cell r="C85">
            <v>2.9</v>
          </cell>
        </row>
        <row r="86">
          <cell r="A86">
            <v>39499</v>
          </cell>
          <cell r="B86">
            <v>2.899</v>
          </cell>
          <cell r="C86">
            <v>2.9</v>
          </cell>
        </row>
        <row r="87">
          <cell r="A87">
            <v>39500</v>
          </cell>
          <cell r="B87">
            <v>2.8980000000000001</v>
          </cell>
          <cell r="C87">
            <v>2.899</v>
          </cell>
        </row>
        <row r="88">
          <cell r="A88">
            <v>39501</v>
          </cell>
          <cell r="B88">
            <v>2.8969999999999998</v>
          </cell>
          <cell r="C88">
            <v>2.8980000000000001</v>
          </cell>
        </row>
        <row r="89">
          <cell r="A89">
            <v>39502</v>
          </cell>
          <cell r="B89">
            <v>2.8969999999999998</v>
          </cell>
          <cell r="C89">
            <v>2.8980000000000001</v>
          </cell>
        </row>
        <row r="90">
          <cell r="A90">
            <v>39503</v>
          </cell>
          <cell r="B90">
            <v>2.8969999999999998</v>
          </cell>
          <cell r="C90">
            <v>2.8980000000000001</v>
          </cell>
        </row>
        <row r="91">
          <cell r="A91">
            <v>39504</v>
          </cell>
          <cell r="B91">
            <v>2.8959999999999999</v>
          </cell>
          <cell r="C91">
            <v>2.8980000000000001</v>
          </cell>
        </row>
        <row r="92">
          <cell r="A92">
            <v>39505</v>
          </cell>
          <cell r="B92">
            <v>2.8940000000000001</v>
          </cell>
          <cell r="C92">
            <v>2.895</v>
          </cell>
        </row>
        <row r="93">
          <cell r="A93">
            <v>39506</v>
          </cell>
          <cell r="B93">
            <v>2.8919999999999999</v>
          </cell>
          <cell r="C93">
            <v>2.8929999999999998</v>
          </cell>
        </row>
        <row r="94">
          <cell r="A94">
            <v>39507</v>
          </cell>
          <cell r="B94">
            <v>2.89</v>
          </cell>
          <cell r="C94">
            <v>2.891</v>
          </cell>
        </row>
        <row r="95">
          <cell r="A95">
            <v>39508</v>
          </cell>
          <cell r="B95">
            <v>2.8860000000000001</v>
          </cell>
          <cell r="C95">
            <v>2.887</v>
          </cell>
        </row>
        <row r="96">
          <cell r="A96">
            <v>39509</v>
          </cell>
          <cell r="B96">
            <v>2.8860000000000001</v>
          </cell>
          <cell r="C96">
            <v>2.887</v>
          </cell>
        </row>
        <row r="97">
          <cell r="A97">
            <v>39510</v>
          </cell>
          <cell r="B97">
            <v>2.8860000000000001</v>
          </cell>
          <cell r="C97">
            <v>2.887</v>
          </cell>
        </row>
        <row r="98">
          <cell r="A98">
            <v>39511</v>
          </cell>
          <cell r="B98">
            <v>2.8839999999999999</v>
          </cell>
          <cell r="C98">
            <v>2.8849999999999998</v>
          </cell>
        </row>
        <row r="99">
          <cell r="A99">
            <v>39512</v>
          </cell>
          <cell r="B99">
            <v>2.8780000000000001</v>
          </cell>
          <cell r="C99">
            <v>2.88</v>
          </cell>
        </row>
        <row r="100">
          <cell r="A100">
            <v>39513</v>
          </cell>
          <cell r="B100">
            <v>2.871</v>
          </cell>
          <cell r="C100">
            <v>2.8719999999999999</v>
          </cell>
        </row>
        <row r="101">
          <cell r="A101">
            <v>39514</v>
          </cell>
          <cell r="B101">
            <v>2.8559999999999999</v>
          </cell>
          <cell r="C101">
            <v>2.8570000000000002</v>
          </cell>
        </row>
        <row r="102">
          <cell r="A102">
            <v>39515</v>
          </cell>
          <cell r="B102">
            <v>2.8410000000000002</v>
          </cell>
          <cell r="C102">
            <v>2.843</v>
          </cell>
        </row>
        <row r="103">
          <cell r="A103">
            <v>39516</v>
          </cell>
          <cell r="B103">
            <v>2.8410000000000002</v>
          </cell>
          <cell r="C103">
            <v>2.843</v>
          </cell>
        </row>
        <row r="104">
          <cell r="A104">
            <v>39517</v>
          </cell>
          <cell r="B104">
            <v>2.8410000000000002</v>
          </cell>
          <cell r="C104">
            <v>2.843</v>
          </cell>
        </row>
        <row r="105">
          <cell r="A105">
            <v>39518</v>
          </cell>
          <cell r="B105">
            <v>2.8210000000000002</v>
          </cell>
          <cell r="C105">
            <v>2.827</v>
          </cell>
        </row>
        <row r="106">
          <cell r="A106">
            <v>39519</v>
          </cell>
          <cell r="B106">
            <v>2.8090000000000002</v>
          </cell>
          <cell r="C106">
            <v>2.8109999999999999</v>
          </cell>
        </row>
        <row r="107">
          <cell r="A107">
            <v>39520</v>
          </cell>
          <cell r="B107">
            <v>2.8119999999999998</v>
          </cell>
          <cell r="C107">
            <v>2.8140000000000001</v>
          </cell>
        </row>
        <row r="108">
          <cell r="A108">
            <v>39521</v>
          </cell>
          <cell r="B108">
            <v>2.8130000000000002</v>
          </cell>
          <cell r="C108">
            <v>2.8140000000000001</v>
          </cell>
        </row>
        <row r="109">
          <cell r="A109">
            <v>39522</v>
          </cell>
          <cell r="B109">
            <v>2.8090000000000002</v>
          </cell>
          <cell r="C109">
            <v>2.81</v>
          </cell>
        </row>
        <row r="110">
          <cell r="A110">
            <v>39523</v>
          </cell>
          <cell r="B110">
            <v>2.8090000000000002</v>
          </cell>
          <cell r="C110">
            <v>2.81</v>
          </cell>
        </row>
        <row r="111">
          <cell r="A111">
            <v>39524</v>
          </cell>
          <cell r="B111">
            <v>2.8090000000000002</v>
          </cell>
          <cell r="C111">
            <v>2.81</v>
          </cell>
        </row>
        <row r="112">
          <cell r="A112">
            <v>39525</v>
          </cell>
          <cell r="B112">
            <v>2.81</v>
          </cell>
          <cell r="C112">
            <v>2.8119999999999998</v>
          </cell>
        </row>
        <row r="113">
          <cell r="A113">
            <v>39526</v>
          </cell>
          <cell r="B113">
            <v>2.8069999999999999</v>
          </cell>
          <cell r="C113">
            <v>2.8090000000000002</v>
          </cell>
        </row>
        <row r="114">
          <cell r="A114">
            <v>39527</v>
          </cell>
          <cell r="B114">
            <v>2.794</v>
          </cell>
          <cell r="C114">
            <v>2.7959999999999998</v>
          </cell>
        </row>
        <row r="115">
          <cell r="A115">
            <v>39528</v>
          </cell>
          <cell r="B115">
            <v>2.794</v>
          </cell>
          <cell r="C115">
            <v>2.7959999999999998</v>
          </cell>
        </row>
        <row r="116">
          <cell r="A116">
            <v>39529</v>
          </cell>
          <cell r="B116">
            <v>2.794</v>
          </cell>
          <cell r="C116">
            <v>2.7959999999999998</v>
          </cell>
        </row>
        <row r="117">
          <cell r="A117">
            <v>39530</v>
          </cell>
          <cell r="B117">
            <v>2.794</v>
          </cell>
          <cell r="C117">
            <v>2.7959999999999998</v>
          </cell>
        </row>
        <row r="118">
          <cell r="A118">
            <v>39531</v>
          </cell>
          <cell r="B118">
            <v>2.794</v>
          </cell>
          <cell r="C118">
            <v>2.7959999999999998</v>
          </cell>
        </row>
        <row r="119">
          <cell r="A119">
            <v>39532</v>
          </cell>
          <cell r="B119">
            <v>2.794</v>
          </cell>
          <cell r="C119">
            <v>2.7959999999999998</v>
          </cell>
        </row>
        <row r="120">
          <cell r="A120">
            <v>39533</v>
          </cell>
          <cell r="B120">
            <v>2.7850000000000001</v>
          </cell>
          <cell r="C120">
            <v>2.786</v>
          </cell>
        </row>
        <row r="121">
          <cell r="A121">
            <v>39534</v>
          </cell>
          <cell r="B121">
            <v>2.7719999999999998</v>
          </cell>
          <cell r="C121">
            <v>2.774</v>
          </cell>
        </row>
        <row r="122">
          <cell r="A122">
            <v>39535</v>
          </cell>
          <cell r="B122">
            <v>2.7530000000000001</v>
          </cell>
          <cell r="C122">
            <v>2.7549999999999999</v>
          </cell>
        </row>
        <row r="123">
          <cell r="A123">
            <v>39536</v>
          </cell>
          <cell r="B123">
            <v>2.7370000000000001</v>
          </cell>
          <cell r="C123">
            <v>2.7389999999999999</v>
          </cell>
        </row>
        <row r="124">
          <cell r="A124">
            <v>39537</v>
          </cell>
          <cell r="B124">
            <v>2.7370000000000001</v>
          </cell>
          <cell r="C124">
            <v>2.7389999999999999</v>
          </cell>
        </row>
        <row r="125">
          <cell r="A125">
            <v>39538</v>
          </cell>
          <cell r="B125">
            <v>2.7370000000000001</v>
          </cell>
          <cell r="C125">
            <v>2.7389999999999999</v>
          </cell>
        </row>
        <row r="126">
          <cell r="A126">
            <v>39539</v>
          </cell>
          <cell r="B126">
            <v>2.7429999999999999</v>
          </cell>
          <cell r="C126">
            <v>2.746</v>
          </cell>
        </row>
        <row r="127">
          <cell r="A127">
            <v>39540</v>
          </cell>
          <cell r="B127">
            <v>2.7330000000000001</v>
          </cell>
          <cell r="C127">
            <v>2.7349999999999999</v>
          </cell>
        </row>
        <row r="128">
          <cell r="A128">
            <v>39541</v>
          </cell>
          <cell r="B128">
            <v>2.7210000000000001</v>
          </cell>
          <cell r="C128">
            <v>2.7229999999999999</v>
          </cell>
        </row>
        <row r="129">
          <cell r="A129">
            <v>39542</v>
          </cell>
          <cell r="B129">
            <v>2.6989999999999998</v>
          </cell>
          <cell r="C129">
            <v>2.6989999999999998</v>
          </cell>
        </row>
        <row r="130">
          <cell r="A130">
            <v>39543</v>
          </cell>
          <cell r="B130">
            <v>2.6920000000000002</v>
          </cell>
          <cell r="C130">
            <v>2.6930000000000001</v>
          </cell>
        </row>
        <row r="131">
          <cell r="A131">
            <v>39544</v>
          </cell>
          <cell r="B131">
            <v>2.6920000000000002</v>
          </cell>
          <cell r="C131">
            <v>2.6930000000000001</v>
          </cell>
        </row>
        <row r="132">
          <cell r="A132">
            <v>39545</v>
          </cell>
          <cell r="B132">
            <v>2.6920000000000002</v>
          </cell>
          <cell r="C132">
            <v>2.6930000000000001</v>
          </cell>
        </row>
        <row r="133">
          <cell r="A133">
            <v>39546</v>
          </cell>
          <cell r="B133">
            <v>2.6930000000000001</v>
          </cell>
          <cell r="C133">
            <v>2.6949999999999998</v>
          </cell>
        </row>
        <row r="134">
          <cell r="A134">
            <v>39547</v>
          </cell>
          <cell r="B134">
            <v>2.6930000000000001</v>
          </cell>
          <cell r="C134">
            <v>2.694</v>
          </cell>
        </row>
        <row r="135">
          <cell r="A135">
            <v>39548</v>
          </cell>
          <cell r="B135">
            <v>2.6970000000000001</v>
          </cell>
          <cell r="C135">
            <v>2.698</v>
          </cell>
        </row>
        <row r="136">
          <cell r="A136">
            <v>39549</v>
          </cell>
          <cell r="B136">
            <v>2.7120000000000002</v>
          </cell>
          <cell r="C136">
            <v>2.7120000000000002</v>
          </cell>
        </row>
        <row r="137">
          <cell r="A137">
            <v>39550</v>
          </cell>
          <cell r="B137">
            <v>2.7370000000000001</v>
          </cell>
          <cell r="C137">
            <v>2.742</v>
          </cell>
        </row>
        <row r="138">
          <cell r="A138">
            <v>39551</v>
          </cell>
          <cell r="B138">
            <v>2.7370000000000001</v>
          </cell>
          <cell r="C138">
            <v>2.742</v>
          </cell>
        </row>
        <row r="139">
          <cell r="A139">
            <v>39552</v>
          </cell>
          <cell r="B139">
            <v>2.7370000000000001</v>
          </cell>
          <cell r="C139">
            <v>2.742</v>
          </cell>
        </row>
        <row r="140">
          <cell r="A140">
            <v>39553</v>
          </cell>
          <cell r="B140">
            <v>2.726</v>
          </cell>
          <cell r="C140">
            <v>2.7280000000000002</v>
          </cell>
        </row>
        <row r="141">
          <cell r="A141">
            <v>39554</v>
          </cell>
          <cell r="B141">
            <v>2.71</v>
          </cell>
          <cell r="C141">
            <v>2.7120000000000002</v>
          </cell>
        </row>
        <row r="142">
          <cell r="A142">
            <v>39555</v>
          </cell>
          <cell r="B142">
            <v>2.7029999999999998</v>
          </cell>
          <cell r="C142">
            <v>2.7050000000000001</v>
          </cell>
        </row>
        <row r="143">
          <cell r="A143">
            <v>39556</v>
          </cell>
          <cell r="B143">
            <v>2.71</v>
          </cell>
          <cell r="C143">
            <v>2.71</v>
          </cell>
        </row>
        <row r="144">
          <cell r="A144">
            <v>39557</v>
          </cell>
          <cell r="B144">
            <v>2.722</v>
          </cell>
          <cell r="C144">
            <v>2.7240000000000002</v>
          </cell>
        </row>
        <row r="145">
          <cell r="A145">
            <v>39558</v>
          </cell>
          <cell r="B145">
            <v>2.722</v>
          </cell>
          <cell r="C145">
            <v>2.7240000000000002</v>
          </cell>
        </row>
        <row r="146">
          <cell r="A146">
            <v>39559</v>
          </cell>
          <cell r="B146">
            <v>2.722</v>
          </cell>
          <cell r="C146">
            <v>2.7240000000000002</v>
          </cell>
        </row>
        <row r="147">
          <cell r="A147">
            <v>39560</v>
          </cell>
          <cell r="B147">
            <v>2.758</v>
          </cell>
          <cell r="C147">
            <v>2.7719999999999998</v>
          </cell>
        </row>
        <row r="148">
          <cell r="A148">
            <v>39561</v>
          </cell>
          <cell r="B148">
            <v>2.8159999999999998</v>
          </cell>
          <cell r="C148">
            <v>2.8239999999999998</v>
          </cell>
        </row>
        <row r="149">
          <cell r="A149">
            <v>39562</v>
          </cell>
          <cell r="B149">
            <v>2.7850000000000001</v>
          </cell>
          <cell r="C149">
            <v>2.7930000000000001</v>
          </cell>
        </row>
        <row r="150">
          <cell r="A150">
            <v>39563</v>
          </cell>
          <cell r="B150">
            <v>2.782</v>
          </cell>
          <cell r="C150">
            <v>2.7829999999999999</v>
          </cell>
        </row>
        <row r="151">
          <cell r="A151">
            <v>39564</v>
          </cell>
          <cell r="B151">
            <v>2.806</v>
          </cell>
          <cell r="C151">
            <v>2.8159999999999998</v>
          </cell>
        </row>
        <row r="152">
          <cell r="A152">
            <v>39565</v>
          </cell>
          <cell r="B152">
            <v>2.806</v>
          </cell>
          <cell r="C152">
            <v>2.8159999999999998</v>
          </cell>
        </row>
        <row r="153">
          <cell r="A153">
            <v>39566</v>
          </cell>
          <cell r="B153">
            <v>2.806</v>
          </cell>
          <cell r="C153">
            <v>2.8159999999999998</v>
          </cell>
        </row>
        <row r="154">
          <cell r="A154">
            <v>39567</v>
          </cell>
          <cell r="B154">
            <v>2.8340000000000001</v>
          </cell>
          <cell r="C154">
            <v>2.8359999999999999</v>
          </cell>
        </row>
        <row r="155">
          <cell r="A155">
            <v>39568</v>
          </cell>
          <cell r="B155">
            <v>2.8410000000000002</v>
          </cell>
          <cell r="C155">
            <v>2.843</v>
          </cell>
        </row>
        <row r="156">
          <cell r="A156">
            <v>39569</v>
          </cell>
          <cell r="B156">
            <v>2.8479999999999999</v>
          </cell>
          <cell r="C156">
            <v>2.851</v>
          </cell>
        </row>
        <row r="157">
          <cell r="A157">
            <v>39570</v>
          </cell>
          <cell r="B157">
            <v>2.8479999999999999</v>
          </cell>
          <cell r="C157">
            <v>2.851</v>
          </cell>
        </row>
        <row r="158">
          <cell r="A158">
            <v>39571</v>
          </cell>
          <cell r="B158">
            <v>2.786</v>
          </cell>
          <cell r="C158">
            <v>2.79</v>
          </cell>
        </row>
        <row r="159">
          <cell r="A159">
            <v>39572</v>
          </cell>
          <cell r="B159">
            <v>2.786</v>
          </cell>
          <cell r="C159">
            <v>2.79</v>
          </cell>
        </row>
        <row r="160">
          <cell r="A160">
            <v>39573</v>
          </cell>
          <cell r="B160">
            <v>2.786</v>
          </cell>
          <cell r="C160">
            <v>2.79</v>
          </cell>
        </row>
        <row r="161">
          <cell r="A161">
            <v>39574</v>
          </cell>
          <cell r="B161">
            <v>2.786</v>
          </cell>
          <cell r="C161">
            <v>2.7869999999999999</v>
          </cell>
        </row>
        <row r="162">
          <cell r="A162">
            <v>39575</v>
          </cell>
          <cell r="B162">
            <v>2.7890000000000001</v>
          </cell>
          <cell r="C162">
            <v>2.79</v>
          </cell>
        </row>
        <row r="163">
          <cell r="A163">
            <v>39576</v>
          </cell>
          <cell r="B163">
            <v>2.7690000000000001</v>
          </cell>
          <cell r="C163">
            <v>2.7709999999999999</v>
          </cell>
        </row>
        <row r="164">
          <cell r="A164">
            <v>39577</v>
          </cell>
          <cell r="B164">
            <v>2.7610000000000001</v>
          </cell>
          <cell r="C164">
            <v>2.762</v>
          </cell>
        </row>
        <row r="165">
          <cell r="A165">
            <v>39578</v>
          </cell>
          <cell r="B165">
            <v>2.7559999999999998</v>
          </cell>
          <cell r="C165">
            <v>2.7570000000000001</v>
          </cell>
        </row>
        <row r="166">
          <cell r="A166">
            <v>39579</v>
          </cell>
          <cell r="B166">
            <v>2.7559999999999998</v>
          </cell>
          <cell r="C166">
            <v>2.7570000000000001</v>
          </cell>
        </row>
        <row r="167">
          <cell r="A167">
            <v>39580</v>
          </cell>
          <cell r="B167">
            <v>2.7559999999999998</v>
          </cell>
          <cell r="C167">
            <v>2.7570000000000001</v>
          </cell>
        </row>
        <row r="168">
          <cell r="A168">
            <v>39581</v>
          </cell>
          <cell r="B168">
            <v>2.76</v>
          </cell>
          <cell r="C168">
            <v>2.762</v>
          </cell>
        </row>
        <row r="169">
          <cell r="A169">
            <v>39582</v>
          </cell>
          <cell r="B169">
            <v>2.7679999999999998</v>
          </cell>
          <cell r="C169">
            <v>2.7690000000000001</v>
          </cell>
        </row>
        <row r="170">
          <cell r="A170">
            <v>39583</v>
          </cell>
          <cell r="B170">
            <v>2.7610000000000001</v>
          </cell>
          <cell r="C170">
            <v>2.7629999999999999</v>
          </cell>
        </row>
        <row r="171">
          <cell r="A171">
            <v>39584</v>
          </cell>
          <cell r="B171">
            <v>2.7610000000000001</v>
          </cell>
          <cell r="C171">
            <v>2.7629999999999999</v>
          </cell>
        </row>
        <row r="172">
          <cell r="A172">
            <v>39585</v>
          </cell>
          <cell r="B172">
            <v>2.7610000000000001</v>
          </cell>
          <cell r="C172">
            <v>2.7629999999999999</v>
          </cell>
        </row>
        <row r="173">
          <cell r="A173">
            <v>39586</v>
          </cell>
          <cell r="B173">
            <v>2.7610000000000001</v>
          </cell>
          <cell r="C173">
            <v>2.7629999999999999</v>
          </cell>
        </row>
        <row r="174">
          <cell r="A174">
            <v>39587</v>
          </cell>
          <cell r="B174">
            <v>2.7610000000000001</v>
          </cell>
          <cell r="C174">
            <v>2.7629999999999999</v>
          </cell>
        </row>
        <row r="175">
          <cell r="A175">
            <v>39588</v>
          </cell>
          <cell r="B175">
            <v>2.774</v>
          </cell>
          <cell r="C175">
            <v>2.7749999999999999</v>
          </cell>
        </row>
        <row r="176">
          <cell r="A176">
            <v>39589</v>
          </cell>
          <cell r="B176">
            <v>2.8029999999999999</v>
          </cell>
          <cell r="C176">
            <v>2.8050000000000002</v>
          </cell>
        </row>
        <row r="177">
          <cell r="A177">
            <v>39590</v>
          </cell>
          <cell r="B177">
            <v>2.8029999999999999</v>
          </cell>
          <cell r="C177">
            <v>2.8039999999999998</v>
          </cell>
        </row>
        <row r="178">
          <cell r="A178">
            <v>39591</v>
          </cell>
          <cell r="B178">
            <v>2.8290000000000002</v>
          </cell>
          <cell r="C178">
            <v>2.8279999999999998</v>
          </cell>
        </row>
        <row r="179">
          <cell r="A179">
            <v>39592</v>
          </cell>
          <cell r="B179">
            <v>2.8479999999999999</v>
          </cell>
          <cell r="C179">
            <v>2.8490000000000002</v>
          </cell>
        </row>
        <row r="180">
          <cell r="A180">
            <v>39593</v>
          </cell>
          <cell r="B180">
            <v>2.8479999999999999</v>
          </cell>
          <cell r="C180">
            <v>2.8490000000000002</v>
          </cell>
        </row>
        <row r="181">
          <cell r="A181">
            <v>39594</v>
          </cell>
          <cell r="B181">
            <v>2.8479999999999999</v>
          </cell>
          <cell r="C181">
            <v>2.8490000000000002</v>
          </cell>
        </row>
        <row r="182">
          <cell r="A182">
            <v>39595</v>
          </cell>
          <cell r="B182">
            <v>2.8490000000000002</v>
          </cell>
          <cell r="C182">
            <v>2.85</v>
          </cell>
        </row>
        <row r="183">
          <cell r="A183">
            <v>39596</v>
          </cell>
          <cell r="B183">
            <v>2.86</v>
          </cell>
          <cell r="C183">
            <v>2.8620000000000001</v>
          </cell>
        </row>
        <row r="184">
          <cell r="A184">
            <v>39597</v>
          </cell>
          <cell r="B184">
            <v>2.867</v>
          </cell>
          <cell r="C184">
            <v>2.8679999999999999</v>
          </cell>
        </row>
        <row r="185">
          <cell r="A185">
            <v>39598</v>
          </cell>
          <cell r="B185">
            <v>2.8620000000000001</v>
          </cell>
          <cell r="C185">
            <v>2.8650000000000002</v>
          </cell>
        </row>
        <row r="186">
          <cell r="A186">
            <v>39599</v>
          </cell>
          <cell r="B186">
            <v>2.8410000000000002</v>
          </cell>
          <cell r="C186">
            <v>2.8450000000000002</v>
          </cell>
        </row>
        <row r="187">
          <cell r="A187">
            <v>39600</v>
          </cell>
          <cell r="B187">
            <v>2.8410000000000002</v>
          </cell>
          <cell r="C187">
            <v>2.8450000000000002</v>
          </cell>
        </row>
        <row r="188">
          <cell r="A188">
            <v>39601</v>
          </cell>
          <cell r="B188">
            <v>2.8410000000000002</v>
          </cell>
          <cell r="C188">
            <v>2.8450000000000002</v>
          </cell>
        </row>
        <row r="189">
          <cell r="A189">
            <v>39602</v>
          </cell>
          <cell r="B189">
            <v>2.8420000000000001</v>
          </cell>
          <cell r="C189">
            <v>2.843</v>
          </cell>
        </row>
        <row r="190">
          <cell r="A190">
            <v>39603</v>
          </cell>
          <cell r="B190">
            <v>2.83</v>
          </cell>
          <cell r="C190">
            <v>2.8319999999999999</v>
          </cell>
        </row>
        <row r="191">
          <cell r="A191">
            <v>39604</v>
          </cell>
          <cell r="B191">
            <v>2.8130000000000002</v>
          </cell>
          <cell r="C191">
            <v>2.8159999999999998</v>
          </cell>
        </row>
        <row r="192">
          <cell r="A192">
            <v>39605</v>
          </cell>
          <cell r="B192">
            <v>2.7989999999999999</v>
          </cell>
          <cell r="C192">
            <v>2.8029999999999999</v>
          </cell>
        </row>
        <row r="193">
          <cell r="A193">
            <v>39606</v>
          </cell>
          <cell r="B193">
            <v>2.8069999999999999</v>
          </cell>
          <cell r="C193">
            <v>2.806</v>
          </cell>
        </row>
        <row r="194">
          <cell r="A194">
            <v>39607</v>
          </cell>
          <cell r="B194">
            <v>2.8069999999999999</v>
          </cell>
          <cell r="C194">
            <v>2.806</v>
          </cell>
        </row>
        <row r="195">
          <cell r="A195">
            <v>39608</v>
          </cell>
          <cell r="B195">
            <v>2.8069999999999999</v>
          </cell>
          <cell r="C195">
            <v>2.806</v>
          </cell>
        </row>
        <row r="196">
          <cell r="A196">
            <v>39609</v>
          </cell>
          <cell r="B196">
            <v>2.8250000000000002</v>
          </cell>
          <cell r="C196">
            <v>2.8260000000000001</v>
          </cell>
        </row>
        <row r="197">
          <cell r="A197">
            <v>39610</v>
          </cell>
          <cell r="B197">
            <v>2.86</v>
          </cell>
          <cell r="C197">
            <v>2.8620000000000001</v>
          </cell>
        </row>
        <row r="198">
          <cell r="A198">
            <v>39611</v>
          </cell>
          <cell r="B198">
            <v>2.883</v>
          </cell>
          <cell r="C198">
            <v>2.8860000000000001</v>
          </cell>
        </row>
        <row r="199">
          <cell r="A199">
            <v>39612</v>
          </cell>
          <cell r="B199">
            <v>2.9060000000000001</v>
          </cell>
          <cell r="C199">
            <v>2.9089999999999998</v>
          </cell>
        </row>
        <row r="200">
          <cell r="A200">
            <v>39613</v>
          </cell>
          <cell r="B200">
            <v>2.8860000000000001</v>
          </cell>
          <cell r="C200">
            <v>2.8919999999999999</v>
          </cell>
        </row>
        <row r="201">
          <cell r="A201">
            <v>39614</v>
          </cell>
          <cell r="B201">
            <v>2.8860000000000001</v>
          </cell>
          <cell r="C201">
            <v>2.8919999999999999</v>
          </cell>
        </row>
        <row r="202">
          <cell r="A202">
            <v>39615</v>
          </cell>
          <cell r="B202">
            <v>2.8860000000000001</v>
          </cell>
          <cell r="C202">
            <v>2.8919999999999999</v>
          </cell>
        </row>
        <row r="203">
          <cell r="A203">
            <v>39616</v>
          </cell>
          <cell r="B203">
            <v>2.8889999999999998</v>
          </cell>
          <cell r="C203">
            <v>2.891</v>
          </cell>
        </row>
        <row r="204">
          <cell r="A204">
            <v>39617</v>
          </cell>
          <cell r="B204">
            <v>2.883</v>
          </cell>
          <cell r="C204">
            <v>2.8849999999999998</v>
          </cell>
        </row>
        <row r="205">
          <cell r="A205">
            <v>39618</v>
          </cell>
          <cell r="B205">
            <v>2.8849999999999998</v>
          </cell>
          <cell r="C205">
            <v>2.8860000000000001</v>
          </cell>
        </row>
        <row r="206">
          <cell r="A206">
            <v>39619</v>
          </cell>
          <cell r="B206">
            <v>2.91</v>
          </cell>
          <cell r="C206">
            <v>2.9119999999999999</v>
          </cell>
        </row>
        <row r="207">
          <cell r="A207">
            <v>39620</v>
          </cell>
          <cell r="B207">
            <v>2.9239999999999999</v>
          </cell>
          <cell r="C207">
            <v>2.931</v>
          </cell>
        </row>
        <row r="208">
          <cell r="A208">
            <v>39621</v>
          </cell>
          <cell r="B208">
            <v>2.9239999999999999</v>
          </cell>
          <cell r="C208">
            <v>2.931</v>
          </cell>
        </row>
        <row r="209">
          <cell r="A209">
            <v>39622</v>
          </cell>
          <cell r="B209">
            <v>2.9239999999999999</v>
          </cell>
          <cell r="C209">
            <v>2.931</v>
          </cell>
        </row>
        <row r="210">
          <cell r="A210">
            <v>39623</v>
          </cell>
          <cell r="B210">
            <v>2.9380000000000002</v>
          </cell>
          <cell r="C210">
            <v>2.9409999999999998</v>
          </cell>
        </row>
        <row r="211">
          <cell r="A211">
            <v>39624</v>
          </cell>
          <cell r="B211">
            <v>2.9569999999999999</v>
          </cell>
          <cell r="C211">
            <v>2.9590000000000001</v>
          </cell>
        </row>
        <row r="212">
          <cell r="A212">
            <v>39625</v>
          </cell>
          <cell r="B212">
            <v>2.9660000000000002</v>
          </cell>
          <cell r="C212">
            <v>2.9689999999999999</v>
          </cell>
        </row>
        <row r="213">
          <cell r="A213">
            <v>39626</v>
          </cell>
          <cell r="B213">
            <v>2.964</v>
          </cell>
          <cell r="C213">
            <v>2.9660000000000002</v>
          </cell>
        </row>
        <row r="214">
          <cell r="A214">
            <v>39627</v>
          </cell>
          <cell r="B214">
            <v>2.9660000000000002</v>
          </cell>
          <cell r="C214">
            <v>2.968</v>
          </cell>
        </row>
        <row r="215">
          <cell r="A215">
            <v>39628</v>
          </cell>
          <cell r="B215">
            <v>2.9660000000000002</v>
          </cell>
          <cell r="C215">
            <v>2.968</v>
          </cell>
        </row>
        <row r="216">
          <cell r="A216">
            <v>39629</v>
          </cell>
          <cell r="B216">
            <v>2.9660000000000002</v>
          </cell>
          <cell r="C216">
            <v>2.968</v>
          </cell>
        </row>
        <row r="217">
          <cell r="A217">
            <v>39630</v>
          </cell>
          <cell r="B217">
            <v>2.9649999999999999</v>
          </cell>
          <cell r="C217">
            <v>2.9670000000000001</v>
          </cell>
        </row>
        <row r="218">
          <cell r="A218">
            <v>39631</v>
          </cell>
          <cell r="B218">
            <v>2.9620000000000002</v>
          </cell>
          <cell r="C218">
            <v>2.964</v>
          </cell>
        </row>
        <row r="219">
          <cell r="A219">
            <v>39632</v>
          </cell>
          <cell r="B219">
            <v>2.9569999999999999</v>
          </cell>
          <cell r="C219">
            <v>2.96</v>
          </cell>
        </row>
        <row r="220">
          <cell r="A220">
            <v>39633</v>
          </cell>
          <cell r="B220">
            <v>2.9119999999999999</v>
          </cell>
          <cell r="C220">
            <v>2.915</v>
          </cell>
        </row>
        <row r="221">
          <cell r="A221">
            <v>39634</v>
          </cell>
          <cell r="B221">
            <v>2.8889999999999998</v>
          </cell>
          <cell r="C221">
            <v>2.891</v>
          </cell>
        </row>
        <row r="222">
          <cell r="A222">
            <v>39635</v>
          </cell>
          <cell r="B222">
            <v>2.8889999999999998</v>
          </cell>
          <cell r="C222">
            <v>2.891</v>
          </cell>
        </row>
        <row r="223">
          <cell r="A223">
            <v>39636</v>
          </cell>
          <cell r="B223">
            <v>2.8889999999999998</v>
          </cell>
          <cell r="C223">
            <v>2.891</v>
          </cell>
        </row>
        <row r="224">
          <cell r="A224">
            <v>39637</v>
          </cell>
          <cell r="B224">
            <v>2.855</v>
          </cell>
          <cell r="C224">
            <v>2.8570000000000002</v>
          </cell>
        </row>
        <row r="225">
          <cell r="A225">
            <v>39638</v>
          </cell>
          <cell r="B225">
            <v>2.82</v>
          </cell>
          <cell r="C225">
            <v>2.8220000000000001</v>
          </cell>
        </row>
        <row r="226">
          <cell r="A226">
            <v>39639</v>
          </cell>
          <cell r="B226">
            <v>2.8090000000000002</v>
          </cell>
          <cell r="C226">
            <v>2.8109999999999999</v>
          </cell>
        </row>
        <row r="227">
          <cell r="A227">
            <v>39640</v>
          </cell>
          <cell r="B227">
            <v>2.8140000000000001</v>
          </cell>
          <cell r="C227">
            <v>2.8149999999999999</v>
          </cell>
        </row>
        <row r="228">
          <cell r="A228">
            <v>39641</v>
          </cell>
          <cell r="B228">
            <v>2.8239999999999998</v>
          </cell>
          <cell r="C228">
            <v>2.8250000000000002</v>
          </cell>
        </row>
        <row r="229">
          <cell r="A229">
            <v>39642</v>
          </cell>
          <cell r="B229">
            <v>2.8239999999999998</v>
          </cell>
          <cell r="C229">
            <v>2.8250000000000002</v>
          </cell>
        </row>
        <row r="230">
          <cell r="A230">
            <v>39643</v>
          </cell>
          <cell r="B230">
            <v>2.8239999999999998</v>
          </cell>
          <cell r="C230">
            <v>2.8250000000000002</v>
          </cell>
        </row>
        <row r="231">
          <cell r="A231">
            <v>39644</v>
          </cell>
          <cell r="B231">
            <v>2.823</v>
          </cell>
          <cell r="C231">
            <v>2.8239999999999998</v>
          </cell>
        </row>
        <row r="232">
          <cell r="A232">
            <v>39645</v>
          </cell>
          <cell r="B232">
            <v>2.835</v>
          </cell>
          <cell r="C232">
            <v>2.8359999999999999</v>
          </cell>
        </row>
        <row r="233">
          <cell r="A233">
            <v>39646</v>
          </cell>
          <cell r="B233">
            <v>2.8250000000000002</v>
          </cell>
          <cell r="C233">
            <v>2.827</v>
          </cell>
        </row>
        <row r="234">
          <cell r="A234">
            <v>39647</v>
          </cell>
          <cell r="B234">
            <v>2.8290000000000002</v>
          </cell>
          <cell r="C234">
            <v>2.83</v>
          </cell>
        </row>
        <row r="235">
          <cell r="A235">
            <v>39648</v>
          </cell>
          <cell r="B235">
            <v>2.8439999999999999</v>
          </cell>
          <cell r="C235">
            <v>2.8460000000000001</v>
          </cell>
        </row>
        <row r="236">
          <cell r="A236">
            <v>39649</v>
          </cell>
          <cell r="B236">
            <v>2.8439999999999999</v>
          </cell>
          <cell r="C236">
            <v>2.8460000000000001</v>
          </cell>
        </row>
        <row r="237">
          <cell r="A237">
            <v>39650</v>
          </cell>
          <cell r="B237">
            <v>2.8439999999999999</v>
          </cell>
          <cell r="C237">
            <v>2.8460000000000001</v>
          </cell>
        </row>
        <row r="238">
          <cell r="A238">
            <v>39651</v>
          </cell>
          <cell r="B238">
            <v>2.84</v>
          </cell>
          <cell r="C238">
            <v>2.8420000000000001</v>
          </cell>
        </row>
        <row r="239">
          <cell r="A239">
            <v>39652</v>
          </cell>
          <cell r="B239">
            <v>2.8420000000000001</v>
          </cell>
          <cell r="C239">
            <v>2.843</v>
          </cell>
        </row>
        <row r="240">
          <cell r="A240">
            <v>39653</v>
          </cell>
          <cell r="B240">
            <v>2.835</v>
          </cell>
          <cell r="C240">
            <v>2.8359999999999999</v>
          </cell>
        </row>
        <row r="241">
          <cell r="A241">
            <v>39654</v>
          </cell>
          <cell r="B241">
            <v>2.83</v>
          </cell>
          <cell r="C241">
            <v>2.831</v>
          </cell>
        </row>
        <row r="242">
          <cell r="A242">
            <v>39655</v>
          </cell>
          <cell r="B242">
            <v>2.819</v>
          </cell>
          <cell r="C242">
            <v>2.82</v>
          </cell>
        </row>
        <row r="243">
          <cell r="A243">
            <v>39656</v>
          </cell>
          <cell r="B243">
            <v>2.819</v>
          </cell>
          <cell r="C243">
            <v>2.82</v>
          </cell>
        </row>
        <row r="244">
          <cell r="A244">
            <v>39657</v>
          </cell>
          <cell r="B244">
            <v>2.819</v>
          </cell>
          <cell r="C244">
            <v>2.82</v>
          </cell>
        </row>
        <row r="245">
          <cell r="A245">
            <v>39658</v>
          </cell>
          <cell r="B245">
            <v>2.819</v>
          </cell>
          <cell r="C245">
            <v>2.82</v>
          </cell>
        </row>
        <row r="246">
          <cell r="A246">
            <v>39659</v>
          </cell>
          <cell r="B246">
            <v>2.819</v>
          </cell>
          <cell r="C246">
            <v>2.82</v>
          </cell>
        </row>
        <row r="247">
          <cell r="A247">
            <v>39660</v>
          </cell>
          <cell r="B247">
            <v>2.8220000000000001</v>
          </cell>
          <cell r="C247">
            <v>2.823</v>
          </cell>
        </row>
        <row r="248">
          <cell r="A248">
            <v>39661</v>
          </cell>
          <cell r="B248">
            <v>2.8140000000000001</v>
          </cell>
          <cell r="C248">
            <v>2.8159999999999998</v>
          </cell>
        </row>
        <row r="249">
          <cell r="A249">
            <v>39662</v>
          </cell>
          <cell r="B249">
            <v>2.81</v>
          </cell>
          <cell r="C249">
            <v>2.8109999999999999</v>
          </cell>
        </row>
        <row r="250">
          <cell r="A250">
            <v>39663</v>
          </cell>
          <cell r="B250">
            <v>2.81</v>
          </cell>
          <cell r="C250">
            <v>2.8109999999999999</v>
          </cell>
        </row>
        <row r="251">
          <cell r="A251">
            <v>39664</v>
          </cell>
          <cell r="B251">
            <v>2.81</v>
          </cell>
          <cell r="C251">
            <v>2.8109999999999999</v>
          </cell>
        </row>
        <row r="252">
          <cell r="A252">
            <v>39665</v>
          </cell>
          <cell r="B252">
            <v>2.7749999999999999</v>
          </cell>
          <cell r="C252">
            <v>2.778</v>
          </cell>
        </row>
        <row r="253">
          <cell r="A253">
            <v>39666</v>
          </cell>
          <cell r="B253">
            <v>2.7829999999999999</v>
          </cell>
          <cell r="C253">
            <v>2.7850000000000001</v>
          </cell>
        </row>
        <row r="254">
          <cell r="A254">
            <v>39667</v>
          </cell>
          <cell r="B254">
            <v>2.7919999999999998</v>
          </cell>
          <cell r="C254">
            <v>2.7930000000000001</v>
          </cell>
        </row>
        <row r="255">
          <cell r="A255">
            <v>39668</v>
          </cell>
          <cell r="B255">
            <v>2.81</v>
          </cell>
          <cell r="C255">
            <v>2.8119999999999998</v>
          </cell>
        </row>
        <row r="256">
          <cell r="A256">
            <v>39669</v>
          </cell>
          <cell r="B256">
            <v>2.8460000000000001</v>
          </cell>
          <cell r="C256">
            <v>2.847</v>
          </cell>
        </row>
        <row r="257">
          <cell r="A257">
            <v>39670</v>
          </cell>
          <cell r="B257">
            <v>2.8460000000000001</v>
          </cell>
          <cell r="C257">
            <v>2.847</v>
          </cell>
        </row>
        <row r="258">
          <cell r="A258">
            <v>39671</v>
          </cell>
          <cell r="B258">
            <v>2.8460000000000001</v>
          </cell>
          <cell r="C258">
            <v>2.847</v>
          </cell>
        </row>
        <row r="259">
          <cell r="A259">
            <v>39672</v>
          </cell>
          <cell r="B259">
            <v>2.8860000000000001</v>
          </cell>
          <cell r="C259">
            <v>2.8860000000000001</v>
          </cell>
        </row>
        <row r="260">
          <cell r="A260">
            <v>39673</v>
          </cell>
          <cell r="B260">
            <v>2.9119999999999999</v>
          </cell>
          <cell r="C260">
            <v>2.9140000000000001</v>
          </cell>
        </row>
        <row r="261">
          <cell r="A261">
            <v>39674</v>
          </cell>
          <cell r="B261">
            <v>2.9369999999999998</v>
          </cell>
          <cell r="C261">
            <v>2.94</v>
          </cell>
        </row>
        <row r="262">
          <cell r="A262">
            <v>39675</v>
          </cell>
          <cell r="B262">
            <v>2.9279999999999999</v>
          </cell>
          <cell r="C262">
            <v>2.9289999999999998</v>
          </cell>
        </row>
        <row r="263">
          <cell r="A263">
            <v>39676</v>
          </cell>
          <cell r="B263">
            <v>2.944</v>
          </cell>
          <cell r="C263">
            <v>2.9460000000000002</v>
          </cell>
        </row>
        <row r="264">
          <cell r="A264">
            <v>39677</v>
          </cell>
          <cell r="B264">
            <v>2.944</v>
          </cell>
          <cell r="C264">
            <v>2.9460000000000002</v>
          </cell>
        </row>
        <row r="265">
          <cell r="A265">
            <v>39678</v>
          </cell>
          <cell r="B265">
            <v>2.944</v>
          </cell>
          <cell r="C265">
            <v>2.9460000000000002</v>
          </cell>
        </row>
        <row r="266">
          <cell r="A266">
            <v>39679</v>
          </cell>
          <cell r="B266">
            <v>2.9279999999999999</v>
          </cell>
          <cell r="C266">
            <v>2.93</v>
          </cell>
        </row>
        <row r="267">
          <cell r="A267">
            <v>39680</v>
          </cell>
          <cell r="B267">
            <v>2.9220000000000002</v>
          </cell>
          <cell r="C267">
            <v>2.9249999999999998</v>
          </cell>
        </row>
        <row r="268">
          <cell r="A268">
            <v>39681</v>
          </cell>
          <cell r="B268">
            <v>2.907</v>
          </cell>
          <cell r="C268">
            <v>2.911</v>
          </cell>
        </row>
        <row r="269">
          <cell r="A269">
            <v>39682</v>
          </cell>
          <cell r="B269">
            <v>2.8959999999999999</v>
          </cell>
          <cell r="C269">
            <v>2.899</v>
          </cell>
        </row>
        <row r="270">
          <cell r="A270">
            <v>39683</v>
          </cell>
          <cell r="B270">
            <v>2.9119999999999999</v>
          </cell>
          <cell r="C270">
            <v>2.9140000000000001</v>
          </cell>
        </row>
        <row r="271">
          <cell r="A271">
            <v>39684</v>
          </cell>
          <cell r="B271">
            <v>2.9119999999999999</v>
          </cell>
          <cell r="C271">
            <v>2.9140000000000001</v>
          </cell>
        </row>
        <row r="272">
          <cell r="A272">
            <v>39685</v>
          </cell>
          <cell r="B272">
            <v>2.9119999999999999</v>
          </cell>
          <cell r="C272">
            <v>2.9140000000000001</v>
          </cell>
        </row>
        <row r="273">
          <cell r="A273">
            <v>39686</v>
          </cell>
          <cell r="B273">
            <v>2.9279999999999999</v>
          </cell>
          <cell r="C273">
            <v>2.931</v>
          </cell>
        </row>
        <row r="274">
          <cell r="A274">
            <v>39687</v>
          </cell>
          <cell r="B274">
            <v>2.944</v>
          </cell>
          <cell r="C274">
            <v>2.9470000000000001</v>
          </cell>
        </row>
        <row r="275">
          <cell r="A275">
            <v>39688</v>
          </cell>
          <cell r="B275">
            <v>2.95</v>
          </cell>
          <cell r="C275">
            <v>2.9550000000000001</v>
          </cell>
        </row>
        <row r="276">
          <cell r="A276">
            <v>39689</v>
          </cell>
          <cell r="B276">
            <v>2.9540000000000002</v>
          </cell>
          <cell r="C276">
            <v>2.956</v>
          </cell>
        </row>
        <row r="277">
          <cell r="A277">
            <v>39690</v>
          </cell>
          <cell r="B277">
            <v>2.9510000000000001</v>
          </cell>
          <cell r="C277">
            <v>2.9529999999999998</v>
          </cell>
        </row>
        <row r="278">
          <cell r="A278">
            <v>39691</v>
          </cell>
          <cell r="B278">
            <v>2.9510000000000001</v>
          </cell>
          <cell r="C278">
            <v>2.9529999999999998</v>
          </cell>
        </row>
        <row r="279">
          <cell r="A279">
            <v>39692</v>
          </cell>
          <cell r="B279">
            <v>2.9510000000000001</v>
          </cell>
          <cell r="C279">
            <v>2.9529999999999998</v>
          </cell>
        </row>
        <row r="280">
          <cell r="A280">
            <v>39693</v>
          </cell>
          <cell r="B280">
            <v>2.956</v>
          </cell>
          <cell r="C280">
            <v>2.9569999999999999</v>
          </cell>
        </row>
        <row r="281">
          <cell r="A281">
            <v>39694</v>
          </cell>
          <cell r="B281">
            <v>2.9540000000000002</v>
          </cell>
          <cell r="C281">
            <v>2.9609999999999999</v>
          </cell>
        </row>
        <row r="282">
          <cell r="A282">
            <v>39695</v>
          </cell>
          <cell r="B282">
            <v>2.9649999999999999</v>
          </cell>
          <cell r="C282">
            <v>2.9660000000000002</v>
          </cell>
        </row>
        <row r="283">
          <cell r="A283">
            <v>39696</v>
          </cell>
          <cell r="B283">
            <v>2.9660000000000002</v>
          </cell>
          <cell r="C283">
            <v>2.968</v>
          </cell>
        </row>
        <row r="284">
          <cell r="A284">
            <v>39697</v>
          </cell>
          <cell r="B284">
            <v>2.968</v>
          </cell>
          <cell r="C284">
            <v>2.97</v>
          </cell>
        </row>
        <row r="285">
          <cell r="A285">
            <v>39698</v>
          </cell>
          <cell r="B285">
            <v>2.968</v>
          </cell>
          <cell r="C285">
            <v>2.97</v>
          </cell>
        </row>
        <row r="286">
          <cell r="A286">
            <v>39699</v>
          </cell>
          <cell r="B286">
            <v>2.968</v>
          </cell>
          <cell r="C286">
            <v>2.97</v>
          </cell>
        </row>
        <row r="287">
          <cell r="A287">
            <v>39700</v>
          </cell>
          <cell r="B287">
            <v>2.972</v>
          </cell>
          <cell r="C287">
            <v>2.9740000000000002</v>
          </cell>
        </row>
        <row r="288">
          <cell r="A288">
            <v>39701</v>
          </cell>
          <cell r="B288">
            <v>2.9740000000000002</v>
          </cell>
          <cell r="C288">
            <v>2.9750000000000001</v>
          </cell>
        </row>
        <row r="289">
          <cell r="A289">
            <v>39702</v>
          </cell>
          <cell r="B289">
            <v>2.972</v>
          </cell>
          <cell r="C289">
            <v>2.9729999999999999</v>
          </cell>
        </row>
        <row r="290">
          <cell r="A290">
            <v>39703</v>
          </cell>
          <cell r="B290">
            <v>2.9729999999999999</v>
          </cell>
          <cell r="C290">
            <v>2.9740000000000002</v>
          </cell>
        </row>
        <row r="291">
          <cell r="A291">
            <v>39704</v>
          </cell>
          <cell r="B291">
            <v>2.9620000000000002</v>
          </cell>
          <cell r="C291">
            <v>2.9630000000000001</v>
          </cell>
        </row>
        <row r="292">
          <cell r="A292">
            <v>39705</v>
          </cell>
          <cell r="B292">
            <v>2.9620000000000002</v>
          </cell>
          <cell r="C292">
            <v>2.9630000000000001</v>
          </cell>
        </row>
        <row r="293">
          <cell r="A293">
            <v>39706</v>
          </cell>
          <cell r="B293">
            <v>2.9620000000000002</v>
          </cell>
          <cell r="C293">
            <v>2.9630000000000001</v>
          </cell>
        </row>
        <row r="294">
          <cell r="A294">
            <v>39707</v>
          </cell>
          <cell r="B294">
            <v>2.972</v>
          </cell>
          <cell r="C294">
            <v>2.9740000000000002</v>
          </cell>
        </row>
        <row r="295">
          <cell r="A295">
            <v>39708</v>
          </cell>
          <cell r="B295">
            <v>2.9740000000000002</v>
          </cell>
          <cell r="C295">
            <v>2.976</v>
          </cell>
        </row>
        <row r="296">
          <cell r="A296">
            <v>39709</v>
          </cell>
          <cell r="B296">
            <v>2.9740000000000002</v>
          </cell>
          <cell r="C296">
            <v>2.976</v>
          </cell>
        </row>
        <row r="297">
          <cell r="A297">
            <v>39710</v>
          </cell>
          <cell r="B297">
            <v>2.972</v>
          </cell>
          <cell r="C297">
            <v>2.9740000000000002</v>
          </cell>
        </row>
        <row r="298">
          <cell r="A298">
            <v>39711</v>
          </cell>
          <cell r="B298">
            <v>2.95</v>
          </cell>
          <cell r="C298">
            <v>2.9510000000000001</v>
          </cell>
        </row>
        <row r="299">
          <cell r="A299">
            <v>39712</v>
          </cell>
          <cell r="B299">
            <v>2.95</v>
          </cell>
          <cell r="C299">
            <v>2.9510000000000001</v>
          </cell>
        </row>
        <row r="300">
          <cell r="A300">
            <v>39713</v>
          </cell>
          <cell r="B300">
            <v>2.95</v>
          </cell>
          <cell r="C300">
            <v>2.9510000000000001</v>
          </cell>
        </row>
        <row r="301">
          <cell r="A301">
            <v>39714</v>
          </cell>
          <cell r="B301">
            <v>2.9420000000000002</v>
          </cell>
          <cell r="C301">
            <v>2.944</v>
          </cell>
        </row>
        <row r="302">
          <cell r="A302">
            <v>39715</v>
          </cell>
          <cell r="B302">
            <v>2.944</v>
          </cell>
          <cell r="C302">
            <v>2.9449999999999998</v>
          </cell>
        </row>
        <row r="303">
          <cell r="A303">
            <v>39716</v>
          </cell>
          <cell r="B303">
            <v>2.9569999999999999</v>
          </cell>
          <cell r="C303">
            <v>2.9590000000000001</v>
          </cell>
        </row>
        <row r="304">
          <cell r="A304">
            <v>39717</v>
          </cell>
          <cell r="B304">
            <v>2.9580000000000002</v>
          </cell>
          <cell r="C304">
            <v>2.96</v>
          </cell>
        </row>
        <row r="305">
          <cell r="A305">
            <v>39718</v>
          </cell>
          <cell r="B305">
            <v>2.968</v>
          </cell>
          <cell r="C305">
            <v>2.9710000000000001</v>
          </cell>
        </row>
        <row r="306">
          <cell r="A306">
            <v>39719</v>
          </cell>
          <cell r="B306">
            <v>2.968</v>
          </cell>
          <cell r="C306">
            <v>2.9710000000000001</v>
          </cell>
        </row>
        <row r="307">
          <cell r="A307">
            <v>39720</v>
          </cell>
          <cell r="B307">
            <v>2.968</v>
          </cell>
          <cell r="C307">
            <v>2.9710000000000001</v>
          </cell>
        </row>
        <row r="308">
          <cell r="A308">
            <v>39721</v>
          </cell>
          <cell r="B308">
            <v>2.98</v>
          </cell>
          <cell r="C308">
            <v>2.9809999999999999</v>
          </cell>
        </row>
        <row r="309">
          <cell r="A309">
            <v>39722</v>
          </cell>
          <cell r="B309">
            <v>2.9750000000000001</v>
          </cell>
          <cell r="C309">
            <v>2.9769999999999999</v>
          </cell>
        </row>
        <row r="310">
          <cell r="A310">
            <v>39723</v>
          </cell>
          <cell r="B310">
            <v>2.9809999999999999</v>
          </cell>
          <cell r="C310">
            <v>2.9830000000000001</v>
          </cell>
        </row>
        <row r="311">
          <cell r="A311">
            <v>39724</v>
          </cell>
          <cell r="B311">
            <v>3.0030000000000001</v>
          </cell>
          <cell r="C311">
            <v>3.0030000000000001</v>
          </cell>
        </row>
        <row r="312">
          <cell r="A312">
            <v>39725</v>
          </cell>
          <cell r="B312">
            <v>3</v>
          </cell>
          <cell r="C312">
            <v>3.0030000000000001</v>
          </cell>
        </row>
        <row r="313">
          <cell r="A313">
            <v>39726</v>
          </cell>
          <cell r="B313">
            <v>3</v>
          </cell>
          <cell r="C313">
            <v>3.0030000000000001</v>
          </cell>
        </row>
        <row r="314">
          <cell r="A314">
            <v>39727</v>
          </cell>
          <cell r="B314">
            <v>3</v>
          </cell>
          <cell r="C314">
            <v>3.0030000000000001</v>
          </cell>
        </row>
        <row r="315">
          <cell r="A315">
            <v>39728</v>
          </cell>
          <cell r="B315">
            <v>3.0670000000000002</v>
          </cell>
          <cell r="C315">
            <v>3.0720000000000001</v>
          </cell>
        </row>
        <row r="316">
          <cell r="A316">
            <v>39729</v>
          </cell>
          <cell r="B316">
            <v>3.1019999999999999</v>
          </cell>
          <cell r="C316">
            <v>3.11</v>
          </cell>
        </row>
        <row r="317">
          <cell r="A317">
            <v>39730</v>
          </cell>
          <cell r="B317">
            <v>3.1019999999999999</v>
          </cell>
          <cell r="C317">
            <v>3.11</v>
          </cell>
        </row>
        <row r="318">
          <cell r="A318">
            <v>39731</v>
          </cell>
          <cell r="B318">
            <v>3.1539999999999999</v>
          </cell>
          <cell r="C318">
            <v>3.16</v>
          </cell>
        </row>
        <row r="319">
          <cell r="A319">
            <v>39732</v>
          </cell>
          <cell r="B319">
            <v>3.117</v>
          </cell>
          <cell r="C319">
            <v>3.117</v>
          </cell>
        </row>
        <row r="320">
          <cell r="A320">
            <v>39733</v>
          </cell>
          <cell r="B320">
            <v>3.117</v>
          </cell>
          <cell r="C320">
            <v>3.117</v>
          </cell>
        </row>
        <row r="321">
          <cell r="A321">
            <v>39734</v>
          </cell>
          <cell r="B321">
            <v>3.117</v>
          </cell>
          <cell r="C321">
            <v>3.117</v>
          </cell>
        </row>
        <row r="322">
          <cell r="A322">
            <v>39735</v>
          </cell>
          <cell r="B322">
            <v>3.0459999999999998</v>
          </cell>
          <cell r="C322">
            <v>3.0630000000000002</v>
          </cell>
        </row>
        <row r="323">
          <cell r="A323">
            <v>39736</v>
          </cell>
          <cell r="B323">
            <v>3.04</v>
          </cell>
          <cell r="C323">
            <v>3.0449999999999999</v>
          </cell>
        </row>
        <row r="324">
          <cell r="A324">
            <v>39737</v>
          </cell>
          <cell r="B324">
            <v>3.07</v>
          </cell>
          <cell r="C324">
            <v>3.073</v>
          </cell>
        </row>
        <row r="325">
          <cell r="A325">
            <v>39738</v>
          </cell>
          <cell r="B325">
            <v>3.07</v>
          </cell>
          <cell r="C325">
            <v>3.0710000000000002</v>
          </cell>
        </row>
        <row r="326">
          <cell r="A326">
            <v>39739</v>
          </cell>
          <cell r="B326">
            <v>3.0619999999999998</v>
          </cell>
          <cell r="C326">
            <v>3.0649999999999999</v>
          </cell>
        </row>
        <row r="327">
          <cell r="A327">
            <v>39740</v>
          </cell>
          <cell r="B327">
            <v>3.0619999999999998</v>
          </cell>
          <cell r="C327">
            <v>3.0649999999999999</v>
          </cell>
        </row>
        <row r="328">
          <cell r="A328">
            <v>39741</v>
          </cell>
          <cell r="B328">
            <v>3.0619999999999998</v>
          </cell>
          <cell r="C328">
            <v>3.0649999999999999</v>
          </cell>
        </row>
        <row r="329">
          <cell r="A329">
            <v>39742</v>
          </cell>
          <cell r="B329">
            <v>3.0539999999999998</v>
          </cell>
          <cell r="C329">
            <v>3.0579999999999998</v>
          </cell>
        </row>
        <row r="330">
          <cell r="A330">
            <v>39743</v>
          </cell>
          <cell r="B330">
            <v>3.0720000000000001</v>
          </cell>
          <cell r="C330">
            <v>3.0760000000000001</v>
          </cell>
        </row>
        <row r="331">
          <cell r="A331">
            <v>39744</v>
          </cell>
          <cell r="B331">
            <v>3.105</v>
          </cell>
          <cell r="C331">
            <v>3.1070000000000002</v>
          </cell>
        </row>
        <row r="332">
          <cell r="A332">
            <v>39745</v>
          </cell>
          <cell r="B332">
            <v>3.0960000000000001</v>
          </cell>
          <cell r="C332">
            <v>3.0979999999999999</v>
          </cell>
        </row>
        <row r="333">
          <cell r="A333">
            <v>39746</v>
          </cell>
          <cell r="B333">
            <v>3.1019999999999999</v>
          </cell>
          <cell r="C333">
            <v>3.1059999999999999</v>
          </cell>
        </row>
        <row r="334">
          <cell r="A334">
            <v>39747</v>
          </cell>
          <cell r="B334">
            <v>3.1019999999999999</v>
          </cell>
          <cell r="C334">
            <v>3.1059999999999999</v>
          </cell>
        </row>
        <row r="335">
          <cell r="A335">
            <v>39748</v>
          </cell>
          <cell r="B335">
            <v>3.1019999999999999</v>
          </cell>
          <cell r="C335">
            <v>3.1059999999999999</v>
          </cell>
        </row>
        <row r="336">
          <cell r="A336">
            <v>39749</v>
          </cell>
          <cell r="B336">
            <v>3.1030000000000002</v>
          </cell>
          <cell r="C336">
            <v>3.1080000000000001</v>
          </cell>
        </row>
        <row r="337">
          <cell r="A337">
            <v>39750</v>
          </cell>
          <cell r="B337">
            <v>3.1019999999999999</v>
          </cell>
          <cell r="C337">
            <v>3.1040000000000001</v>
          </cell>
        </row>
        <row r="338">
          <cell r="A338">
            <v>39751</v>
          </cell>
          <cell r="B338">
            <v>3.0910000000000002</v>
          </cell>
          <cell r="C338">
            <v>3.093</v>
          </cell>
        </row>
        <row r="339">
          <cell r="A339">
            <v>39752</v>
          </cell>
          <cell r="B339">
            <v>3.0870000000000002</v>
          </cell>
          <cell r="C339">
            <v>3.0920000000000001</v>
          </cell>
        </row>
        <row r="340">
          <cell r="A340">
            <v>39753</v>
          </cell>
          <cell r="B340">
            <v>3.0859999999999999</v>
          </cell>
          <cell r="C340">
            <v>3.09</v>
          </cell>
        </row>
        <row r="341">
          <cell r="A341">
            <v>39754</v>
          </cell>
          <cell r="B341">
            <v>3.0859999999999999</v>
          </cell>
          <cell r="C341">
            <v>3.09</v>
          </cell>
        </row>
        <row r="342">
          <cell r="A342">
            <v>39755</v>
          </cell>
          <cell r="B342">
            <v>3.0859999999999999</v>
          </cell>
          <cell r="C342">
            <v>3.09</v>
          </cell>
        </row>
        <row r="343">
          <cell r="A343">
            <v>39756</v>
          </cell>
          <cell r="B343">
            <v>3.0750000000000002</v>
          </cell>
          <cell r="C343">
            <v>3.08</v>
          </cell>
        </row>
        <row r="344">
          <cell r="A344">
            <v>39757</v>
          </cell>
          <cell r="B344">
            <v>3.0750000000000002</v>
          </cell>
          <cell r="C344">
            <v>3.0760000000000001</v>
          </cell>
        </row>
        <row r="345">
          <cell r="A345">
            <v>39758</v>
          </cell>
          <cell r="B345">
            <v>3.073</v>
          </cell>
          <cell r="C345">
            <v>3.0750000000000002</v>
          </cell>
        </row>
        <row r="346">
          <cell r="A346">
            <v>39759</v>
          </cell>
          <cell r="B346">
            <v>3.0840000000000001</v>
          </cell>
          <cell r="C346">
            <v>3.0859999999999999</v>
          </cell>
        </row>
        <row r="347">
          <cell r="A347">
            <v>39760</v>
          </cell>
          <cell r="B347">
            <v>3.085</v>
          </cell>
          <cell r="C347">
            <v>3.0870000000000002</v>
          </cell>
        </row>
        <row r="348">
          <cell r="A348">
            <v>39761</v>
          </cell>
          <cell r="B348">
            <v>3.085</v>
          </cell>
          <cell r="C348">
            <v>3.0870000000000002</v>
          </cell>
        </row>
        <row r="349">
          <cell r="A349">
            <v>39762</v>
          </cell>
          <cell r="B349">
            <v>3.085</v>
          </cell>
          <cell r="C349">
            <v>3.0870000000000002</v>
          </cell>
        </row>
        <row r="350">
          <cell r="A350">
            <v>39763</v>
          </cell>
          <cell r="B350">
            <v>3.0840000000000001</v>
          </cell>
          <cell r="C350">
            <v>3.0859999999999999</v>
          </cell>
        </row>
        <row r="351">
          <cell r="A351">
            <v>39764</v>
          </cell>
          <cell r="B351">
            <v>3.09</v>
          </cell>
          <cell r="C351">
            <v>3.0920000000000001</v>
          </cell>
        </row>
        <row r="352">
          <cell r="A352">
            <v>39765</v>
          </cell>
          <cell r="B352">
            <v>3.1019999999999999</v>
          </cell>
          <cell r="C352">
            <v>3.1030000000000002</v>
          </cell>
        </row>
        <row r="353">
          <cell r="A353">
            <v>39766</v>
          </cell>
          <cell r="B353">
            <v>3.1070000000000002</v>
          </cell>
          <cell r="C353">
            <v>3.1080000000000001</v>
          </cell>
        </row>
        <row r="354">
          <cell r="A354">
            <v>39767</v>
          </cell>
          <cell r="B354">
            <v>3.0960000000000001</v>
          </cell>
          <cell r="C354">
            <v>3.097</v>
          </cell>
        </row>
        <row r="355">
          <cell r="A355">
            <v>39768</v>
          </cell>
          <cell r="B355">
            <v>3.0960000000000001</v>
          </cell>
          <cell r="C355">
            <v>3.097</v>
          </cell>
        </row>
        <row r="356">
          <cell r="A356">
            <v>39769</v>
          </cell>
          <cell r="B356">
            <v>3.0960000000000001</v>
          </cell>
          <cell r="C356">
            <v>3.097</v>
          </cell>
        </row>
        <row r="357">
          <cell r="A357">
            <v>39770</v>
          </cell>
          <cell r="B357">
            <v>3.1</v>
          </cell>
          <cell r="C357">
            <v>3.1030000000000002</v>
          </cell>
        </row>
        <row r="358">
          <cell r="A358">
            <v>39771</v>
          </cell>
          <cell r="B358">
            <v>3.1019999999999999</v>
          </cell>
          <cell r="C358">
            <v>3.1030000000000002</v>
          </cell>
        </row>
        <row r="359">
          <cell r="A359">
            <v>39772</v>
          </cell>
          <cell r="B359">
            <v>3.1030000000000002</v>
          </cell>
          <cell r="C359">
            <v>3.105</v>
          </cell>
        </row>
        <row r="360">
          <cell r="A360">
            <v>39773</v>
          </cell>
          <cell r="B360">
            <v>3.1030000000000002</v>
          </cell>
          <cell r="C360">
            <v>3.105</v>
          </cell>
        </row>
        <row r="361">
          <cell r="A361">
            <v>39774</v>
          </cell>
          <cell r="B361">
            <v>3.1030000000000002</v>
          </cell>
          <cell r="C361">
            <v>3.105</v>
          </cell>
        </row>
        <row r="362">
          <cell r="A362">
            <v>39775</v>
          </cell>
          <cell r="B362">
            <v>3.1030000000000002</v>
          </cell>
          <cell r="C362">
            <v>3.105</v>
          </cell>
        </row>
        <row r="363">
          <cell r="A363">
            <v>39776</v>
          </cell>
          <cell r="B363">
            <v>3.1030000000000002</v>
          </cell>
          <cell r="C363">
            <v>3.105</v>
          </cell>
        </row>
        <row r="364">
          <cell r="A364">
            <v>39777</v>
          </cell>
          <cell r="B364">
            <v>3.0910000000000002</v>
          </cell>
          <cell r="C364">
            <v>3.0939999999999999</v>
          </cell>
        </row>
        <row r="365">
          <cell r="A365">
            <v>39778</v>
          </cell>
          <cell r="B365">
            <v>3.0920000000000001</v>
          </cell>
          <cell r="C365">
            <v>3.093</v>
          </cell>
        </row>
        <row r="366">
          <cell r="A366">
            <v>39779</v>
          </cell>
          <cell r="B366">
            <v>3.093</v>
          </cell>
          <cell r="C366">
            <v>3.0950000000000002</v>
          </cell>
        </row>
        <row r="367">
          <cell r="A367">
            <v>39780</v>
          </cell>
          <cell r="B367">
            <v>3.0910000000000002</v>
          </cell>
          <cell r="C367">
            <v>3.0920000000000001</v>
          </cell>
        </row>
        <row r="368">
          <cell r="A368">
            <v>39781</v>
          </cell>
          <cell r="B368">
            <v>3.0939999999999999</v>
          </cell>
          <cell r="C368">
            <v>3.0960000000000001</v>
          </cell>
        </row>
        <row r="369">
          <cell r="A369">
            <v>39782</v>
          </cell>
          <cell r="B369">
            <v>3.0939999999999999</v>
          </cell>
          <cell r="C369">
            <v>3.0960000000000001</v>
          </cell>
        </row>
        <row r="370">
          <cell r="A370">
            <v>39783</v>
          </cell>
          <cell r="B370">
            <v>3.0939999999999999</v>
          </cell>
          <cell r="C370">
            <v>3.0960000000000001</v>
          </cell>
        </row>
        <row r="371">
          <cell r="A371">
            <v>39784</v>
          </cell>
          <cell r="B371">
            <v>3.0990000000000002</v>
          </cell>
          <cell r="C371">
            <v>3.1019999999999999</v>
          </cell>
        </row>
        <row r="372">
          <cell r="A372">
            <v>39785</v>
          </cell>
          <cell r="B372">
            <v>3.11</v>
          </cell>
          <cell r="C372">
            <v>3.1110000000000002</v>
          </cell>
        </row>
        <row r="373">
          <cell r="A373">
            <v>39786</v>
          </cell>
          <cell r="B373">
            <v>3.117</v>
          </cell>
          <cell r="C373">
            <v>3.1179999999999999</v>
          </cell>
        </row>
        <row r="374">
          <cell r="A374">
            <v>39787</v>
          </cell>
          <cell r="B374">
            <v>3.1150000000000002</v>
          </cell>
          <cell r="C374">
            <v>3.1160000000000001</v>
          </cell>
        </row>
        <row r="375">
          <cell r="A375">
            <v>39788</v>
          </cell>
          <cell r="B375">
            <v>3.1190000000000002</v>
          </cell>
          <cell r="C375">
            <v>3.12</v>
          </cell>
        </row>
        <row r="376">
          <cell r="A376">
            <v>39789</v>
          </cell>
          <cell r="B376">
            <v>3.1190000000000002</v>
          </cell>
          <cell r="C376">
            <v>3.12</v>
          </cell>
        </row>
        <row r="377">
          <cell r="A377">
            <v>39790</v>
          </cell>
          <cell r="B377">
            <v>3.1190000000000002</v>
          </cell>
          <cell r="C377">
            <v>3.12</v>
          </cell>
        </row>
        <row r="378">
          <cell r="A378">
            <v>39791</v>
          </cell>
          <cell r="B378">
            <v>3.1190000000000002</v>
          </cell>
          <cell r="C378">
            <v>3.12</v>
          </cell>
        </row>
        <row r="379">
          <cell r="A379">
            <v>39792</v>
          </cell>
          <cell r="B379">
            <v>3.1150000000000002</v>
          </cell>
          <cell r="C379">
            <v>3.117</v>
          </cell>
        </row>
        <row r="380">
          <cell r="A380">
            <v>39793</v>
          </cell>
          <cell r="B380">
            <v>3.113</v>
          </cell>
          <cell r="C380">
            <v>3.1150000000000002</v>
          </cell>
        </row>
        <row r="381">
          <cell r="A381">
            <v>39794</v>
          </cell>
          <cell r="B381">
            <v>3.1070000000000002</v>
          </cell>
          <cell r="C381">
            <v>3.109</v>
          </cell>
        </row>
        <row r="382">
          <cell r="A382">
            <v>39795</v>
          </cell>
          <cell r="B382">
            <v>3.1110000000000002</v>
          </cell>
          <cell r="C382">
            <v>3.1120000000000001</v>
          </cell>
        </row>
        <row r="383">
          <cell r="A383">
            <v>39796</v>
          </cell>
          <cell r="B383">
            <v>3.1110000000000002</v>
          </cell>
          <cell r="C383">
            <v>3.1120000000000001</v>
          </cell>
        </row>
        <row r="384">
          <cell r="A384">
            <v>39797</v>
          </cell>
          <cell r="B384">
            <v>3.1110000000000002</v>
          </cell>
          <cell r="C384">
            <v>3.1120000000000001</v>
          </cell>
        </row>
        <row r="385">
          <cell r="A385">
            <v>39798</v>
          </cell>
          <cell r="B385">
            <v>3.1030000000000002</v>
          </cell>
          <cell r="C385">
            <v>3.105</v>
          </cell>
        </row>
        <row r="386">
          <cell r="A386">
            <v>39799</v>
          </cell>
          <cell r="B386">
            <v>3.0880000000000001</v>
          </cell>
          <cell r="C386">
            <v>3.0920000000000001</v>
          </cell>
        </row>
        <row r="387">
          <cell r="A387">
            <v>39800</v>
          </cell>
          <cell r="B387">
            <v>3.0760000000000001</v>
          </cell>
          <cell r="C387">
            <v>3.0779999999999998</v>
          </cell>
        </row>
        <row r="388">
          <cell r="A388">
            <v>39801</v>
          </cell>
          <cell r="B388">
            <v>3.09</v>
          </cell>
          <cell r="C388">
            <v>3.0910000000000002</v>
          </cell>
        </row>
        <row r="389">
          <cell r="A389">
            <v>39802</v>
          </cell>
          <cell r="B389">
            <v>3.1040000000000001</v>
          </cell>
          <cell r="C389">
            <v>3.105</v>
          </cell>
        </row>
        <row r="390">
          <cell r="A390">
            <v>39803</v>
          </cell>
          <cell r="B390">
            <v>3.1040000000000001</v>
          </cell>
          <cell r="C390">
            <v>3.105</v>
          </cell>
        </row>
        <row r="391">
          <cell r="A391">
            <v>39804</v>
          </cell>
          <cell r="B391">
            <v>3.1040000000000001</v>
          </cell>
          <cell r="C391">
            <v>3.105</v>
          </cell>
        </row>
        <row r="392">
          <cell r="A392">
            <v>39805</v>
          </cell>
          <cell r="B392">
            <v>3.1110000000000002</v>
          </cell>
          <cell r="C392">
            <v>3.113</v>
          </cell>
        </row>
        <row r="393">
          <cell r="A393">
            <v>39806</v>
          </cell>
          <cell r="B393">
            <v>3.129</v>
          </cell>
          <cell r="C393">
            <v>3.13</v>
          </cell>
        </row>
        <row r="394">
          <cell r="A394">
            <v>39807</v>
          </cell>
          <cell r="B394">
            <v>3.1419999999999999</v>
          </cell>
          <cell r="C394">
            <v>3.1440000000000001</v>
          </cell>
        </row>
        <row r="395">
          <cell r="A395">
            <v>39808</v>
          </cell>
          <cell r="B395">
            <v>3.1419999999999999</v>
          </cell>
          <cell r="C395">
            <v>3.1440000000000001</v>
          </cell>
        </row>
        <row r="396">
          <cell r="A396">
            <v>39809</v>
          </cell>
          <cell r="B396">
            <v>3.1419999999999999</v>
          </cell>
          <cell r="C396">
            <v>3.1440000000000001</v>
          </cell>
        </row>
        <row r="397">
          <cell r="A397">
            <v>39810</v>
          </cell>
          <cell r="B397">
            <v>3.1419999999999999</v>
          </cell>
          <cell r="C397">
            <v>3.1440000000000001</v>
          </cell>
        </row>
        <row r="398">
          <cell r="A398">
            <v>39811</v>
          </cell>
          <cell r="B398">
            <v>3.1419999999999999</v>
          </cell>
          <cell r="C398">
            <v>3.1440000000000001</v>
          </cell>
        </row>
        <row r="399">
          <cell r="A399">
            <v>39812</v>
          </cell>
          <cell r="B399">
            <v>3.133</v>
          </cell>
          <cell r="C399">
            <v>3.1349999999999998</v>
          </cell>
        </row>
        <row r="400">
          <cell r="A400">
            <v>39813</v>
          </cell>
          <cell r="B400">
            <v>3.137</v>
          </cell>
          <cell r="C400">
            <v>3.14</v>
          </cell>
        </row>
        <row r="401">
          <cell r="A401">
            <v>39814</v>
          </cell>
          <cell r="B401">
            <v>3.137</v>
          </cell>
          <cell r="C401">
            <v>3.1419999999999999</v>
          </cell>
        </row>
        <row r="402">
          <cell r="A402">
            <v>39815</v>
          </cell>
          <cell r="B402">
            <v>3.137</v>
          </cell>
          <cell r="C402">
            <v>3.1419999999999999</v>
          </cell>
        </row>
        <row r="403">
          <cell r="A403">
            <v>39816</v>
          </cell>
          <cell r="B403">
            <v>3.137</v>
          </cell>
          <cell r="C403">
            <v>3.1419999999999999</v>
          </cell>
        </row>
        <row r="404">
          <cell r="A404">
            <v>39817</v>
          </cell>
          <cell r="B404">
            <v>3.137</v>
          </cell>
          <cell r="C404">
            <v>3.1419999999999999</v>
          </cell>
        </row>
        <row r="405">
          <cell r="A405">
            <v>39818</v>
          </cell>
          <cell r="B405">
            <v>3.137</v>
          </cell>
          <cell r="C405">
            <v>3.1419999999999999</v>
          </cell>
        </row>
        <row r="406">
          <cell r="A406">
            <v>39819</v>
          </cell>
          <cell r="B406">
            <v>3.1379999999999999</v>
          </cell>
          <cell r="C406">
            <v>3.14</v>
          </cell>
        </row>
        <row r="407">
          <cell r="A407">
            <v>39820</v>
          </cell>
          <cell r="B407">
            <v>3.1320000000000001</v>
          </cell>
          <cell r="C407">
            <v>3.1339999999999999</v>
          </cell>
        </row>
        <row r="408">
          <cell r="A408">
            <v>39821</v>
          </cell>
          <cell r="B408">
            <v>3.14</v>
          </cell>
          <cell r="C408">
            <v>3.1419999999999999</v>
          </cell>
        </row>
        <row r="409">
          <cell r="A409">
            <v>39822</v>
          </cell>
          <cell r="B409">
            <v>3.141</v>
          </cell>
          <cell r="C409">
            <v>3.1419999999999999</v>
          </cell>
        </row>
        <row r="410">
          <cell r="A410">
            <v>39823</v>
          </cell>
          <cell r="B410">
            <v>3.1339999999999999</v>
          </cell>
          <cell r="C410">
            <v>3.1339999999999999</v>
          </cell>
        </row>
        <row r="411">
          <cell r="A411">
            <v>39824</v>
          </cell>
          <cell r="B411">
            <v>3.1339999999999999</v>
          </cell>
          <cell r="C411">
            <v>3.1339999999999999</v>
          </cell>
        </row>
        <row r="412">
          <cell r="A412">
            <v>39825</v>
          </cell>
          <cell r="B412">
            <v>3.1339999999999999</v>
          </cell>
          <cell r="C412">
            <v>3.1339999999999999</v>
          </cell>
        </row>
        <row r="413">
          <cell r="A413">
            <v>39826</v>
          </cell>
          <cell r="B413">
            <v>3.1389999999999998</v>
          </cell>
          <cell r="C413">
            <v>3.14</v>
          </cell>
        </row>
        <row r="414">
          <cell r="A414">
            <v>39827</v>
          </cell>
          <cell r="B414">
            <v>3.1469999999999998</v>
          </cell>
          <cell r="C414">
            <v>3.149</v>
          </cell>
        </row>
        <row r="415">
          <cell r="A415">
            <v>39828</v>
          </cell>
          <cell r="B415">
            <v>3.15</v>
          </cell>
          <cell r="C415">
            <v>3.1509999999999998</v>
          </cell>
        </row>
        <row r="416">
          <cell r="A416">
            <v>39829</v>
          </cell>
          <cell r="B416">
            <v>3.149</v>
          </cell>
          <cell r="C416">
            <v>3.15</v>
          </cell>
        </row>
        <row r="417">
          <cell r="A417">
            <v>39830</v>
          </cell>
          <cell r="B417">
            <v>3.145</v>
          </cell>
          <cell r="C417">
            <v>3.1469999999999998</v>
          </cell>
        </row>
        <row r="418">
          <cell r="A418">
            <v>39831</v>
          </cell>
          <cell r="B418">
            <v>3.145</v>
          </cell>
          <cell r="C418">
            <v>3.1469999999999998</v>
          </cell>
        </row>
        <row r="419">
          <cell r="A419">
            <v>39832</v>
          </cell>
          <cell r="B419">
            <v>3.145</v>
          </cell>
          <cell r="C419">
            <v>3.1469999999999998</v>
          </cell>
        </row>
        <row r="420">
          <cell r="A420">
            <v>39833</v>
          </cell>
          <cell r="B420">
            <v>3.1509999999999998</v>
          </cell>
          <cell r="C420">
            <v>3.153</v>
          </cell>
        </row>
        <row r="421">
          <cell r="A421">
            <v>39834</v>
          </cell>
          <cell r="B421">
            <v>3.157</v>
          </cell>
          <cell r="C421">
            <v>3.1579999999999999</v>
          </cell>
        </row>
        <row r="422">
          <cell r="A422">
            <v>39835</v>
          </cell>
          <cell r="B422">
            <v>3.1520000000000001</v>
          </cell>
          <cell r="C422">
            <v>3.1539999999999999</v>
          </cell>
        </row>
        <row r="423">
          <cell r="A423">
            <v>39836</v>
          </cell>
          <cell r="B423">
            <v>3.153</v>
          </cell>
          <cell r="C423">
            <v>3.1539999999999999</v>
          </cell>
        </row>
        <row r="424">
          <cell r="A424">
            <v>39837</v>
          </cell>
          <cell r="B424">
            <v>3.16</v>
          </cell>
          <cell r="C424">
            <v>3.161</v>
          </cell>
        </row>
        <row r="425">
          <cell r="A425">
            <v>39838</v>
          </cell>
          <cell r="B425">
            <v>3.16</v>
          </cell>
          <cell r="C425">
            <v>3.161</v>
          </cell>
        </row>
        <row r="426">
          <cell r="A426">
            <v>39839</v>
          </cell>
          <cell r="B426">
            <v>3.16</v>
          </cell>
          <cell r="C426">
            <v>3.161</v>
          </cell>
        </row>
        <row r="427">
          <cell r="A427">
            <v>39840</v>
          </cell>
          <cell r="B427">
            <v>3.1589999999999998</v>
          </cell>
          <cell r="C427">
            <v>3.16</v>
          </cell>
        </row>
        <row r="428">
          <cell r="A428">
            <v>39841</v>
          </cell>
          <cell r="B428">
            <v>3.161</v>
          </cell>
          <cell r="C428">
            <v>3.1619999999999999</v>
          </cell>
        </row>
        <row r="429">
          <cell r="A429">
            <v>39842</v>
          </cell>
          <cell r="B429">
            <v>3.1619999999999999</v>
          </cell>
          <cell r="C429">
            <v>3.1629999999999998</v>
          </cell>
        </row>
        <row r="430">
          <cell r="A430">
            <v>39843</v>
          </cell>
          <cell r="B430">
            <v>3.1669999999999998</v>
          </cell>
          <cell r="C430">
            <v>3.1669999999999998</v>
          </cell>
        </row>
        <row r="431">
          <cell r="A431">
            <v>39844</v>
          </cell>
          <cell r="B431">
            <v>3.173</v>
          </cell>
          <cell r="C431">
            <v>3.1739999999999999</v>
          </cell>
        </row>
        <row r="432">
          <cell r="A432">
            <v>39845</v>
          </cell>
          <cell r="B432">
            <v>3.173</v>
          </cell>
          <cell r="C432">
            <v>3.1739999999999999</v>
          </cell>
        </row>
        <row r="433">
          <cell r="A433">
            <v>39846</v>
          </cell>
          <cell r="B433">
            <v>3.173</v>
          </cell>
          <cell r="C433">
            <v>3.1739999999999999</v>
          </cell>
        </row>
        <row r="434">
          <cell r="A434">
            <v>39847</v>
          </cell>
          <cell r="B434">
            <v>3.1909999999999998</v>
          </cell>
          <cell r="C434">
            <v>3.1920000000000002</v>
          </cell>
        </row>
        <row r="435">
          <cell r="A435">
            <v>39848</v>
          </cell>
          <cell r="B435">
            <v>3.2130000000000001</v>
          </cell>
          <cell r="C435">
            <v>3.2149999999999999</v>
          </cell>
        </row>
        <row r="436">
          <cell r="A436">
            <v>39849</v>
          </cell>
          <cell r="B436">
            <v>3.2349999999999999</v>
          </cell>
          <cell r="C436">
            <v>3.2389999999999999</v>
          </cell>
        </row>
        <row r="437">
          <cell r="A437">
            <v>39850</v>
          </cell>
          <cell r="B437">
            <v>3.2410000000000001</v>
          </cell>
          <cell r="C437">
            <v>3.242</v>
          </cell>
        </row>
        <row r="438">
          <cell r="A438">
            <v>39851</v>
          </cell>
          <cell r="B438">
            <v>3.2290000000000001</v>
          </cell>
          <cell r="C438">
            <v>3.23</v>
          </cell>
        </row>
        <row r="439">
          <cell r="A439">
            <v>39852</v>
          </cell>
          <cell r="B439">
            <v>3.2290000000000001</v>
          </cell>
          <cell r="C439">
            <v>3.23</v>
          </cell>
        </row>
        <row r="440">
          <cell r="A440">
            <v>39853</v>
          </cell>
          <cell r="B440">
            <v>3.2290000000000001</v>
          </cell>
          <cell r="C440">
            <v>3.23</v>
          </cell>
        </row>
        <row r="441">
          <cell r="A441">
            <v>39854</v>
          </cell>
          <cell r="B441">
            <v>3.2189999999999999</v>
          </cell>
          <cell r="C441">
            <v>3.22</v>
          </cell>
        </row>
        <row r="442">
          <cell r="A442">
            <v>39855</v>
          </cell>
          <cell r="B442">
            <v>3.2330000000000001</v>
          </cell>
          <cell r="C442">
            <v>3.234</v>
          </cell>
        </row>
        <row r="443">
          <cell r="A443">
            <v>39856</v>
          </cell>
          <cell r="B443">
            <v>3.2370000000000001</v>
          </cell>
          <cell r="C443">
            <v>3.2389999999999999</v>
          </cell>
        </row>
        <row r="444">
          <cell r="A444">
            <v>39857</v>
          </cell>
          <cell r="B444">
            <v>3.2320000000000002</v>
          </cell>
          <cell r="C444">
            <v>3.2330000000000001</v>
          </cell>
        </row>
        <row r="445">
          <cell r="A445">
            <v>39858</v>
          </cell>
          <cell r="B445">
            <v>3.2280000000000002</v>
          </cell>
          <cell r="C445">
            <v>3.23</v>
          </cell>
        </row>
        <row r="446">
          <cell r="A446">
            <v>39859</v>
          </cell>
          <cell r="B446">
            <v>3.2280000000000002</v>
          </cell>
          <cell r="C446">
            <v>3.23</v>
          </cell>
        </row>
        <row r="447">
          <cell r="A447">
            <v>39860</v>
          </cell>
          <cell r="B447">
            <v>3.2280000000000002</v>
          </cell>
          <cell r="C447">
            <v>3.23</v>
          </cell>
        </row>
        <row r="448">
          <cell r="A448">
            <v>39861</v>
          </cell>
          <cell r="B448">
            <v>3.234</v>
          </cell>
          <cell r="C448">
            <v>3.2360000000000002</v>
          </cell>
        </row>
        <row r="449">
          <cell r="A449">
            <v>39862</v>
          </cell>
          <cell r="B449">
            <v>3.2440000000000002</v>
          </cell>
          <cell r="C449">
            <v>3.2450000000000001</v>
          </cell>
        </row>
        <row r="450">
          <cell r="A450">
            <v>39863</v>
          </cell>
          <cell r="B450">
            <v>3.242</v>
          </cell>
          <cell r="C450">
            <v>3.2440000000000002</v>
          </cell>
        </row>
        <row r="451">
          <cell r="A451">
            <v>39864</v>
          </cell>
          <cell r="B451">
            <v>3.2450000000000001</v>
          </cell>
          <cell r="C451">
            <v>3.2469999999999999</v>
          </cell>
        </row>
        <row r="452">
          <cell r="A452">
            <v>39865</v>
          </cell>
          <cell r="B452">
            <v>3.2490000000000001</v>
          </cell>
          <cell r="C452">
            <v>3.25</v>
          </cell>
        </row>
        <row r="453">
          <cell r="A453">
            <v>39866</v>
          </cell>
          <cell r="B453">
            <v>3.2490000000000001</v>
          </cell>
          <cell r="C453">
            <v>3.25</v>
          </cell>
        </row>
        <row r="454">
          <cell r="A454">
            <v>39867</v>
          </cell>
          <cell r="B454">
            <v>3.2490000000000001</v>
          </cell>
          <cell r="C454">
            <v>3.25</v>
          </cell>
        </row>
        <row r="455">
          <cell r="A455">
            <v>39868</v>
          </cell>
          <cell r="B455">
            <v>3.2480000000000002</v>
          </cell>
          <cell r="C455">
            <v>3.2490000000000001</v>
          </cell>
        </row>
        <row r="456">
          <cell r="A456">
            <v>39869</v>
          </cell>
          <cell r="B456">
            <v>3.2509999999999999</v>
          </cell>
          <cell r="C456">
            <v>3.2509999999999999</v>
          </cell>
        </row>
        <row r="457">
          <cell r="A457">
            <v>39870</v>
          </cell>
          <cell r="B457">
            <v>3.246</v>
          </cell>
          <cell r="C457">
            <v>3.2469999999999999</v>
          </cell>
        </row>
        <row r="458">
          <cell r="A458">
            <v>39871</v>
          </cell>
          <cell r="B458">
            <v>3.242</v>
          </cell>
          <cell r="C458">
            <v>3.2429999999999999</v>
          </cell>
        </row>
        <row r="459">
          <cell r="A459">
            <v>39872</v>
          </cell>
          <cell r="B459">
            <v>3.2490000000000001</v>
          </cell>
          <cell r="C459">
            <v>3.2509999999999999</v>
          </cell>
        </row>
        <row r="460">
          <cell r="A460">
            <v>39873</v>
          </cell>
          <cell r="B460">
            <v>3.2490000000000001</v>
          </cell>
          <cell r="C460">
            <v>3.2509999999999999</v>
          </cell>
        </row>
        <row r="461">
          <cell r="A461">
            <v>39874</v>
          </cell>
          <cell r="B461">
            <v>3.2490000000000001</v>
          </cell>
          <cell r="C461">
            <v>3.2509999999999999</v>
          </cell>
        </row>
        <row r="462">
          <cell r="A462">
            <v>39875</v>
          </cell>
          <cell r="B462">
            <v>3.2530000000000001</v>
          </cell>
          <cell r="C462">
            <v>3.2549999999999999</v>
          </cell>
        </row>
        <row r="463">
          <cell r="A463">
            <v>39876</v>
          </cell>
          <cell r="B463">
            <v>3.258</v>
          </cell>
          <cell r="C463">
            <v>3.2589999999999999</v>
          </cell>
        </row>
        <row r="464">
          <cell r="A464">
            <v>39877</v>
          </cell>
          <cell r="B464">
            <v>3.2530000000000001</v>
          </cell>
          <cell r="C464">
            <v>3.254</v>
          </cell>
        </row>
        <row r="465">
          <cell r="A465">
            <v>39878</v>
          </cell>
          <cell r="B465">
            <v>3.2519999999999998</v>
          </cell>
          <cell r="C465">
            <v>3.254</v>
          </cell>
        </row>
        <row r="466">
          <cell r="A466">
            <v>39879</v>
          </cell>
          <cell r="B466">
            <v>3.2330000000000001</v>
          </cell>
          <cell r="C466">
            <v>3.234</v>
          </cell>
        </row>
        <row r="467">
          <cell r="A467">
            <v>39880</v>
          </cell>
          <cell r="B467">
            <v>3.2330000000000001</v>
          </cell>
          <cell r="C467">
            <v>3.234</v>
          </cell>
        </row>
        <row r="468">
          <cell r="A468">
            <v>39881</v>
          </cell>
          <cell r="B468">
            <v>3.2330000000000001</v>
          </cell>
          <cell r="C468">
            <v>3.234</v>
          </cell>
        </row>
        <row r="469">
          <cell r="A469">
            <v>39882</v>
          </cell>
          <cell r="B469">
            <v>3.22</v>
          </cell>
          <cell r="C469">
            <v>3.222</v>
          </cell>
        </row>
        <row r="470">
          <cell r="A470">
            <v>39883</v>
          </cell>
          <cell r="B470">
            <v>3.194</v>
          </cell>
          <cell r="C470">
            <v>3.1949999999999998</v>
          </cell>
        </row>
        <row r="471">
          <cell r="A471">
            <v>39884</v>
          </cell>
          <cell r="B471">
            <v>3.1779999999999999</v>
          </cell>
          <cell r="C471">
            <v>3.1789999999999998</v>
          </cell>
        </row>
        <row r="472">
          <cell r="A472">
            <v>39885</v>
          </cell>
          <cell r="B472">
            <v>3.1840000000000002</v>
          </cell>
          <cell r="C472">
            <v>3.1850000000000001</v>
          </cell>
        </row>
        <row r="473">
          <cell r="A473">
            <v>39886</v>
          </cell>
          <cell r="B473">
            <v>3.1739999999999999</v>
          </cell>
          <cell r="C473">
            <v>3.1760000000000002</v>
          </cell>
        </row>
        <row r="474">
          <cell r="A474">
            <v>39887</v>
          </cell>
          <cell r="B474">
            <v>3.1739999999999999</v>
          </cell>
          <cell r="C474">
            <v>3.1760000000000002</v>
          </cell>
        </row>
        <row r="475">
          <cell r="A475">
            <v>39888</v>
          </cell>
          <cell r="B475">
            <v>3.1739999999999999</v>
          </cell>
          <cell r="C475">
            <v>3.1760000000000002</v>
          </cell>
        </row>
        <row r="476">
          <cell r="A476">
            <v>39889</v>
          </cell>
          <cell r="B476">
            <v>3.1480000000000001</v>
          </cell>
          <cell r="C476">
            <v>3.15</v>
          </cell>
        </row>
        <row r="477">
          <cell r="A477">
            <v>39890</v>
          </cell>
          <cell r="B477">
            <v>3.1459999999999999</v>
          </cell>
          <cell r="C477">
            <v>3.1469999999999998</v>
          </cell>
        </row>
        <row r="478">
          <cell r="A478">
            <v>39891</v>
          </cell>
          <cell r="B478">
            <v>3.1459999999999999</v>
          </cell>
          <cell r="C478">
            <v>3.1469999999999998</v>
          </cell>
        </row>
        <row r="479">
          <cell r="A479">
            <v>39892</v>
          </cell>
          <cell r="B479">
            <v>3.11</v>
          </cell>
          <cell r="C479">
            <v>3.1110000000000002</v>
          </cell>
        </row>
        <row r="480">
          <cell r="A480">
            <v>39893</v>
          </cell>
          <cell r="B480">
            <v>3.1120000000000001</v>
          </cell>
          <cell r="C480">
            <v>3.1120000000000001</v>
          </cell>
        </row>
        <row r="481">
          <cell r="A481">
            <v>39894</v>
          </cell>
          <cell r="B481">
            <v>3.1120000000000001</v>
          </cell>
          <cell r="C481">
            <v>3.1120000000000001</v>
          </cell>
        </row>
        <row r="482">
          <cell r="A482">
            <v>39895</v>
          </cell>
          <cell r="B482">
            <v>3.1120000000000001</v>
          </cell>
          <cell r="C482">
            <v>3.1120000000000001</v>
          </cell>
        </row>
        <row r="483">
          <cell r="A483">
            <v>39896</v>
          </cell>
          <cell r="B483">
            <v>3.1190000000000002</v>
          </cell>
          <cell r="C483">
            <v>3.121</v>
          </cell>
        </row>
        <row r="484">
          <cell r="A484">
            <v>39897</v>
          </cell>
          <cell r="B484">
            <v>3.1349999999999998</v>
          </cell>
          <cell r="C484">
            <v>3.1349999999999998</v>
          </cell>
        </row>
        <row r="485">
          <cell r="A485">
            <v>39898</v>
          </cell>
          <cell r="B485">
            <v>3.133</v>
          </cell>
          <cell r="C485">
            <v>3.1349999999999998</v>
          </cell>
        </row>
        <row r="486">
          <cell r="A486">
            <v>39899</v>
          </cell>
          <cell r="B486">
            <v>3.1280000000000001</v>
          </cell>
          <cell r="C486">
            <v>3.13</v>
          </cell>
        </row>
        <row r="487">
          <cell r="A487">
            <v>39900</v>
          </cell>
          <cell r="B487">
            <v>3.1360000000000001</v>
          </cell>
          <cell r="C487">
            <v>3.137</v>
          </cell>
        </row>
        <row r="488">
          <cell r="A488">
            <v>39901</v>
          </cell>
          <cell r="B488">
            <v>3.1360000000000001</v>
          </cell>
          <cell r="C488">
            <v>3.137</v>
          </cell>
        </row>
        <row r="489">
          <cell r="A489">
            <v>39902</v>
          </cell>
          <cell r="B489">
            <v>3.1360000000000001</v>
          </cell>
          <cell r="C489">
            <v>3.137</v>
          </cell>
        </row>
        <row r="490">
          <cell r="A490">
            <v>39903</v>
          </cell>
          <cell r="B490">
            <v>3.1589999999999998</v>
          </cell>
          <cell r="C490">
            <v>3.16</v>
          </cell>
        </row>
        <row r="491">
          <cell r="A491">
            <v>39904</v>
          </cell>
          <cell r="B491">
            <v>3.16</v>
          </cell>
          <cell r="C491">
            <v>3.161</v>
          </cell>
        </row>
        <row r="492">
          <cell r="A492">
            <v>39905</v>
          </cell>
          <cell r="B492">
            <v>3.1469999999999998</v>
          </cell>
          <cell r="C492">
            <v>3.1480000000000001</v>
          </cell>
        </row>
        <row r="493">
          <cell r="A493">
            <v>39906</v>
          </cell>
          <cell r="B493">
            <v>3.125</v>
          </cell>
          <cell r="C493">
            <v>3.125</v>
          </cell>
        </row>
        <row r="494">
          <cell r="A494">
            <v>39907</v>
          </cell>
          <cell r="B494">
            <v>3.1230000000000002</v>
          </cell>
          <cell r="C494">
            <v>3.1240000000000001</v>
          </cell>
        </row>
        <row r="495">
          <cell r="A495">
            <v>39908</v>
          </cell>
          <cell r="B495">
            <v>3.1230000000000002</v>
          </cell>
          <cell r="C495">
            <v>3.1240000000000001</v>
          </cell>
        </row>
        <row r="496">
          <cell r="A496">
            <v>39909</v>
          </cell>
          <cell r="B496">
            <v>3.1230000000000002</v>
          </cell>
          <cell r="C496">
            <v>3.1240000000000001</v>
          </cell>
        </row>
        <row r="497">
          <cell r="A497">
            <v>39910</v>
          </cell>
          <cell r="B497">
            <v>3.113</v>
          </cell>
          <cell r="C497">
            <v>3.1139999999999999</v>
          </cell>
        </row>
        <row r="498">
          <cell r="A498">
            <v>39911</v>
          </cell>
          <cell r="B498">
            <v>3.1160000000000001</v>
          </cell>
          <cell r="C498">
            <v>3.1160000000000001</v>
          </cell>
        </row>
        <row r="499">
          <cell r="A499">
            <v>39912</v>
          </cell>
          <cell r="B499">
            <v>3.1080000000000001</v>
          </cell>
          <cell r="C499">
            <v>3.109</v>
          </cell>
        </row>
        <row r="500">
          <cell r="A500">
            <v>39913</v>
          </cell>
          <cell r="B500">
            <v>3.1080000000000001</v>
          </cell>
          <cell r="C500">
            <v>3.109</v>
          </cell>
        </row>
        <row r="501">
          <cell r="A501">
            <v>39914</v>
          </cell>
          <cell r="B501">
            <v>3.1080000000000001</v>
          </cell>
          <cell r="C501">
            <v>3.109</v>
          </cell>
        </row>
        <row r="502">
          <cell r="A502">
            <v>39915</v>
          </cell>
          <cell r="B502">
            <v>3.1080000000000001</v>
          </cell>
          <cell r="C502">
            <v>3.109</v>
          </cell>
        </row>
        <row r="503">
          <cell r="A503">
            <v>39916</v>
          </cell>
          <cell r="B503">
            <v>3.1080000000000001</v>
          </cell>
          <cell r="C503">
            <v>3.109</v>
          </cell>
        </row>
        <row r="504">
          <cell r="A504">
            <v>39917</v>
          </cell>
          <cell r="B504">
            <v>3.0859999999999999</v>
          </cell>
          <cell r="C504">
            <v>3.0910000000000002</v>
          </cell>
        </row>
        <row r="505">
          <cell r="A505">
            <v>39918</v>
          </cell>
          <cell r="B505">
            <v>3.0910000000000002</v>
          </cell>
          <cell r="C505">
            <v>3.0920000000000001</v>
          </cell>
        </row>
        <row r="506">
          <cell r="A506">
            <v>39919</v>
          </cell>
          <cell r="B506">
            <v>3.0939999999999999</v>
          </cell>
          <cell r="C506">
            <v>3.0939999999999999</v>
          </cell>
        </row>
        <row r="507">
          <cell r="A507">
            <v>39920</v>
          </cell>
          <cell r="B507">
            <v>3.0760000000000001</v>
          </cell>
          <cell r="C507">
            <v>3.0779999999999998</v>
          </cell>
        </row>
        <row r="508">
          <cell r="A508">
            <v>39921</v>
          </cell>
          <cell r="B508">
            <v>3.0790000000000002</v>
          </cell>
          <cell r="C508">
            <v>3.08</v>
          </cell>
        </row>
        <row r="509">
          <cell r="A509">
            <v>39922</v>
          </cell>
          <cell r="B509">
            <v>3.0790000000000002</v>
          </cell>
          <cell r="C509">
            <v>3.08</v>
          </cell>
        </row>
        <row r="510">
          <cell r="A510">
            <v>39923</v>
          </cell>
          <cell r="B510">
            <v>3.0790000000000002</v>
          </cell>
          <cell r="C510">
            <v>3.08</v>
          </cell>
        </row>
        <row r="511">
          <cell r="A511">
            <v>39924</v>
          </cell>
          <cell r="B511">
            <v>3.093</v>
          </cell>
          <cell r="C511">
            <v>3.0939999999999999</v>
          </cell>
        </row>
        <row r="512">
          <cell r="A512">
            <v>39925</v>
          </cell>
          <cell r="B512">
            <v>3.089</v>
          </cell>
          <cell r="C512">
            <v>3.09</v>
          </cell>
        </row>
        <row r="513">
          <cell r="A513">
            <v>39926</v>
          </cell>
          <cell r="B513">
            <v>3.0830000000000002</v>
          </cell>
          <cell r="C513">
            <v>3.0840000000000001</v>
          </cell>
        </row>
        <row r="514">
          <cell r="A514">
            <v>39927</v>
          </cell>
          <cell r="B514">
            <v>3.081</v>
          </cell>
          <cell r="C514">
            <v>3.081</v>
          </cell>
        </row>
        <row r="515">
          <cell r="A515">
            <v>39928</v>
          </cell>
          <cell r="B515">
            <v>3.06</v>
          </cell>
          <cell r="C515">
            <v>3.0619999999999998</v>
          </cell>
        </row>
        <row r="516">
          <cell r="A516">
            <v>39929</v>
          </cell>
          <cell r="B516">
            <v>3.06</v>
          </cell>
          <cell r="C516">
            <v>3.0619999999999998</v>
          </cell>
        </row>
        <row r="517">
          <cell r="A517">
            <v>39930</v>
          </cell>
          <cell r="B517">
            <v>3.06</v>
          </cell>
          <cell r="C517">
            <v>3.0619999999999998</v>
          </cell>
        </row>
        <row r="518">
          <cell r="A518">
            <v>39931</v>
          </cell>
          <cell r="B518">
            <v>3.0590000000000002</v>
          </cell>
          <cell r="C518">
            <v>3.06</v>
          </cell>
        </row>
        <row r="519">
          <cell r="A519">
            <v>39932</v>
          </cell>
          <cell r="B519">
            <v>3.0489999999999999</v>
          </cell>
          <cell r="C519">
            <v>3.0529999999999999</v>
          </cell>
        </row>
        <row r="520">
          <cell r="A520">
            <v>39933</v>
          </cell>
          <cell r="B520">
            <v>3.0219999999999998</v>
          </cell>
          <cell r="C520">
            <v>3.0249999999999999</v>
          </cell>
        </row>
        <row r="521">
          <cell r="A521">
            <v>39934</v>
          </cell>
          <cell r="B521">
            <v>2.992</v>
          </cell>
          <cell r="C521">
            <v>2.9950000000000001</v>
          </cell>
        </row>
        <row r="522">
          <cell r="A522">
            <v>39935</v>
          </cell>
          <cell r="B522">
            <v>2.992</v>
          </cell>
          <cell r="C522">
            <v>2.9950000000000001</v>
          </cell>
        </row>
        <row r="523">
          <cell r="A523">
            <v>39936</v>
          </cell>
          <cell r="B523">
            <v>2.992</v>
          </cell>
          <cell r="C523">
            <v>2.9950000000000001</v>
          </cell>
        </row>
        <row r="524">
          <cell r="A524">
            <v>39937</v>
          </cell>
          <cell r="B524">
            <v>2.992</v>
          </cell>
          <cell r="C524">
            <v>2.9950000000000001</v>
          </cell>
        </row>
        <row r="525">
          <cell r="A525">
            <v>39938</v>
          </cell>
          <cell r="B525">
            <v>2.9740000000000002</v>
          </cell>
          <cell r="C525">
            <v>2.9740000000000002</v>
          </cell>
        </row>
        <row r="526">
          <cell r="A526">
            <v>39939</v>
          </cell>
          <cell r="B526">
            <v>2.972</v>
          </cell>
          <cell r="C526">
            <v>2.9729999999999999</v>
          </cell>
        </row>
        <row r="527">
          <cell r="A527">
            <v>39940</v>
          </cell>
          <cell r="B527">
            <v>2.9620000000000002</v>
          </cell>
          <cell r="C527">
            <v>2.964</v>
          </cell>
        </row>
        <row r="528">
          <cell r="A528">
            <v>39941</v>
          </cell>
          <cell r="B528">
            <v>2.9569999999999999</v>
          </cell>
          <cell r="C528">
            <v>2.9580000000000002</v>
          </cell>
        </row>
        <row r="529">
          <cell r="A529">
            <v>39942</v>
          </cell>
          <cell r="B529">
            <v>2.9540000000000002</v>
          </cell>
          <cell r="C529">
            <v>2.9550000000000001</v>
          </cell>
        </row>
        <row r="530">
          <cell r="A530">
            <v>39943</v>
          </cell>
          <cell r="B530">
            <v>2.9540000000000002</v>
          </cell>
          <cell r="C530">
            <v>2.9550000000000001</v>
          </cell>
        </row>
        <row r="531">
          <cell r="A531">
            <v>39944</v>
          </cell>
          <cell r="B531">
            <v>2.9540000000000002</v>
          </cell>
          <cell r="C531">
            <v>2.9550000000000001</v>
          </cell>
        </row>
        <row r="532">
          <cell r="A532">
            <v>39945</v>
          </cell>
          <cell r="B532">
            <v>2.964</v>
          </cell>
          <cell r="C532">
            <v>2.964</v>
          </cell>
        </row>
        <row r="533">
          <cell r="A533">
            <v>39946</v>
          </cell>
          <cell r="B533">
            <v>2.988</v>
          </cell>
          <cell r="C533">
            <v>2.9849999999999999</v>
          </cell>
        </row>
        <row r="534">
          <cell r="A534">
            <v>39947</v>
          </cell>
          <cell r="B534">
            <v>3.0430000000000001</v>
          </cell>
          <cell r="C534">
            <v>3.044</v>
          </cell>
        </row>
        <row r="535">
          <cell r="A535">
            <v>39948</v>
          </cell>
          <cell r="B535">
            <v>3.028</v>
          </cell>
          <cell r="C535">
            <v>3.028</v>
          </cell>
        </row>
        <row r="536">
          <cell r="A536">
            <v>39949</v>
          </cell>
          <cell r="B536">
            <v>3.02</v>
          </cell>
          <cell r="C536">
            <v>3.0209999999999999</v>
          </cell>
        </row>
        <row r="537">
          <cell r="A537">
            <v>39950</v>
          </cell>
          <cell r="B537">
            <v>3.02</v>
          </cell>
          <cell r="C537">
            <v>3.0209999999999999</v>
          </cell>
        </row>
        <row r="538">
          <cell r="A538">
            <v>39951</v>
          </cell>
          <cell r="B538">
            <v>3.02</v>
          </cell>
          <cell r="C538">
            <v>3.0209999999999999</v>
          </cell>
        </row>
        <row r="539">
          <cell r="A539">
            <v>39952</v>
          </cell>
          <cell r="B539">
            <v>3.0110000000000001</v>
          </cell>
          <cell r="C539">
            <v>3.012</v>
          </cell>
        </row>
        <row r="540">
          <cell r="A540">
            <v>39953</v>
          </cell>
          <cell r="B540">
            <v>3.0030000000000001</v>
          </cell>
          <cell r="C540">
            <v>3.004</v>
          </cell>
        </row>
        <row r="541">
          <cell r="A541">
            <v>39954</v>
          </cell>
          <cell r="B541">
            <v>2.9870000000000001</v>
          </cell>
          <cell r="C541">
            <v>2.988</v>
          </cell>
        </row>
        <row r="542">
          <cell r="A542">
            <v>39955</v>
          </cell>
          <cell r="B542">
            <v>2.9990000000000001</v>
          </cell>
          <cell r="C542">
            <v>3</v>
          </cell>
        </row>
        <row r="543">
          <cell r="A543">
            <v>39956</v>
          </cell>
          <cell r="B543">
            <v>3</v>
          </cell>
          <cell r="C543">
            <v>3.0009999999999999</v>
          </cell>
        </row>
        <row r="544">
          <cell r="A544">
            <v>39957</v>
          </cell>
          <cell r="B544">
            <v>3</v>
          </cell>
          <cell r="C544">
            <v>3.0009999999999999</v>
          </cell>
        </row>
        <row r="545">
          <cell r="A545">
            <v>39958</v>
          </cell>
          <cell r="B545">
            <v>3</v>
          </cell>
          <cell r="C545">
            <v>3.0009999999999999</v>
          </cell>
        </row>
        <row r="546">
          <cell r="A546">
            <v>39959</v>
          </cell>
          <cell r="B546">
            <v>3.004</v>
          </cell>
          <cell r="C546">
            <v>3.0059999999999998</v>
          </cell>
        </row>
        <row r="547">
          <cell r="A547">
            <v>39960</v>
          </cell>
          <cell r="B547">
            <v>3.0030000000000001</v>
          </cell>
          <cell r="C547">
            <v>3.004</v>
          </cell>
        </row>
        <row r="548">
          <cell r="A548">
            <v>39961</v>
          </cell>
          <cell r="B548">
            <v>3.004</v>
          </cell>
          <cell r="C548">
            <v>3.004</v>
          </cell>
        </row>
        <row r="549">
          <cell r="A549">
            <v>39962</v>
          </cell>
          <cell r="B549">
            <v>3.0070000000000001</v>
          </cell>
          <cell r="C549">
            <v>3.0070000000000001</v>
          </cell>
        </row>
        <row r="550">
          <cell r="A550">
            <v>39963</v>
          </cell>
          <cell r="B550">
            <v>2.9940000000000002</v>
          </cell>
          <cell r="C550">
            <v>2.9950000000000001</v>
          </cell>
        </row>
        <row r="551">
          <cell r="A551">
            <v>39964</v>
          </cell>
          <cell r="B551">
            <v>2.9940000000000002</v>
          </cell>
          <cell r="C551">
            <v>2.9950000000000001</v>
          </cell>
        </row>
        <row r="552">
          <cell r="A552">
            <v>39965</v>
          </cell>
          <cell r="B552">
            <v>2.9940000000000002</v>
          </cell>
          <cell r="C552">
            <v>2.9950000000000001</v>
          </cell>
        </row>
        <row r="553">
          <cell r="A553">
            <v>39966</v>
          </cell>
          <cell r="B553">
            <v>2.968</v>
          </cell>
          <cell r="C553">
            <v>2.97</v>
          </cell>
        </row>
        <row r="554">
          <cell r="A554">
            <v>39967</v>
          </cell>
          <cell r="B554">
            <v>2.9670000000000001</v>
          </cell>
          <cell r="C554">
            <v>2.968</v>
          </cell>
        </row>
        <row r="555">
          <cell r="A555">
            <v>39968</v>
          </cell>
          <cell r="B555">
            <v>2.9740000000000002</v>
          </cell>
          <cell r="C555">
            <v>2.9750000000000001</v>
          </cell>
        </row>
        <row r="556">
          <cell r="A556">
            <v>39969</v>
          </cell>
          <cell r="B556">
            <v>2.9710000000000001</v>
          </cell>
          <cell r="C556">
            <v>2.972</v>
          </cell>
        </row>
        <row r="557">
          <cell r="A557">
            <v>39970</v>
          </cell>
          <cell r="B557">
            <v>2.9660000000000002</v>
          </cell>
          <cell r="C557">
            <v>2.9670000000000001</v>
          </cell>
        </row>
        <row r="558">
          <cell r="A558">
            <v>39971</v>
          </cell>
          <cell r="B558">
            <v>2.9660000000000002</v>
          </cell>
          <cell r="C558">
            <v>2.9670000000000001</v>
          </cell>
        </row>
        <row r="559">
          <cell r="A559">
            <v>39972</v>
          </cell>
          <cell r="B559">
            <v>2.9660000000000002</v>
          </cell>
          <cell r="C559">
            <v>2.9670000000000001</v>
          </cell>
        </row>
        <row r="560">
          <cell r="A560">
            <v>39973</v>
          </cell>
          <cell r="B560">
            <v>2.9780000000000002</v>
          </cell>
          <cell r="C560">
            <v>2.9790000000000001</v>
          </cell>
        </row>
        <row r="561">
          <cell r="A561">
            <v>39974</v>
          </cell>
          <cell r="B561">
            <v>2.9809999999999999</v>
          </cell>
          <cell r="C561">
            <v>2.9809999999999999</v>
          </cell>
        </row>
        <row r="562">
          <cell r="A562">
            <v>39975</v>
          </cell>
          <cell r="B562">
            <v>2.9809999999999999</v>
          </cell>
          <cell r="C562">
            <v>2.9820000000000002</v>
          </cell>
        </row>
        <row r="563">
          <cell r="A563">
            <v>39976</v>
          </cell>
          <cell r="B563">
            <v>2.9780000000000002</v>
          </cell>
          <cell r="C563">
            <v>2.9790000000000001</v>
          </cell>
        </row>
        <row r="564">
          <cell r="A564">
            <v>39977</v>
          </cell>
          <cell r="B564">
            <v>2.976</v>
          </cell>
          <cell r="C564">
            <v>2.9769999999999999</v>
          </cell>
        </row>
        <row r="565">
          <cell r="A565">
            <v>39978</v>
          </cell>
          <cell r="B565">
            <v>2.976</v>
          </cell>
          <cell r="C565">
            <v>2.9769999999999999</v>
          </cell>
        </row>
        <row r="566">
          <cell r="A566">
            <v>39979</v>
          </cell>
          <cell r="B566">
            <v>2.976</v>
          </cell>
          <cell r="C566">
            <v>2.9769999999999999</v>
          </cell>
        </row>
        <row r="567">
          <cell r="A567">
            <v>39980</v>
          </cell>
          <cell r="B567">
            <v>2.9809999999999999</v>
          </cell>
          <cell r="C567">
            <v>2.9820000000000002</v>
          </cell>
        </row>
        <row r="568">
          <cell r="A568">
            <v>39981</v>
          </cell>
          <cell r="B568">
            <v>2.9870000000000001</v>
          </cell>
          <cell r="C568">
            <v>2.9870000000000001</v>
          </cell>
        </row>
        <row r="569">
          <cell r="A569">
            <v>39982</v>
          </cell>
          <cell r="B569">
            <v>3.0009999999999999</v>
          </cell>
          <cell r="C569">
            <v>3.0009999999999999</v>
          </cell>
        </row>
        <row r="570">
          <cell r="A570">
            <v>39983</v>
          </cell>
          <cell r="B570">
            <v>2.992</v>
          </cell>
          <cell r="C570">
            <v>2.9940000000000002</v>
          </cell>
        </row>
        <row r="571">
          <cell r="A571">
            <v>39984</v>
          </cell>
          <cell r="B571">
            <v>2.9820000000000002</v>
          </cell>
          <cell r="C571">
            <v>2.9830000000000001</v>
          </cell>
        </row>
        <row r="572">
          <cell r="A572">
            <v>39985</v>
          </cell>
          <cell r="B572">
            <v>2.9820000000000002</v>
          </cell>
          <cell r="C572">
            <v>2.9830000000000001</v>
          </cell>
        </row>
        <row r="573">
          <cell r="A573">
            <v>39986</v>
          </cell>
          <cell r="B573">
            <v>2.9820000000000002</v>
          </cell>
          <cell r="C573">
            <v>2.9830000000000001</v>
          </cell>
        </row>
        <row r="574">
          <cell r="A574">
            <v>39987</v>
          </cell>
          <cell r="B574">
            <v>3.0230000000000001</v>
          </cell>
          <cell r="C574">
            <v>3.024</v>
          </cell>
        </row>
        <row r="575">
          <cell r="A575">
            <v>39988</v>
          </cell>
          <cell r="B575">
            <v>3.0230000000000001</v>
          </cell>
          <cell r="C575">
            <v>3.024</v>
          </cell>
        </row>
        <row r="576">
          <cell r="A576">
            <v>39989</v>
          </cell>
          <cell r="B576">
            <v>3.0169999999999999</v>
          </cell>
          <cell r="C576">
            <v>3.0179999999999998</v>
          </cell>
        </row>
        <row r="577">
          <cell r="A577">
            <v>39990</v>
          </cell>
          <cell r="B577">
            <v>3.0230000000000001</v>
          </cell>
          <cell r="C577">
            <v>3.024</v>
          </cell>
        </row>
        <row r="578">
          <cell r="A578">
            <v>39991</v>
          </cell>
          <cell r="B578">
            <v>3.0110000000000001</v>
          </cell>
          <cell r="C578">
            <v>3.0129999999999999</v>
          </cell>
        </row>
        <row r="579">
          <cell r="A579">
            <v>39992</v>
          </cell>
          <cell r="B579">
            <v>3.0110000000000001</v>
          </cell>
          <cell r="C579">
            <v>3.0129999999999999</v>
          </cell>
        </row>
        <row r="580">
          <cell r="A580">
            <v>39993</v>
          </cell>
          <cell r="B580">
            <v>3.0110000000000001</v>
          </cell>
          <cell r="C580">
            <v>3.0129999999999999</v>
          </cell>
        </row>
        <row r="581">
          <cell r="A581">
            <v>39994</v>
          </cell>
          <cell r="B581">
            <v>3.0110000000000001</v>
          </cell>
          <cell r="C581">
            <v>3.0129999999999999</v>
          </cell>
        </row>
        <row r="582">
          <cell r="A582">
            <v>39995</v>
          </cell>
          <cell r="B582">
            <v>3.0089999999999999</v>
          </cell>
          <cell r="C582">
            <v>3.0110000000000001</v>
          </cell>
        </row>
        <row r="583">
          <cell r="A583">
            <v>39996</v>
          </cell>
          <cell r="B583">
            <v>3.0049999999999999</v>
          </cell>
          <cell r="C583">
            <v>3.0059999999999998</v>
          </cell>
        </row>
        <row r="584">
          <cell r="A584">
            <v>39997</v>
          </cell>
          <cell r="B584">
            <v>3.0139999999999998</v>
          </cell>
          <cell r="C584">
            <v>3.016</v>
          </cell>
        </row>
        <row r="585">
          <cell r="A585">
            <v>39998</v>
          </cell>
          <cell r="B585">
            <v>3.0150000000000001</v>
          </cell>
          <cell r="C585">
            <v>3.0169999999999999</v>
          </cell>
        </row>
        <row r="586">
          <cell r="A586">
            <v>39999</v>
          </cell>
          <cell r="B586">
            <v>3.0150000000000001</v>
          </cell>
          <cell r="C586">
            <v>3.0169999999999999</v>
          </cell>
        </row>
        <row r="587">
          <cell r="A587">
            <v>40000</v>
          </cell>
          <cell r="B587">
            <v>3.0150000000000001</v>
          </cell>
          <cell r="C587">
            <v>3.0169999999999999</v>
          </cell>
        </row>
        <row r="588">
          <cell r="A588">
            <v>40001</v>
          </cell>
          <cell r="B588">
            <v>3.0209999999999999</v>
          </cell>
          <cell r="C588">
            <v>3.0219999999999998</v>
          </cell>
        </row>
        <row r="589">
          <cell r="A589">
            <v>40002</v>
          </cell>
          <cell r="B589">
            <v>3.0169999999999999</v>
          </cell>
          <cell r="C589">
            <v>3.0179999999999998</v>
          </cell>
        </row>
        <row r="590">
          <cell r="A590">
            <v>40003</v>
          </cell>
          <cell r="B590">
            <v>3.0270000000000001</v>
          </cell>
          <cell r="C590">
            <v>3.028</v>
          </cell>
        </row>
        <row r="591">
          <cell r="A591">
            <v>40004</v>
          </cell>
          <cell r="B591">
            <v>3.024</v>
          </cell>
          <cell r="C591">
            <v>3.0249999999999999</v>
          </cell>
        </row>
        <row r="592">
          <cell r="A592">
            <v>40005</v>
          </cell>
          <cell r="B592">
            <v>3.0289999999999999</v>
          </cell>
          <cell r="C592">
            <v>3.03</v>
          </cell>
        </row>
        <row r="593">
          <cell r="A593">
            <v>40006</v>
          </cell>
          <cell r="B593">
            <v>3.0289999999999999</v>
          </cell>
          <cell r="C593">
            <v>3.03</v>
          </cell>
        </row>
        <row r="594">
          <cell r="A594">
            <v>40007</v>
          </cell>
          <cell r="B594">
            <v>3.0289999999999999</v>
          </cell>
          <cell r="C594">
            <v>3.03</v>
          </cell>
        </row>
        <row r="595">
          <cell r="A595">
            <v>40008</v>
          </cell>
          <cell r="B595">
            <v>3.0249999999999999</v>
          </cell>
          <cell r="C595">
            <v>3.0270000000000001</v>
          </cell>
        </row>
        <row r="596">
          <cell r="A596">
            <v>40009</v>
          </cell>
          <cell r="B596">
            <v>3.0219999999999998</v>
          </cell>
          <cell r="C596">
            <v>3.0230000000000001</v>
          </cell>
        </row>
        <row r="597">
          <cell r="A597">
            <v>40010</v>
          </cell>
          <cell r="B597">
            <v>3.0150000000000001</v>
          </cell>
          <cell r="C597">
            <v>3.016</v>
          </cell>
        </row>
        <row r="598">
          <cell r="A598">
            <v>40011</v>
          </cell>
          <cell r="B598">
            <v>3.0110000000000001</v>
          </cell>
          <cell r="C598">
            <v>3.012</v>
          </cell>
        </row>
        <row r="599">
          <cell r="A599">
            <v>40012</v>
          </cell>
          <cell r="B599">
            <v>3.0089999999999999</v>
          </cell>
          <cell r="C599">
            <v>3.01</v>
          </cell>
        </row>
        <row r="600">
          <cell r="A600">
            <v>40013</v>
          </cell>
          <cell r="B600">
            <v>3.0089999999999999</v>
          </cell>
          <cell r="C600">
            <v>3.01</v>
          </cell>
        </row>
        <row r="601">
          <cell r="A601">
            <v>40014</v>
          </cell>
          <cell r="B601">
            <v>3.0089999999999999</v>
          </cell>
          <cell r="C601">
            <v>3.01</v>
          </cell>
        </row>
        <row r="602">
          <cell r="A602">
            <v>40015</v>
          </cell>
          <cell r="B602">
            <v>3.0110000000000001</v>
          </cell>
          <cell r="C602">
            <v>3.012</v>
          </cell>
        </row>
        <row r="603">
          <cell r="A603">
            <v>40016</v>
          </cell>
          <cell r="B603">
            <v>3.0150000000000001</v>
          </cell>
          <cell r="C603">
            <v>3.0150000000000001</v>
          </cell>
        </row>
        <row r="604">
          <cell r="A604">
            <v>40017</v>
          </cell>
          <cell r="B604">
            <v>3.0070000000000001</v>
          </cell>
          <cell r="C604">
            <v>3.008</v>
          </cell>
        </row>
        <row r="605">
          <cell r="A605">
            <v>40018</v>
          </cell>
          <cell r="B605">
            <v>3.0030000000000001</v>
          </cell>
          <cell r="C605">
            <v>3.004</v>
          </cell>
        </row>
        <row r="606">
          <cell r="A606">
            <v>40019</v>
          </cell>
          <cell r="B606">
            <v>2.9969999999999999</v>
          </cell>
          <cell r="C606">
            <v>2.9980000000000002</v>
          </cell>
        </row>
        <row r="607">
          <cell r="A607">
            <v>40020</v>
          </cell>
          <cell r="B607">
            <v>2.9969999999999999</v>
          </cell>
          <cell r="C607">
            <v>2.9980000000000002</v>
          </cell>
        </row>
        <row r="608">
          <cell r="A608">
            <v>40021</v>
          </cell>
          <cell r="B608">
            <v>2.9969999999999999</v>
          </cell>
          <cell r="C608">
            <v>2.9980000000000002</v>
          </cell>
        </row>
        <row r="609">
          <cell r="A609">
            <v>40022</v>
          </cell>
          <cell r="B609">
            <v>2.9969999999999999</v>
          </cell>
          <cell r="C609">
            <v>2.9980000000000002</v>
          </cell>
        </row>
        <row r="610">
          <cell r="A610">
            <v>40023</v>
          </cell>
          <cell r="B610">
            <v>2.9969999999999999</v>
          </cell>
          <cell r="C610">
            <v>2.9980000000000002</v>
          </cell>
        </row>
        <row r="611">
          <cell r="A611">
            <v>40024</v>
          </cell>
          <cell r="B611">
            <v>2.9969999999999999</v>
          </cell>
          <cell r="C611">
            <v>2.9980000000000002</v>
          </cell>
        </row>
        <row r="612">
          <cell r="A612">
            <v>40025</v>
          </cell>
          <cell r="B612">
            <v>2.9849999999999999</v>
          </cell>
          <cell r="C612">
            <v>2.9889999999999999</v>
          </cell>
        </row>
        <row r="613">
          <cell r="A613">
            <v>40026</v>
          </cell>
          <cell r="B613">
            <v>2.9849999999999999</v>
          </cell>
          <cell r="C613">
            <v>2.9870000000000001</v>
          </cell>
        </row>
        <row r="614">
          <cell r="A614">
            <v>40027</v>
          </cell>
          <cell r="B614">
            <v>2.9849999999999999</v>
          </cell>
          <cell r="C614">
            <v>2.9870000000000001</v>
          </cell>
        </row>
        <row r="615">
          <cell r="A615">
            <v>40028</v>
          </cell>
          <cell r="B615">
            <v>2.9849999999999999</v>
          </cell>
          <cell r="C615">
            <v>2.9870000000000001</v>
          </cell>
        </row>
        <row r="616">
          <cell r="A616">
            <v>40029</v>
          </cell>
          <cell r="B616">
            <v>2.972</v>
          </cell>
          <cell r="C616">
            <v>2.9750000000000001</v>
          </cell>
        </row>
        <row r="617">
          <cell r="A617">
            <v>40030</v>
          </cell>
          <cell r="B617">
            <v>2.964</v>
          </cell>
          <cell r="C617">
            <v>2.9649999999999999</v>
          </cell>
        </row>
        <row r="618">
          <cell r="A618">
            <v>40031</v>
          </cell>
          <cell r="B618">
            <v>2.9540000000000002</v>
          </cell>
          <cell r="C618">
            <v>2.9540000000000002</v>
          </cell>
        </row>
        <row r="619">
          <cell r="A619">
            <v>40032</v>
          </cell>
          <cell r="B619">
            <v>2.948</v>
          </cell>
          <cell r="C619">
            <v>2.9489999999999998</v>
          </cell>
        </row>
        <row r="620">
          <cell r="A620">
            <v>40033</v>
          </cell>
          <cell r="B620">
            <v>2.9359999999999999</v>
          </cell>
          <cell r="C620">
            <v>2.9369999999999998</v>
          </cell>
        </row>
        <row r="621">
          <cell r="A621">
            <v>40034</v>
          </cell>
          <cell r="B621">
            <v>2.9359999999999999</v>
          </cell>
          <cell r="C621">
            <v>2.9369999999999998</v>
          </cell>
        </row>
        <row r="622">
          <cell r="A622">
            <v>40035</v>
          </cell>
          <cell r="B622">
            <v>2.9359999999999999</v>
          </cell>
          <cell r="C622">
            <v>2.9369999999999998</v>
          </cell>
        </row>
        <row r="623">
          <cell r="A623">
            <v>40036</v>
          </cell>
          <cell r="B623">
            <v>2.9319999999999999</v>
          </cell>
          <cell r="C623">
            <v>2.9350000000000001</v>
          </cell>
        </row>
        <row r="624">
          <cell r="A624">
            <v>40037</v>
          </cell>
          <cell r="B624">
            <v>2.9430000000000001</v>
          </cell>
          <cell r="C624">
            <v>2.944</v>
          </cell>
        </row>
        <row r="625">
          <cell r="A625">
            <v>40038</v>
          </cell>
          <cell r="B625">
            <v>2.93</v>
          </cell>
          <cell r="C625">
            <v>2.931</v>
          </cell>
        </row>
        <row r="626">
          <cell r="A626">
            <v>40039</v>
          </cell>
          <cell r="B626">
            <v>2.9279999999999999</v>
          </cell>
          <cell r="C626">
            <v>2.9289999999999998</v>
          </cell>
        </row>
        <row r="627">
          <cell r="A627">
            <v>40040</v>
          </cell>
          <cell r="B627">
            <v>2.9430000000000001</v>
          </cell>
          <cell r="C627">
            <v>2.944</v>
          </cell>
        </row>
        <row r="628">
          <cell r="A628">
            <v>40041</v>
          </cell>
          <cell r="B628">
            <v>2.9430000000000001</v>
          </cell>
          <cell r="C628">
            <v>2.944</v>
          </cell>
        </row>
        <row r="629">
          <cell r="A629">
            <v>40042</v>
          </cell>
          <cell r="B629">
            <v>2.9430000000000001</v>
          </cell>
          <cell r="C629">
            <v>2.944</v>
          </cell>
        </row>
        <row r="630">
          <cell r="A630">
            <v>40043</v>
          </cell>
          <cell r="B630">
            <v>2.96</v>
          </cell>
          <cell r="C630">
            <v>2.9609999999999999</v>
          </cell>
        </row>
        <row r="631">
          <cell r="A631">
            <v>40044</v>
          </cell>
          <cell r="B631">
            <v>2.95</v>
          </cell>
          <cell r="C631">
            <v>2.9510000000000001</v>
          </cell>
        </row>
        <row r="632">
          <cell r="A632">
            <v>40045</v>
          </cell>
          <cell r="B632">
            <v>2.9620000000000002</v>
          </cell>
          <cell r="C632">
            <v>2.9620000000000002</v>
          </cell>
        </row>
        <row r="633">
          <cell r="A633">
            <v>40046</v>
          </cell>
          <cell r="B633">
            <v>2.96</v>
          </cell>
          <cell r="C633">
            <v>2.9620000000000002</v>
          </cell>
        </row>
        <row r="634">
          <cell r="A634">
            <v>40047</v>
          </cell>
          <cell r="B634">
            <v>2.95</v>
          </cell>
          <cell r="C634">
            <v>2.9529999999999998</v>
          </cell>
        </row>
        <row r="635">
          <cell r="A635">
            <v>40048</v>
          </cell>
          <cell r="B635">
            <v>2.95</v>
          </cell>
          <cell r="C635">
            <v>2.9529999999999998</v>
          </cell>
        </row>
        <row r="636">
          <cell r="A636">
            <v>40049</v>
          </cell>
          <cell r="B636">
            <v>2.95</v>
          </cell>
          <cell r="C636">
            <v>2.9529999999999998</v>
          </cell>
        </row>
        <row r="637">
          <cell r="A637">
            <v>40050</v>
          </cell>
          <cell r="B637">
            <v>2.9620000000000002</v>
          </cell>
          <cell r="C637">
            <v>2.964</v>
          </cell>
        </row>
        <row r="638">
          <cell r="A638">
            <v>40051</v>
          </cell>
          <cell r="B638">
            <v>2.9609999999999999</v>
          </cell>
          <cell r="C638">
            <v>2.9620000000000002</v>
          </cell>
        </row>
        <row r="639">
          <cell r="A639">
            <v>40052</v>
          </cell>
          <cell r="B639">
            <v>2.9550000000000001</v>
          </cell>
          <cell r="C639">
            <v>2.956</v>
          </cell>
        </row>
        <row r="640">
          <cell r="A640">
            <v>40053</v>
          </cell>
          <cell r="B640">
            <v>2.9540000000000002</v>
          </cell>
          <cell r="C640">
            <v>2.9540000000000002</v>
          </cell>
        </row>
        <row r="641">
          <cell r="A641">
            <v>40054</v>
          </cell>
          <cell r="B641">
            <v>2.9380000000000002</v>
          </cell>
          <cell r="C641">
            <v>2.94</v>
          </cell>
        </row>
        <row r="642">
          <cell r="A642">
            <v>40055</v>
          </cell>
          <cell r="B642">
            <v>2.9380000000000002</v>
          </cell>
          <cell r="C642">
            <v>2.94</v>
          </cell>
        </row>
        <row r="643">
          <cell r="A643">
            <v>40056</v>
          </cell>
          <cell r="B643">
            <v>2.9380000000000002</v>
          </cell>
          <cell r="C643">
            <v>2.94</v>
          </cell>
        </row>
        <row r="644">
          <cell r="A644">
            <v>40057</v>
          </cell>
          <cell r="B644">
            <v>2.9449999999999998</v>
          </cell>
          <cell r="C644">
            <v>2.948</v>
          </cell>
        </row>
        <row r="645">
          <cell r="A645">
            <v>40058</v>
          </cell>
          <cell r="B645">
            <v>2.9510000000000001</v>
          </cell>
          <cell r="C645">
            <v>2.952</v>
          </cell>
        </row>
        <row r="646">
          <cell r="A646">
            <v>40059</v>
          </cell>
          <cell r="B646">
            <v>2.948</v>
          </cell>
          <cell r="C646">
            <v>2.9489999999999998</v>
          </cell>
        </row>
        <row r="647">
          <cell r="A647">
            <v>40060</v>
          </cell>
          <cell r="B647">
            <v>2.944</v>
          </cell>
          <cell r="C647">
            <v>2.944</v>
          </cell>
        </row>
        <row r="648">
          <cell r="A648">
            <v>40061</v>
          </cell>
          <cell r="B648">
            <v>2.9350000000000001</v>
          </cell>
          <cell r="C648">
            <v>2.9359999999999999</v>
          </cell>
        </row>
        <row r="649">
          <cell r="A649">
            <v>40062</v>
          </cell>
          <cell r="B649">
            <v>2.9350000000000001</v>
          </cell>
          <cell r="C649">
            <v>2.9359999999999999</v>
          </cell>
        </row>
        <row r="650">
          <cell r="A650">
            <v>40063</v>
          </cell>
          <cell r="B650">
            <v>2.9350000000000001</v>
          </cell>
          <cell r="C650">
            <v>2.9359999999999999</v>
          </cell>
        </row>
        <row r="651">
          <cell r="A651">
            <v>40064</v>
          </cell>
          <cell r="B651">
            <v>2.931</v>
          </cell>
          <cell r="C651">
            <v>2.9319999999999999</v>
          </cell>
        </row>
        <row r="652">
          <cell r="A652">
            <v>40065</v>
          </cell>
          <cell r="B652">
            <v>2.919</v>
          </cell>
          <cell r="C652">
            <v>2.92</v>
          </cell>
        </row>
        <row r="653">
          <cell r="A653">
            <v>40066</v>
          </cell>
          <cell r="B653">
            <v>2.9209999999999998</v>
          </cell>
          <cell r="C653">
            <v>2.9220000000000002</v>
          </cell>
        </row>
        <row r="654">
          <cell r="A654">
            <v>40067</v>
          </cell>
          <cell r="B654">
            <v>2.9260000000000002</v>
          </cell>
          <cell r="C654">
            <v>2.9279999999999999</v>
          </cell>
        </row>
        <row r="655">
          <cell r="A655">
            <v>40068</v>
          </cell>
          <cell r="B655">
            <v>2.9239999999999999</v>
          </cell>
          <cell r="C655">
            <v>2.9249999999999998</v>
          </cell>
        </row>
        <row r="656">
          <cell r="A656">
            <v>40069</v>
          </cell>
          <cell r="B656">
            <v>2.9239999999999999</v>
          </cell>
          <cell r="C656">
            <v>2.9249999999999998</v>
          </cell>
        </row>
        <row r="657">
          <cell r="A657">
            <v>40070</v>
          </cell>
          <cell r="B657">
            <v>2.9239999999999999</v>
          </cell>
          <cell r="C657">
            <v>2.9249999999999998</v>
          </cell>
        </row>
        <row r="658">
          <cell r="A658">
            <v>40071</v>
          </cell>
          <cell r="B658">
            <v>2.9209999999999998</v>
          </cell>
          <cell r="C658">
            <v>2.923</v>
          </cell>
        </row>
        <row r="659">
          <cell r="A659">
            <v>40072</v>
          </cell>
          <cell r="B659">
            <v>2.9180000000000001</v>
          </cell>
          <cell r="C659">
            <v>2.919</v>
          </cell>
        </row>
        <row r="660">
          <cell r="A660">
            <v>40073</v>
          </cell>
          <cell r="B660">
            <v>2.9</v>
          </cell>
          <cell r="C660">
            <v>2.9020000000000001</v>
          </cell>
        </row>
        <row r="661">
          <cell r="A661">
            <v>40074</v>
          </cell>
          <cell r="B661">
            <v>2.8969999999999998</v>
          </cell>
          <cell r="C661">
            <v>2.8980000000000001</v>
          </cell>
        </row>
        <row r="662">
          <cell r="A662">
            <v>40075</v>
          </cell>
          <cell r="B662">
            <v>2.8940000000000001</v>
          </cell>
          <cell r="C662">
            <v>2.895</v>
          </cell>
        </row>
        <row r="663">
          <cell r="A663">
            <v>40076</v>
          </cell>
          <cell r="B663">
            <v>2.8940000000000001</v>
          </cell>
          <cell r="C663">
            <v>2.895</v>
          </cell>
        </row>
        <row r="664">
          <cell r="A664">
            <v>40077</v>
          </cell>
          <cell r="B664">
            <v>2.8940000000000001</v>
          </cell>
          <cell r="C664">
            <v>2.895</v>
          </cell>
        </row>
        <row r="665">
          <cell r="A665">
            <v>40078</v>
          </cell>
          <cell r="B665">
            <v>2.9009999999999998</v>
          </cell>
          <cell r="C665">
            <v>2.9020000000000001</v>
          </cell>
        </row>
        <row r="666">
          <cell r="A666">
            <v>40079</v>
          </cell>
          <cell r="B666">
            <v>2.8879999999999999</v>
          </cell>
          <cell r="C666">
            <v>2.89</v>
          </cell>
        </row>
        <row r="667">
          <cell r="A667">
            <v>40080</v>
          </cell>
          <cell r="B667">
            <v>2.871</v>
          </cell>
          <cell r="C667">
            <v>2.871</v>
          </cell>
        </row>
        <row r="668">
          <cell r="A668">
            <v>40081</v>
          </cell>
          <cell r="B668">
            <v>2.8769999999999998</v>
          </cell>
          <cell r="C668">
            <v>2.8780000000000001</v>
          </cell>
        </row>
        <row r="669">
          <cell r="A669">
            <v>40082</v>
          </cell>
          <cell r="B669">
            <v>2.88</v>
          </cell>
          <cell r="C669">
            <v>2.8820000000000001</v>
          </cell>
        </row>
        <row r="670">
          <cell r="A670">
            <v>40083</v>
          </cell>
          <cell r="B670">
            <v>2.88</v>
          </cell>
          <cell r="C670">
            <v>2.8820000000000001</v>
          </cell>
        </row>
        <row r="671">
          <cell r="A671">
            <v>40084</v>
          </cell>
          <cell r="B671">
            <v>2.88</v>
          </cell>
          <cell r="C671">
            <v>2.8820000000000001</v>
          </cell>
        </row>
        <row r="672">
          <cell r="A672">
            <v>40085</v>
          </cell>
          <cell r="B672">
            <v>2.8809999999999998</v>
          </cell>
          <cell r="C672">
            <v>2.883</v>
          </cell>
        </row>
        <row r="673">
          <cell r="A673">
            <v>40086</v>
          </cell>
          <cell r="B673">
            <v>2.8879999999999999</v>
          </cell>
          <cell r="C673">
            <v>2.891</v>
          </cell>
        </row>
        <row r="674">
          <cell r="A674">
            <v>40087</v>
          </cell>
          <cell r="B674">
            <v>2.883</v>
          </cell>
          <cell r="C674">
            <v>2.8849999999999998</v>
          </cell>
        </row>
        <row r="675">
          <cell r="A675">
            <v>40088</v>
          </cell>
          <cell r="B675">
            <v>2.8889999999999998</v>
          </cell>
          <cell r="C675">
            <v>2.891</v>
          </cell>
        </row>
        <row r="676">
          <cell r="A676">
            <v>40089</v>
          </cell>
          <cell r="B676">
            <v>2.883</v>
          </cell>
          <cell r="C676">
            <v>2.8849999999999998</v>
          </cell>
        </row>
        <row r="677">
          <cell r="A677">
            <v>40090</v>
          </cell>
          <cell r="B677">
            <v>2.883</v>
          </cell>
          <cell r="C677">
            <v>2.8849999999999998</v>
          </cell>
        </row>
        <row r="678">
          <cell r="A678">
            <v>40091</v>
          </cell>
          <cell r="B678">
            <v>2.883</v>
          </cell>
          <cell r="C678">
            <v>2.8849999999999998</v>
          </cell>
        </row>
        <row r="679">
          <cell r="A679">
            <v>40092</v>
          </cell>
          <cell r="B679">
            <v>2.87</v>
          </cell>
          <cell r="C679">
            <v>2.8719999999999999</v>
          </cell>
        </row>
        <row r="680">
          <cell r="A680">
            <v>40093</v>
          </cell>
          <cell r="B680">
            <v>2.8620000000000001</v>
          </cell>
          <cell r="C680">
            <v>2.8639999999999999</v>
          </cell>
        </row>
        <row r="681">
          <cell r="A681">
            <v>40094</v>
          </cell>
          <cell r="B681">
            <v>2.8660000000000001</v>
          </cell>
          <cell r="C681">
            <v>2.867</v>
          </cell>
        </row>
        <row r="682">
          <cell r="A682">
            <v>40095</v>
          </cell>
          <cell r="B682">
            <v>2.8660000000000001</v>
          </cell>
          <cell r="C682">
            <v>2.867</v>
          </cell>
        </row>
        <row r="683">
          <cell r="A683">
            <v>40096</v>
          </cell>
          <cell r="B683">
            <v>2.8660000000000001</v>
          </cell>
          <cell r="C683">
            <v>2.867</v>
          </cell>
        </row>
        <row r="684">
          <cell r="A684">
            <v>40097</v>
          </cell>
          <cell r="B684">
            <v>2.8660000000000001</v>
          </cell>
          <cell r="C684">
            <v>2.867</v>
          </cell>
        </row>
        <row r="685">
          <cell r="A685">
            <v>40098</v>
          </cell>
          <cell r="B685">
            <v>2.8660000000000001</v>
          </cell>
          <cell r="C685">
            <v>2.867</v>
          </cell>
        </row>
        <row r="686">
          <cell r="A686">
            <v>40099</v>
          </cell>
          <cell r="B686">
            <v>2.8559999999999999</v>
          </cell>
          <cell r="C686">
            <v>2.8580000000000001</v>
          </cell>
        </row>
        <row r="687">
          <cell r="A687">
            <v>40100</v>
          </cell>
          <cell r="B687">
            <v>2.855</v>
          </cell>
          <cell r="C687">
            <v>2.8570000000000002</v>
          </cell>
        </row>
        <row r="688">
          <cell r="A688">
            <v>40101</v>
          </cell>
          <cell r="B688">
            <v>2.855</v>
          </cell>
          <cell r="C688">
            <v>2.8559999999999999</v>
          </cell>
        </row>
        <row r="689">
          <cell r="A689">
            <v>40102</v>
          </cell>
          <cell r="B689">
            <v>2.855</v>
          </cell>
          <cell r="C689">
            <v>2.8559999999999999</v>
          </cell>
        </row>
        <row r="690">
          <cell r="A690">
            <v>40103</v>
          </cell>
          <cell r="B690">
            <v>2.8540000000000001</v>
          </cell>
          <cell r="C690">
            <v>2.855</v>
          </cell>
        </row>
        <row r="691">
          <cell r="A691">
            <v>40104</v>
          </cell>
          <cell r="B691">
            <v>2.8540000000000001</v>
          </cell>
          <cell r="C691">
            <v>2.855</v>
          </cell>
        </row>
        <row r="692">
          <cell r="A692">
            <v>40105</v>
          </cell>
          <cell r="B692">
            <v>2.8540000000000001</v>
          </cell>
          <cell r="C692">
            <v>2.855</v>
          </cell>
        </row>
        <row r="693">
          <cell r="A693">
            <v>40106</v>
          </cell>
          <cell r="B693">
            <v>2.851</v>
          </cell>
          <cell r="C693">
            <v>2.8530000000000002</v>
          </cell>
        </row>
        <row r="694">
          <cell r="A694">
            <v>40107</v>
          </cell>
          <cell r="B694">
            <v>2.8620000000000001</v>
          </cell>
          <cell r="C694">
            <v>2.863</v>
          </cell>
        </row>
        <row r="695">
          <cell r="A695">
            <v>40108</v>
          </cell>
          <cell r="B695">
            <v>2.8570000000000002</v>
          </cell>
          <cell r="C695">
            <v>2.8580000000000001</v>
          </cell>
        </row>
        <row r="696">
          <cell r="A696">
            <v>40109</v>
          </cell>
          <cell r="B696">
            <v>2.8610000000000002</v>
          </cell>
          <cell r="C696">
            <v>2.863</v>
          </cell>
        </row>
        <row r="697">
          <cell r="A697">
            <v>40110</v>
          </cell>
          <cell r="B697">
            <v>2.867</v>
          </cell>
          <cell r="C697">
            <v>2.8679999999999999</v>
          </cell>
        </row>
        <row r="698">
          <cell r="A698">
            <v>40111</v>
          </cell>
          <cell r="B698">
            <v>2.867</v>
          </cell>
          <cell r="C698">
            <v>2.8679999999999999</v>
          </cell>
        </row>
        <row r="699">
          <cell r="A699">
            <v>40112</v>
          </cell>
          <cell r="B699">
            <v>2.867</v>
          </cell>
          <cell r="C699">
            <v>2.8679999999999999</v>
          </cell>
        </row>
        <row r="700">
          <cell r="A700">
            <v>40113</v>
          </cell>
          <cell r="B700">
            <v>2.8769999999999998</v>
          </cell>
          <cell r="C700">
            <v>2.879</v>
          </cell>
        </row>
        <row r="701">
          <cell r="A701">
            <v>40114</v>
          </cell>
          <cell r="B701">
            <v>2.8980000000000001</v>
          </cell>
          <cell r="C701">
            <v>2.899</v>
          </cell>
        </row>
        <row r="702">
          <cell r="A702">
            <v>40115</v>
          </cell>
          <cell r="B702">
            <v>2.9049999999999998</v>
          </cell>
          <cell r="C702">
            <v>2.9060000000000001</v>
          </cell>
        </row>
        <row r="703">
          <cell r="A703">
            <v>40116</v>
          </cell>
          <cell r="B703">
            <v>2.8940000000000001</v>
          </cell>
          <cell r="C703">
            <v>2.8959999999999999</v>
          </cell>
        </row>
        <row r="704">
          <cell r="A704">
            <v>40117</v>
          </cell>
          <cell r="B704">
            <v>2.8940000000000001</v>
          </cell>
          <cell r="C704">
            <v>2.8959999999999999</v>
          </cell>
        </row>
        <row r="705">
          <cell r="A705">
            <v>40118</v>
          </cell>
          <cell r="B705">
            <v>2.8940000000000001</v>
          </cell>
          <cell r="C705">
            <v>2.8959999999999999</v>
          </cell>
        </row>
        <row r="706">
          <cell r="A706">
            <v>40119</v>
          </cell>
          <cell r="B706">
            <v>2.8940000000000001</v>
          </cell>
          <cell r="C706">
            <v>2.8959999999999999</v>
          </cell>
        </row>
        <row r="707">
          <cell r="A707">
            <v>40120</v>
          </cell>
          <cell r="B707">
            <v>2.9009999999999998</v>
          </cell>
          <cell r="C707">
            <v>2.9020000000000001</v>
          </cell>
        </row>
        <row r="708">
          <cell r="A708">
            <v>40121</v>
          </cell>
          <cell r="B708">
            <v>2.9089999999999998</v>
          </cell>
          <cell r="C708">
            <v>2.9129999999999998</v>
          </cell>
        </row>
        <row r="709">
          <cell r="A709">
            <v>40122</v>
          </cell>
          <cell r="B709">
            <v>2.899</v>
          </cell>
          <cell r="C709">
            <v>2.9009999999999998</v>
          </cell>
        </row>
        <row r="710">
          <cell r="A710">
            <v>40123</v>
          </cell>
          <cell r="B710">
            <v>2.8959999999999999</v>
          </cell>
          <cell r="C710">
            <v>2.8980000000000001</v>
          </cell>
        </row>
        <row r="711">
          <cell r="A711">
            <v>40124</v>
          </cell>
          <cell r="B711">
            <v>2.8980000000000001</v>
          </cell>
          <cell r="C711">
            <v>2.9</v>
          </cell>
        </row>
        <row r="712">
          <cell r="A712">
            <v>40125</v>
          </cell>
          <cell r="B712">
            <v>2.8980000000000001</v>
          </cell>
          <cell r="C712">
            <v>2.9</v>
          </cell>
        </row>
        <row r="713">
          <cell r="A713">
            <v>40126</v>
          </cell>
          <cell r="B713">
            <v>2.8980000000000001</v>
          </cell>
          <cell r="C713">
            <v>2.9</v>
          </cell>
        </row>
        <row r="714">
          <cell r="A714">
            <v>40127</v>
          </cell>
          <cell r="B714">
            <v>2.8879999999999999</v>
          </cell>
          <cell r="C714">
            <v>2.89</v>
          </cell>
        </row>
        <row r="715">
          <cell r="A715">
            <v>40128</v>
          </cell>
          <cell r="B715">
            <v>2.8860000000000001</v>
          </cell>
          <cell r="C715">
            <v>2.8879999999999999</v>
          </cell>
        </row>
        <row r="716">
          <cell r="A716">
            <v>40129</v>
          </cell>
          <cell r="B716">
            <v>2.8759999999999999</v>
          </cell>
          <cell r="C716">
            <v>2.8769999999999998</v>
          </cell>
        </row>
        <row r="717">
          <cell r="A717">
            <v>40130</v>
          </cell>
          <cell r="B717">
            <v>2.8780000000000001</v>
          </cell>
          <cell r="C717">
            <v>2.88</v>
          </cell>
        </row>
        <row r="718">
          <cell r="A718">
            <v>40131</v>
          </cell>
          <cell r="B718">
            <v>2.8759999999999999</v>
          </cell>
          <cell r="C718">
            <v>2.8780000000000001</v>
          </cell>
        </row>
        <row r="719">
          <cell r="A719">
            <v>40132</v>
          </cell>
          <cell r="B719">
            <v>2.8759999999999999</v>
          </cell>
          <cell r="C719">
            <v>2.8780000000000001</v>
          </cell>
        </row>
        <row r="720">
          <cell r="A720">
            <v>40133</v>
          </cell>
          <cell r="B720">
            <v>2.8759999999999999</v>
          </cell>
          <cell r="C720">
            <v>2.8780000000000001</v>
          </cell>
        </row>
        <row r="721">
          <cell r="A721">
            <v>40134</v>
          </cell>
          <cell r="B721">
            <v>2.8690000000000002</v>
          </cell>
          <cell r="C721">
            <v>2.8730000000000002</v>
          </cell>
        </row>
        <row r="722">
          <cell r="A722">
            <v>40135</v>
          </cell>
          <cell r="B722">
            <v>2.8679999999999999</v>
          </cell>
          <cell r="C722">
            <v>2.87</v>
          </cell>
        </row>
        <row r="723">
          <cell r="A723">
            <v>40136</v>
          </cell>
          <cell r="B723">
            <v>2.8620000000000001</v>
          </cell>
          <cell r="C723">
            <v>2.867</v>
          </cell>
        </row>
        <row r="724">
          <cell r="A724">
            <v>40137</v>
          </cell>
          <cell r="B724">
            <v>2.8730000000000002</v>
          </cell>
          <cell r="C724">
            <v>2.8740000000000001</v>
          </cell>
        </row>
        <row r="725">
          <cell r="A725">
            <v>40138</v>
          </cell>
          <cell r="B725">
            <v>2.879</v>
          </cell>
          <cell r="C725">
            <v>2.8820000000000001</v>
          </cell>
        </row>
        <row r="726">
          <cell r="A726">
            <v>40139</v>
          </cell>
          <cell r="B726">
            <v>2.879</v>
          </cell>
          <cell r="C726">
            <v>2.8820000000000001</v>
          </cell>
        </row>
        <row r="727">
          <cell r="A727">
            <v>40140</v>
          </cell>
          <cell r="B727">
            <v>2.879</v>
          </cell>
          <cell r="C727">
            <v>2.8820000000000001</v>
          </cell>
        </row>
        <row r="728">
          <cell r="A728">
            <v>40141</v>
          </cell>
          <cell r="B728">
            <v>2.8719999999999999</v>
          </cell>
          <cell r="C728">
            <v>2.8740000000000001</v>
          </cell>
        </row>
        <row r="729">
          <cell r="A729">
            <v>40142</v>
          </cell>
          <cell r="B729">
            <v>2.8809999999999998</v>
          </cell>
          <cell r="C729">
            <v>2.883</v>
          </cell>
        </row>
        <row r="730">
          <cell r="A730">
            <v>40143</v>
          </cell>
          <cell r="B730">
            <v>2.879</v>
          </cell>
          <cell r="C730">
            <v>2.8809999999999998</v>
          </cell>
        </row>
        <row r="731">
          <cell r="A731">
            <v>40144</v>
          </cell>
          <cell r="B731">
            <v>2.8919999999999999</v>
          </cell>
          <cell r="C731">
            <v>2.895</v>
          </cell>
        </row>
        <row r="732">
          <cell r="A732">
            <v>40145</v>
          </cell>
          <cell r="B732">
            <v>2.89</v>
          </cell>
          <cell r="C732">
            <v>2.891</v>
          </cell>
        </row>
        <row r="733">
          <cell r="A733">
            <v>40146</v>
          </cell>
          <cell r="B733">
            <v>2.89</v>
          </cell>
          <cell r="C733">
            <v>2.891</v>
          </cell>
        </row>
        <row r="734">
          <cell r="A734">
            <v>40147</v>
          </cell>
          <cell r="B734">
            <v>2.89</v>
          </cell>
          <cell r="C734">
            <v>2.891</v>
          </cell>
        </row>
        <row r="735">
          <cell r="A735">
            <v>40148</v>
          </cell>
          <cell r="B735">
            <v>2.879</v>
          </cell>
          <cell r="C735">
            <v>2.8809999999999998</v>
          </cell>
        </row>
        <row r="736">
          <cell r="A736">
            <v>40149</v>
          </cell>
          <cell r="B736">
            <v>2.8740000000000001</v>
          </cell>
          <cell r="C736">
            <v>2.8759999999999999</v>
          </cell>
        </row>
        <row r="737">
          <cell r="A737">
            <v>40150</v>
          </cell>
          <cell r="B737">
            <v>2.8780000000000001</v>
          </cell>
          <cell r="C737">
            <v>2.88</v>
          </cell>
        </row>
        <row r="738">
          <cell r="A738">
            <v>40151</v>
          </cell>
          <cell r="B738">
            <v>2.875</v>
          </cell>
          <cell r="C738">
            <v>2.8759999999999999</v>
          </cell>
        </row>
        <row r="739">
          <cell r="A739">
            <v>40152</v>
          </cell>
          <cell r="B739">
            <v>2.871</v>
          </cell>
          <cell r="C739">
            <v>2.8719999999999999</v>
          </cell>
        </row>
        <row r="740">
          <cell r="A740">
            <v>40153</v>
          </cell>
          <cell r="B740">
            <v>2.871</v>
          </cell>
          <cell r="C740">
            <v>2.8719999999999999</v>
          </cell>
        </row>
        <row r="741">
          <cell r="A741">
            <v>40154</v>
          </cell>
          <cell r="B741">
            <v>2.871</v>
          </cell>
          <cell r="C741">
            <v>2.8719999999999999</v>
          </cell>
        </row>
        <row r="742">
          <cell r="A742">
            <v>40155</v>
          </cell>
          <cell r="B742">
            <v>2.8679999999999999</v>
          </cell>
          <cell r="C742">
            <v>2.8690000000000002</v>
          </cell>
        </row>
        <row r="743">
          <cell r="A743">
            <v>40156</v>
          </cell>
          <cell r="B743">
            <v>2.8679999999999999</v>
          </cell>
          <cell r="C743">
            <v>2.8690000000000002</v>
          </cell>
        </row>
        <row r="744">
          <cell r="A744">
            <v>40157</v>
          </cell>
          <cell r="B744">
            <v>2.8730000000000002</v>
          </cell>
          <cell r="C744">
            <v>2.875</v>
          </cell>
        </row>
        <row r="745">
          <cell r="A745">
            <v>40158</v>
          </cell>
          <cell r="B745">
            <v>2.87</v>
          </cell>
          <cell r="C745">
            <v>2.8719999999999999</v>
          </cell>
        </row>
        <row r="746">
          <cell r="A746">
            <v>40159</v>
          </cell>
          <cell r="B746">
            <v>2.8730000000000002</v>
          </cell>
          <cell r="C746">
            <v>2.875</v>
          </cell>
        </row>
        <row r="747">
          <cell r="A747">
            <v>40160</v>
          </cell>
          <cell r="B747">
            <v>2.8730000000000002</v>
          </cell>
          <cell r="C747">
            <v>2.875</v>
          </cell>
        </row>
        <row r="748">
          <cell r="A748">
            <v>40161</v>
          </cell>
          <cell r="B748">
            <v>2.8730000000000002</v>
          </cell>
          <cell r="C748">
            <v>2.875</v>
          </cell>
        </row>
        <row r="749">
          <cell r="A749">
            <v>40162</v>
          </cell>
          <cell r="B749">
            <v>2.871</v>
          </cell>
          <cell r="C749">
            <v>2.8740000000000001</v>
          </cell>
        </row>
        <row r="750">
          <cell r="A750">
            <v>40163</v>
          </cell>
          <cell r="B750">
            <v>2.8730000000000002</v>
          </cell>
          <cell r="C750">
            <v>2.8740000000000001</v>
          </cell>
        </row>
        <row r="751">
          <cell r="A751">
            <v>40164</v>
          </cell>
          <cell r="B751">
            <v>2.8679999999999999</v>
          </cell>
          <cell r="C751">
            <v>2.87</v>
          </cell>
        </row>
        <row r="752">
          <cell r="A752">
            <v>40165</v>
          </cell>
          <cell r="B752">
            <v>2.8769999999999998</v>
          </cell>
          <cell r="C752">
            <v>2.879</v>
          </cell>
        </row>
        <row r="753">
          <cell r="A753">
            <v>40166</v>
          </cell>
          <cell r="B753">
            <v>2.8839999999999999</v>
          </cell>
          <cell r="C753">
            <v>2.8849999999999998</v>
          </cell>
        </row>
        <row r="754">
          <cell r="A754">
            <v>40167</v>
          </cell>
          <cell r="B754">
            <v>2.8839999999999999</v>
          </cell>
          <cell r="C754">
            <v>2.8849999999999998</v>
          </cell>
        </row>
        <row r="755">
          <cell r="A755">
            <v>40168</v>
          </cell>
          <cell r="B755">
            <v>2.8839999999999999</v>
          </cell>
          <cell r="C755">
            <v>2.8849999999999998</v>
          </cell>
        </row>
        <row r="756">
          <cell r="A756">
            <v>40169</v>
          </cell>
          <cell r="B756">
            <v>2.8820000000000001</v>
          </cell>
          <cell r="C756">
            <v>2.8839999999999999</v>
          </cell>
        </row>
        <row r="757">
          <cell r="A757">
            <v>40170</v>
          </cell>
          <cell r="B757">
            <v>2.88</v>
          </cell>
          <cell r="C757">
            <v>2.8820000000000001</v>
          </cell>
        </row>
        <row r="758">
          <cell r="A758">
            <v>40171</v>
          </cell>
          <cell r="B758">
            <v>2.8820000000000001</v>
          </cell>
          <cell r="C758">
            <v>2.8839999999999999</v>
          </cell>
        </row>
        <row r="759">
          <cell r="A759">
            <v>40172</v>
          </cell>
          <cell r="B759">
            <v>2.8820000000000001</v>
          </cell>
          <cell r="C759">
            <v>2.8839999999999999</v>
          </cell>
        </row>
        <row r="760">
          <cell r="A760">
            <v>40173</v>
          </cell>
          <cell r="B760">
            <v>2.8820000000000001</v>
          </cell>
          <cell r="C760">
            <v>2.8839999999999999</v>
          </cell>
        </row>
        <row r="761">
          <cell r="A761">
            <v>40174</v>
          </cell>
          <cell r="B761">
            <v>2.8820000000000001</v>
          </cell>
          <cell r="C761">
            <v>2.8839999999999999</v>
          </cell>
        </row>
        <row r="762">
          <cell r="A762">
            <v>40175</v>
          </cell>
          <cell r="B762">
            <v>2.8820000000000001</v>
          </cell>
          <cell r="C762">
            <v>2.8839999999999999</v>
          </cell>
        </row>
        <row r="763">
          <cell r="A763">
            <v>40176</v>
          </cell>
          <cell r="B763">
            <v>2.883</v>
          </cell>
          <cell r="C763">
            <v>2.8839999999999999</v>
          </cell>
        </row>
        <row r="764">
          <cell r="A764">
            <v>40177</v>
          </cell>
          <cell r="B764">
            <v>2.8849999999999998</v>
          </cell>
          <cell r="C764">
            <v>2.887</v>
          </cell>
        </row>
        <row r="765">
          <cell r="A765">
            <v>40178</v>
          </cell>
          <cell r="B765">
            <v>2.8879999999999999</v>
          </cell>
          <cell r="C765">
            <v>2.891</v>
          </cell>
        </row>
        <row r="766">
          <cell r="A766">
            <v>40179</v>
          </cell>
          <cell r="B766">
            <v>2.8879999999999999</v>
          </cell>
          <cell r="C766">
            <v>2.891</v>
          </cell>
        </row>
        <row r="767">
          <cell r="A767">
            <v>40180</v>
          </cell>
          <cell r="B767">
            <v>2.8879999999999999</v>
          </cell>
          <cell r="C767">
            <v>2.891</v>
          </cell>
        </row>
        <row r="768">
          <cell r="A768">
            <v>40181</v>
          </cell>
          <cell r="B768">
            <v>2.8879999999999999</v>
          </cell>
          <cell r="C768">
            <v>2.891</v>
          </cell>
        </row>
        <row r="769">
          <cell r="A769">
            <v>40182</v>
          </cell>
          <cell r="B769">
            <v>2.8879999999999999</v>
          </cell>
          <cell r="C769">
            <v>2.891</v>
          </cell>
        </row>
        <row r="770">
          <cell r="A770">
            <v>40183</v>
          </cell>
          <cell r="B770">
            <v>2.88</v>
          </cell>
          <cell r="C770">
            <v>2.8849999999999998</v>
          </cell>
        </row>
        <row r="771">
          <cell r="A771">
            <v>40184</v>
          </cell>
          <cell r="B771">
            <v>2.871</v>
          </cell>
          <cell r="C771">
            <v>2.8730000000000002</v>
          </cell>
        </row>
        <row r="772">
          <cell r="A772">
            <v>40185</v>
          </cell>
          <cell r="B772">
            <v>2.8679999999999999</v>
          </cell>
          <cell r="C772">
            <v>2.87</v>
          </cell>
        </row>
        <row r="773">
          <cell r="A773">
            <v>40186</v>
          </cell>
          <cell r="B773">
            <v>2.8660000000000001</v>
          </cell>
          <cell r="C773">
            <v>2.867</v>
          </cell>
        </row>
        <row r="774">
          <cell r="A774">
            <v>40187</v>
          </cell>
          <cell r="B774">
            <v>2.8530000000000002</v>
          </cell>
          <cell r="C774">
            <v>2.8540000000000001</v>
          </cell>
        </row>
        <row r="775">
          <cell r="A775">
            <v>40188</v>
          </cell>
          <cell r="B775">
            <v>2.8530000000000002</v>
          </cell>
          <cell r="C775">
            <v>2.8540000000000001</v>
          </cell>
        </row>
        <row r="776">
          <cell r="A776">
            <v>40189</v>
          </cell>
          <cell r="B776">
            <v>2.8530000000000002</v>
          </cell>
          <cell r="C776">
            <v>2.8540000000000001</v>
          </cell>
        </row>
        <row r="777">
          <cell r="A777">
            <v>40190</v>
          </cell>
          <cell r="B777">
            <v>2.8479999999999999</v>
          </cell>
          <cell r="C777">
            <v>2.85</v>
          </cell>
        </row>
        <row r="778">
          <cell r="A778">
            <v>40191</v>
          </cell>
          <cell r="B778">
            <v>2.8479999999999999</v>
          </cell>
          <cell r="C778">
            <v>2.8490000000000002</v>
          </cell>
        </row>
        <row r="779">
          <cell r="A779">
            <v>40192</v>
          </cell>
          <cell r="B779">
            <v>2.8460000000000001</v>
          </cell>
          <cell r="C779">
            <v>2.847</v>
          </cell>
        </row>
        <row r="780">
          <cell r="A780">
            <v>40193</v>
          </cell>
          <cell r="B780">
            <v>2.847</v>
          </cell>
          <cell r="C780">
            <v>2.8479999999999999</v>
          </cell>
        </row>
        <row r="781">
          <cell r="A781">
            <v>40194</v>
          </cell>
          <cell r="B781">
            <v>2.8490000000000002</v>
          </cell>
          <cell r="C781">
            <v>2.85</v>
          </cell>
        </row>
        <row r="782">
          <cell r="A782">
            <v>40195</v>
          </cell>
          <cell r="B782">
            <v>2.8490000000000002</v>
          </cell>
          <cell r="C782">
            <v>2.85</v>
          </cell>
        </row>
        <row r="783">
          <cell r="A783">
            <v>40196</v>
          </cell>
          <cell r="B783">
            <v>2.8490000000000002</v>
          </cell>
          <cell r="C783">
            <v>2.85</v>
          </cell>
        </row>
        <row r="784">
          <cell r="A784">
            <v>40197</v>
          </cell>
          <cell r="B784">
            <v>2.8490000000000002</v>
          </cell>
          <cell r="C784">
            <v>2.8519999999999999</v>
          </cell>
        </row>
        <row r="785">
          <cell r="A785">
            <v>40198</v>
          </cell>
          <cell r="B785">
            <v>2.8530000000000002</v>
          </cell>
          <cell r="C785">
            <v>2.8540000000000001</v>
          </cell>
        </row>
        <row r="786">
          <cell r="A786">
            <v>40199</v>
          </cell>
          <cell r="B786">
            <v>2.8540000000000001</v>
          </cell>
          <cell r="C786">
            <v>2.855</v>
          </cell>
        </row>
        <row r="787">
          <cell r="A787">
            <v>40200</v>
          </cell>
          <cell r="B787">
            <v>2.85</v>
          </cell>
          <cell r="C787">
            <v>2.8519999999999999</v>
          </cell>
        </row>
        <row r="788">
          <cell r="A788">
            <v>40201</v>
          </cell>
          <cell r="B788">
            <v>2.8519999999999999</v>
          </cell>
          <cell r="C788">
            <v>2.8530000000000002</v>
          </cell>
        </row>
        <row r="789">
          <cell r="A789">
            <v>40202</v>
          </cell>
          <cell r="B789">
            <v>2.8519999999999999</v>
          </cell>
          <cell r="C789">
            <v>2.8530000000000002</v>
          </cell>
        </row>
        <row r="790">
          <cell r="A790">
            <v>40203</v>
          </cell>
          <cell r="B790">
            <v>2.8519999999999999</v>
          </cell>
          <cell r="C790">
            <v>2.8530000000000002</v>
          </cell>
        </row>
        <row r="791">
          <cell r="A791">
            <v>40204</v>
          </cell>
          <cell r="B791">
            <v>2.85</v>
          </cell>
          <cell r="C791">
            <v>2.8519999999999999</v>
          </cell>
        </row>
        <row r="792">
          <cell r="A792">
            <v>40205</v>
          </cell>
          <cell r="B792">
            <v>2.8540000000000001</v>
          </cell>
          <cell r="C792">
            <v>2.8559999999999999</v>
          </cell>
        </row>
        <row r="793">
          <cell r="A793">
            <v>40206</v>
          </cell>
          <cell r="B793">
            <v>2.8610000000000002</v>
          </cell>
          <cell r="C793">
            <v>2.8620000000000001</v>
          </cell>
        </row>
        <row r="794">
          <cell r="A794">
            <v>40207</v>
          </cell>
          <cell r="B794">
            <v>2.8580000000000001</v>
          </cell>
          <cell r="C794">
            <v>2.86</v>
          </cell>
        </row>
        <row r="795">
          <cell r="A795">
            <v>40208</v>
          </cell>
          <cell r="B795">
            <v>2.855</v>
          </cell>
          <cell r="C795">
            <v>2.8570000000000002</v>
          </cell>
        </row>
        <row r="796">
          <cell r="A796">
            <v>40209</v>
          </cell>
          <cell r="B796">
            <v>2.855</v>
          </cell>
          <cell r="C796">
            <v>2.8570000000000002</v>
          </cell>
        </row>
        <row r="797">
          <cell r="A797">
            <v>40210</v>
          </cell>
          <cell r="B797">
            <v>2.855</v>
          </cell>
          <cell r="C797">
            <v>2.8570000000000002</v>
          </cell>
        </row>
        <row r="798">
          <cell r="A798">
            <v>40211</v>
          </cell>
          <cell r="B798">
            <v>2.8519999999999999</v>
          </cell>
          <cell r="C798">
            <v>2.8540000000000001</v>
          </cell>
        </row>
        <row r="799">
          <cell r="A799">
            <v>40212</v>
          </cell>
          <cell r="B799">
            <v>2.8479999999999999</v>
          </cell>
          <cell r="C799">
            <v>2.85</v>
          </cell>
        </row>
        <row r="800">
          <cell r="A800">
            <v>40213</v>
          </cell>
          <cell r="B800">
            <v>2.8519999999999999</v>
          </cell>
          <cell r="C800">
            <v>2.8530000000000002</v>
          </cell>
        </row>
        <row r="801">
          <cell r="A801">
            <v>40214</v>
          </cell>
          <cell r="B801">
            <v>2.859</v>
          </cell>
          <cell r="C801">
            <v>2.86</v>
          </cell>
        </row>
        <row r="802">
          <cell r="A802">
            <v>40215</v>
          </cell>
          <cell r="B802">
            <v>2.8639999999999999</v>
          </cell>
          <cell r="C802">
            <v>2.8650000000000002</v>
          </cell>
        </row>
        <row r="803">
          <cell r="A803">
            <v>40216</v>
          </cell>
          <cell r="B803">
            <v>2.8639999999999999</v>
          </cell>
          <cell r="C803">
            <v>2.8650000000000002</v>
          </cell>
        </row>
        <row r="804">
          <cell r="A804">
            <v>40217</v>
          </cell>
          <cell r="B804">
            <v>2.8639999999999999</v>
          </cell>
          <cell r="C804">
            <v>2.8650000000000002</v>
          </cell>
        </row>
        <row r="805">
          <cell r="A805">
            <v>40218</v>
          </cell>
          <cell r="B805">
            <v>2.871</v>
          </cell>
          <cell r="C805">
            <v>2.8730000000000002</v>
          </cell>
        </row>
        <row r="806">
          <cell r="A806">
            <v>40219</v>
          </cell>
          <cell r="B806">
            <v>2.863</v>
          </cell>
          <cell r="C806">
            <v>2.8639999999999999</v>
          </cell>
        </row>
        <row r="807">
          <cell r="A807">
            <v>40220</v>
          </cell>
          <cell r="B807">
            <v>2.8580000000000001</v>
          </cell>
          <cell r="C807">
            <v>2.859</v>
          </cell>
        </row>
        <row r="808">
          <cell r="A808">
            <v>40221</v>
          </cell>
          <cell r="B808">
            <v>2.8519999999999999</v>
          </cell>
          <cell r="C808">
            <v>2.8530000000000002</v>
          </cell>
        </row>
        <row r="809">
          <cell r="A809">
            <v>40222</v>
          </cell>
          <cell r="B809">
            <v>2.855</v>
          </cell>
          <cell r="C809">
            <v>2.8559999999999999</v>
          </cell>
        </row>
        <row r="810">
          <cell r="A810">
            <v>40223</v>
          </cell>
          <cell r="B810">
            <v>2.855</v>
          </cell>
          <cell r="C810">
            <v>2.8559999999999999</v>
          </cell>
        </row>
        <row r="811">
          <cell r="A811">
            <v>40224</v>
          </cell>
          <cell r="B811">
            <v>2.855</v>
          </cell>
          <cell r="C811">
            <v>2.8559999999999999</v>
          </cell>
        </row>
        <row r="812">
          <cell r="A812">
            <v>40225</v>
          </cell>
          <cell r="B812">
            <v>2.8530000000000002</v>
          </cell>
          <cell r="C812">
            <v>2.855</v>
          </cell>
        </row>
        <row r="813">
          <cell r="A813">
            <v>40226</v>
          </cell>
          <cell r="B813">
            <v>2.8479999999999999</v>
          </cell>
          <cell r="C813">
            <v>2.85</v>
          </cell>
        </row>
        <row r="814">
          <cell r="A814">
            <v>40227</v>
          </cell>
          <cell r="B814">
            <v>2.847</v>
          </cell>
          <cell r="C814">
            <v>2.8490000000000002</v>
          </cell>
        </row>
        <row r="815">
          <cell r="A815">
            <v>40228</v>
          </cell>
          <cell r="B815">
            <v>2.85</v>
          </cell>
          <cell r="C815">
            <v>2.851</v>
          </cell>
        </row>
        <row r="816">
          <cell r="A816">
            <v>40229</v>
          </cell>
          <cell r="B816">
            <v>2.85</v>
          </cell>
          <cell r="C816">
            <v>2.8519999999999999</v>
          </cell>
        </row>
        <row r="817">
          <cell r="A817">
            <v>40230</v>
          </cell>
          <cell r="B817">
            <v>2.85</v>
          </cell>
          <cell r="C817">
            <v>2.8519999999999999</v>
          </cell>
        </row>
        <row r="818">
          <cell r="A818">
            <v>40231</v>
          </cell>
          <cell r="B818">
            <v>2.85</v>
          </cell>
          <cell r="C818">
            <v>2.8519999999999999</v>
          </cell>
        </row>
        <row r="819">
          <cell r="A819">
            <v>40232</v>
          </cell>
          <cell r="B819">
            <v>2.8479999999999999</v>
          </cell>
          <cell r="C819">
            <v>2.851</v>
          </cell>
        </row>
        <row r="820">
          <cell r="A820">
            <v>40233</v>
          </cell>
          <cell r="B820">
            <v>2.85</v>
          </cell>
          <cell r="C820">
            <v>2.851</v>
          </cell>
        </row>
        <row r="821">
          <cell r="A821">
            <v>40234</v>
          </cell>
          <cell r="B821">
            <v>2.8479999999999999</v>
          </cell>
          <cell r="C821">
            <v>2.85</v>
          </cell>
        </row>
        <row r="822">
          <cell r="A822">
            <v>40235</v>
          </cell>
          <cell r="B822">
            <v>2.8490000000000002</v>
          </cell>
          <cell r="C822">
            <v>2.851</v>
          </cell>
        </row>
        <row r="823">
          <cell r="A823">
            <v>40236</v>
          </cell>
          <cell r="B823">
            <v>2.8460000000000001</v>
          </cell>
          <cell r="C823">
            <v>2.8490000000000002</v>
          </cell>
        </row>
        <row r="824">
          <cell r="A824">
            <v>40237</v>
          </cell>
          <cell r="B824">
            <v>2.8460000000000001</v>
          </cell>
          <cell r="C824">
            <v>2.8490000000000002</v>
          </cell>
        </row>
        <row r="825">
          <cell r="A825">
            <v>40238</v>
          </cell>
          <cell r="B825">
            <v>2.8460000000000001</v>
          </cell>
          <cell r="C825">
            <v>2.8490000000000002</v>
          </cell>
        </row>
        <row r="826">
          <cell r="A826">
            <v>40239</v>
          </cell>
          <cell r="B826">
            <v>2.843</v>
          </cell>
          <cell r="C826">
            <v>2.8460000000000001</v>
          </cell>
        </row>
        <row r="827">
          <cell r="A827">
            <v>40240</v>
          </cell>
          <cell r="B827">
            <v>2.843</v>
          </cell>
          <cell r="C827">
            <v>2.8460000000000001</v>
          </cell>
        </row>
        <row r="828">
          <cell r="A828">
            <v>40241</v>
          </cell>
          <cell r="B828">
            <v>2.8420000000000001</v>
          </cell>
          <cell r="C828">
            <v>2.8439999999999999</v>
          </cell>
        </row>
        <row r="829">
          <cell r="A829">
            <v>40242</v>
          </cell>
          <cell r="B829">
            <v>2.8420000000000001</v>
          </cell>
          <cell r="C829">
            <v>2.8439999999999999</v>
          </cell>
        </row>
        <row r="830">
          <cell r="A830">
            <v>40243</v>
          </cell>
          <cell r="B830">
            <v>2.84</v>
          </cell>
          <cell r="C830">
            <v>2.8410000000000002</v>
          </cell>
        </row>
        <row r="831">
          <cell r="A831">
            <v>40244</v>
          </cell>
          <cell r="B831">
            <v>2.84</v>
          </cell>
          <cell r="C831">
            <v>2.8410000000000002</v>
          </cell>
        </row>
        <row r="832">
          <cell r="A832">
            <v>40245</v>
          </cell>
          <cell r="B832">
            <v>2.84</v>
          </cell>
          <cell r="C832">
            <v>2.8410000000000002</v>
          </cell>
        </row>
        <row r="833">
          <cell r="A833">
            <v>40246</v>
          </cell>
          <cell r="B833">
            <v>2.839</v>
          </cell>
          <cell r="C833">
            <v>2.8410000000000002</v>
          </cell>
        </row>
        <row r="834">
          <cell r="A834">
            <v>40247</v>
          </cell>
          <cell r="B834">
            <v>2.84</v>
          </cell>
          <cell r="C834">
            <v>2.8420000000000001</v>
          </cell>
        </row>
        <row r="835">
          <cell r="A835">
            <v>40248</v>
          </cell>
          <cell r="B835">
            <v>2.8380000000000001</v>
          </cell>
          <cell r="C835">
            <v>2.8410000000000002</v>
          </cell>
        </row>
        <row r="836">
          <cell r="A836">
            <v>40249</v>
          </cell>
          <cell r="B836">
            <v>2.8370000000000002</v>
          </cell>
          <cell r="C836">
            <v>2.839</v>
          </cell>
        </row>
        <row r="837">
          <cell r="A837">
            <v>40250</v>
          </cell>
          <cell r="B837">
            <v>2.8359999999999999</v>
          </cell>
          <cell r="C837">
            <v>2.8380000000000001</v>
          </cell>
        </row>
        <row r="838">
          <cell r="A838">
            <v>40251</v>
          </cell>
          <cell r="B838">
            <v>2.8359999999999999</v>
          </cell>
          <cell r="C838">
            <v>2.8380000000000001</v>
          </cell>
        </row>
        <row r="839">
          <cell r="A839">
            <v>40252</v>
          </cell>
          <cell r="B839">
            <v>2.8359999999999999</v>
          </cell>
          <cell r="C839">
            <v>2.8380000000000001</v>
          </cell>
        </row>
        <row r="840">
          <cell r="A840">
            <v>40253</v>
          </cell>
          <cell r="B840">
            <v>2.8370000000000002</v>
          </cell>
          <cell r="C840">
            <v>2.84</v>
          </cell>
        </row>
        <row r="841">
          <cell r="A841">
            <v>40254</v>
          </cell>
          <cell r="B841">
            <v>2.8359999999999999</v>
          </cell>
          <cell r="C841">
            <v>2.8380000000000001</v>
          </cell>
        </row>
        <row r="842">
          <cell r="A842">
            <v>40255</v>
          </cell>
          <cell r="B842">
            <v>2.8359999999999999</v>
          </cell>
          <cell r="C842">
            <v>2.8370000000000002</v>
          </cell>
        </row>
        <row r="843">
          <cell r="A843">
            <v>40256</v>
          </cell>
          <cell r="B843">
            <v>2.8370000000000002</v>
          </cell>
          <cell r="C843">
            <v>2.8380000000000001</v>
          </cell>
        </row>
        <row r="844">
          <cell r="A844">
            <v>40257</v>
          </cell>
          <cell r="B844">
            <v>2.8370000000000002</v>
          </cell>
          <cell r="C844">
            <v>2.8380000000000001</v>
          </cell>
        </row>
        <row r="845">
          <cell r="A845">
            <v>40258</v>
          </cell>
          <cell r="B845">
            <v>2.8370000000000002</v>
          </cell>
          <cell r="C845">
            <v>2.8380000000000001</v>
          </cell>
        </row>
        <row r="846">
          <cell r="A846">
            <v>40259</v>
          </cell>
          <cell r="B846">
            <v>2.8370000000000002</v>
          </cell>
          <cell r="C846">
            <v>2.8380000000000001</v>
          </cell>
        </row>
        <row r="847">
          <cell r="A847">
            <v>40260</v>
          </cell>
          <cell r="B847">
            <v>2.8370000000000002</v>
          </cell>
          <cell r="C847">
            <v>2.8380000000000001</v>
          </cell>
        </row>
        <row r="848">
          <cell r="A848">
            <v>40261</v>
          </cell>
          <cell r="B848">
            <v>2.835</v>
          </cell>
          <cell r="C848">
            <v>2.8380000000000001</v>
          </cell>
        </row>
        <row r="849">
          <cell r="A849">
            <v>40262</v>
          </cell>
          <cell r="B849">
            <v>2.835</v>
          </cell>
          <cell r="C849">
            <v>2.8370000000000002</v>
          </cell>
        </row>
        <row r="850">
          <cell r="A850">
            <v>40263</v>
          </cell>
          <cell r="B850">
            <v>2.8359999999999999</v>
          </cell>
          <cell r="C850">
            <v>2.8380000000000001</v>
          </cell>
        </row>
        <row r="851">
          <cell r="A851">
            <v>40264</v>
          </cell>
          <cell r="B851">
            <v>2.8380000000000001</v>
          </cell>
          <cell r="C851">
            <v>2.84</v>
          </cell>
        </row>
        <row r="852">
          <cell r="A852">
            <v>40265</v>
          </cell>
          <cell r="B852">
            <v>2.8380000000000001</v>
          </cell>
          <cell r="C852">
            <v>2.84</v>
          </cell>
        </row>
        <row r="853">
          <cell r="A853">
            <v>40266</v>
          </cell>
          <cell r="B853">
            <v>2.8380000000000001</v>
          </cell>
          <cell r="C853">
            <v>2.84</v>
          </cell>
        </row>
        <row r="854">
          <cell r="A854">
            <v>40267</v>
          </cell>
          <cell r="B854">
            <v>2.8380000000000001</v>
          </cell>
          <cell r="C854">
            <v>2.8410000000000002</v>
          </cell>
        </row>
        <row r="855">
          <cell r="A855">
            <v>40268</v>
          </cell>
          <cell r="B855">
            <v>2.8380000000000001</v>
          </cell>
          <cell r="C855">
            <v>2.84</v>
          </cell>
        </row>
        <row r="856">
          <cell r="A856">
            <v>40269</v>
          </cell>
          <cell r="B856">
            <v>2.84</v>
          </cell>
          <cell r="C856">
            <v>2.8420000000000001</v>
          </cell>
        </row>
        <row r="857">
          <cell r="A857">
            <v>40270</v>
          </cell>
          <cell r="B857">
            <v>2.84</v>
          </cell>
          <cell r="C857">
            <v>2.8420000000000001</v>
          </cell>
        </row>
        <row r="858">
          <cell r="A858">
            <v>40271</v>
          </cell>
          <cell r="B858">
            <v>2.84</v>
          </cell>
          <cell r="C858">
            <v>2.8420000000000001</v>
          </cell>
        </row>
        <row r="859">
          <cell r="A859">
            <v>40272</v>
          </cell>
          <cell r="B859">
            <v>2.84</v>
          </cell>
          <cell r="C859">
            <v>2.8420000000000001</v>
          </cell>
        </row>
        <row r="860">
          <cell r="A860">
            <v>40273</v>
          </cell>
          <cell r="B860">
            <v>2.84</v>
          </cell>
          <cell r="C860">
            <v>2.8420000000000001</v>
          </cell>
        </row>
        <row r="861">
          <cell r="A861">
            <v>40274</v>
          </cell>
          <cell r="B861">
            <v>2.8380000000000001</v>
          </cell>
          <cell r="C861">
            <v>2.84</v>
          </cell>
        </row>
        <row r="862">
          <cell r="A862">
            <v>40275</v>
          </cell>
          <cell r="B862">
            <v>2.8370000000000002</v>
          </cell>
          <cell r="C862">
            <v>2.839</v>
          </cell>
        </row>
        <row r="863">
          <cell r="A863">
            <v>40276</v>
          </cell>
          <cell r="B863">
            <v>2.8359999999999999</v>
          </cell>
          <cell r="C863">
            <v>2.8380000000000001</v>
          </cell>
        </row>
        <row r="864">
          <cell r="A864">
            <v>40277</v>
          </cell>
          <cell r="B864">
            <v>2.8359999999999999</v>
          </cell>
          <cell r="C864">
            <v>2.8370000000000002</v>
          </cell>
        </row>
        <row r="865">
          <cell r="A865">
            <v>40278</v>
          </cell>
          <cell r="B865">
            <v>2.8340000000000001</v>
          </cell>
          <cell r="C865">
            <v>2.8370000000000002</v>
          </cell>
        </row>
        <row r="866">
          <cell r="A866">
            <v>40279</v>
          </cell>
          <cell r="B866">
            <v>2.8340000000000001</v>
          </cell>
          <cell r="C866">
            <v>2.8370000000000002</v>
          </cell>
        </row>
        <row r="867">
          <cell r="A867">
            <v>40280</v>
          </cell>
          <cell r="B867">
            <v>2.8340000000000001</v>
          </cell>
          <cell r="C867">
            <v>2.8370000000000002</v>
          </cell>
        </row>
        <row r="868">
          <cell r="A868">
            <v>40281</v>
          </cell>
          <cell r="B868">
            <v>2.8340000000000001</v>
          </cell>
          <cell r="C868">
            <v>2.835</v>
          </cell>
        </row>
        <row r="869">
          <cell r="A869">
            <v>40282</v>
          </cell>
          <cell r="B869">
            <v>2.835</v>
          </cell>
          <cell r="C869">
            <v>2.8359999999999999</v>
          </cell>
        </row>
        <row r="870">
          <cell r="A870">
            <v>40283</v>
          </cell>
          <cell r="B870">
            <v>2.8340000000000001</v>
          </cell>
          <cell r="C870">
            <v>2.835</v>
          </cell>
        </row>
        <row r="871">
          <cell r="A871">
            <v>40284</v>
          </cell>
          <cell r="B871">
            <v>2.8340000000000001</v>
          </cell>
          <cell r="C871">
            <v>2.8359999999999999</v>
          </cell>
        </row>
        <row r="872">
          <cell r="A872">
            <v>40285</v>
          </cell>
          <cell r="B872">
            <v>2.835</v>
          </cell>
          <cell r="C872">
            <v>2.8370000000000002</v>
          </cell>
        </row>
        <row r="873">
          <cell r="A873">
            <v>40286</v>
          </cell>
          <cell r="B873">
            <v>2.835</v>
          </cell>
          <cell r="C873">
            <v>2.8370000000000002</v>
          </cell>
        </row>
        <row r="874">
          <cell r="A874">
            <v>40287</v>
          </cell>
          <cell r="B874">
            <v>2.835</v>
          </cell>
          <cell r="C874">
            <v>2.8370000000000002</v>
          </cell>
        </row>
        <row r="875">
          <cell r="A875">
            <v>40288</v>
          </cell>
          <cell r="B875">
            <v>2.8359999999999999</v>
          </cell>
          <cell r="C875">
            <v>2.8370000000000002</v>
          </cell>
        </row>
        <row r="876">
          <cell r="A876">
            <v>40289</v>
          </cell>
          <cell r="B876">
            <v>2.8370000000000002</v>
          </cell>
          <cell r="C876">
            <v>2.839</v>
          </cell>
        </row>
        <row r="877">
          <cell r="A877">
            <v>40290</v>
          </cell>
          <cell r="B877">
            <v>2.84</v>
          </cell>
          <cell r="C877">
            <v>2.8410000000000002</v>
          </cell>
        </row>
        <row r="878">
          <cell r="A878">
            <v>40291</v>
          </cell>
          <cell r="B878">
            <v>2.8450000000000002</v>
          </cell>
          <cell r="C878">
            <v>2.8460000000000001</v>
          </cell>
        </row>
        <row r="879">
          <cell r="A879">
            <v>40292</v>
          </cell>
          <cell r="B879">
            <v>2.8420000000000001</v>
          </cell>
          <cell r="C879">
            <v>2.843</v>
          </cell>
        </row>
        <row r="880">
          <cell r="A880">
            <v>40293</v>
          </cell>
          <cell r="B880">
            <v>2.8420000000000001</v>
          </cell>
          <cell r="C880">
            <v>2.843</v>
          </cell>
        </row>
        <row r="881">
          <cell r="A881">
            <v>40294</v>
          </cell>
          <cell r="B881">
            <v>2.8420000000000001</v>
          </cell>
          <cell r="C881">
            <v>2.843</v>
          </cell>
        </row>
        <row r="882">
          <cell r="A882">
            <v>40295</v>
          </cell>
          <cell r="B882">
            <v>2.8450000000000002</v>
          </cell>
          <cell r="C882">
            <v>2.847</v>
          </cell>
        </row>
        <row r="883">
          <cell r="A883">
            <v>40296</v>
          </cell>
          <cell r="B883">
            <v>2.8460000000000001</v>
          </cell>
          <cell r="C883">
            <v>2.8479999999999999</v>
          </cell>
        </row>
        <row r="884">
          <cell r="A884">
            <v>40297</v>
          </cell>
          <cell r="B884">
            <v>2.8460000000000001</v>
          </cell>
          <cell r="C884">
            <v>2.847</v>
          </cell>
        </row>
        <row r="885">
          <cell r="A885">
            <v>40298</v>
          </cell>
          <cell r="B885">
            <v>2.8439999999999999</v>
          </cell>
          <cell r="C885">
            <v>2.8460000000000001</v>
          </cell>
        </row>
        <row r="886">
          <cell r="A886">
            <v>40299</v>
          </cell>
          <cell r="B886">
            <v>2.847</v>
          </cell>
          <cell r="C886">
            <v>2.8490000000000002</v>
          </cell>
        </row>
        <row r="887">
          <cell r="A887">
            <v>40300</v>
          </cell>
          <cell r="B887">
            <v>2.847</v>
          </cell>
          <cell r="C887">
            <v>2.8490000000000002</v>
          </cell>
        </row>
        <row r="888">
          <cell r="A888">
            <v>40301</v>
          </cell>
          <cell r="B888">
            <v>2.847</v>
          </cell>
          <cell r="C888">
            <v>2.8490000000000002</v>
          </cell>
        </row>
        <row r="889">
          <cell r="A889">
            <v>40302</v>
          </cell>
          <cell r="B889">
            <v>2.8439999999999999</v>
          </cell>
          <cell r="C889">
            <v>2.8460000000000001</v>
          </cell>
        </row>
        <row r="890">
          <cell r="A890">
            <v>40303</v>
          </cell>
          <cell r="B890">
            <v>2.847</v>
          </cell>
          <cell r="C890">
            <v>2.8490000000000002</v>
          </cell>
        </row>
        <row r="891">
          <cell r="A891">
            <v>40304</v>
          </cell>
          <cell r="B891">
            <v>2.8490000000000002</v>
          </cell>
          <cell r="C891">
            <v>2.851</v>
          </cell>
        </row>
        <row r="892">
          <cell r="A892">
            <v>40305</v>
          </cell>
          <cell r="B892">
            <v>2.851</v>
          </cell>
          <cell r="C892">
            <v>2.851</v>
          </cell>
        </row>
        <row r="893">
          <cell r="A893">
            <v>40306</v>
          </cell>
          <cell r="B893">
            <v>2.8530000000000002</v>
          </cell>
          <cell r="C893">
            <v>2.8530000000000002</v>
          </cell>
        </row>
        <row r="894">
          <cell r="A894">
            <v>40307</v>
          </cell>
          <cell r="B894">
            <v>2.8530000000000002</v>
          </cell>
          <cell r="C894">
            <v>2.8530000000000002</v>
          </cell>
        </row>
        <row r="895">
          <cell r="A895">
            <v>40308</v>
          </cell>
          <cell r="B895">
            <v>2.8530000000000002</v>
          </cell>
          <cell r="C895">
            <v>2.8530000000000002</v>
          </cell>
        </row>
        <row r="896">
          <cell r="A896">
            <v>40309</v>
          </cell>
          <cell r="B896">
            <v>2.8439999999999999</v>
          </cell>
          <cell r="C896">
            <v>2.8460000000000001</v>
          </cell>
        </row>
        <row r="897">
          <cell r="A897">
            <v>40310</v>
          </cell>
          <cell r="B897">
            <v>2.8450000000000002</v>
          </cell>
          <cell r="C897">
            <v>2.8460000000000001</v>
          </cell>
        </row>
        <row r="898">
          <cell r="A898">
            <v>40311</v>
          </cell>
          <cell r="B898">
            <v>2.8380000000000001</v>
          </cell>
          <cell r="C898">
            <v>2.839</v>
          </cell>
        </row>
        <row r="899">
          <cell r="A899">
            <v>40312</v>
          </cell>
          <cell r="B899">
            <v>2.8370000000000002</v>
          </cell>
          <cell r="C899">
            <v>2.8380000000000001</v>
          </cell>
        </row>
        <row r="900">
          <cell r="A900">
            <v>40313</v>
          </cell>
          <cell r="B900">
            <v>2.84</v>
          </cell>
          <cell r="C900">
            <v>2.8410000000000002</v>
          </cell>
        </row>
        <row r="901">
          <cell r="A901">
            <v>40314</v>
          </cell>
          <cell r="B901">
            <v>2.84</v>
          </cell>
          <cell r="C901">
            <v>2.8410000000000002</v>
          </cell>
        </row>
        <row r="902">
          <cell r="A902">
            <v>40315</v>
          </cell>
          <cell r="B902">
            <v>2.84</v>
          </cell>
          <cell r="C902">
            <v>2.8410000000000002</v>
          </cell>
        </row>
        <row r="903">
          <cell r="A903">
            <v>40316</v>
          </cell>
          <cell r="B903">
            <v>2.8410000000000002</v>
          </cell>
          <cell r="C903">
            <v>2.8420000000000001</v>
          </cell>
        </row>
        <row r="904">
          <cell r="A904">
            <v>40317</v>
          </cell>
          <cell r="B904">
            <v>2.84</v>
          </cell>
          <cell r="C904">
            <v>2.8410000000000002</v>
          </cell>
        </row>
        <row r="905">
          <cell r="A905">
            <v>40318</v>
          </cell>
          <cell r="B905">
            <v>2.8439999999999999</v>
          </cell>
          <cell r="C905">
            <v>2.8450000000000002</v>
          </cell>
        </row>
        <row r="906">
          <cell r="A906">
            <v>40319</v>
          </cell>
          <cell r="B906">
            <v>2.85</v>
          </cell>
          <cell r="C906">
            <v>2.851</v>
          </cell>
        </row>
        <row r="907">
          <cell r="A907">
            <v>40320</v>
          </cell>
          <cell r="B907">
            <v>2.843</v>
          </cell>
          <cell r="C907">
            <v>2.8460000000000001</v>
          </cell>
        </row>
        <row r="908">
          <cell r="A908">
            <v>40321</v>
          </cell>
          <cell r="B908">
            <v>2.843</v>
          </cell>
          <cell r="C908">
            <v>2.8460000000000001</v>
          </cell>
        </row>
        <row r="909">
          <cell r="A909">
            <v>40322</v>
          </cell>
          <cell r="B909">
            <v>2.843</v>
          </cell>
          <cell r="C909">
            <v>2.8460000000000001</v>
          </cell>
        </row>
        <row r="910">
          <cell r="A910">
            <v>40323</v>
          </cell>
          <cell r="B910">
            <v>2.8460000000000001</v>
          </cell>
          <cell r="C910">
            <v>2.8479999999999999</v>
          </cell>
        </row>
        <row r="911">
          <cell r="A911">
            <v>40324</v>
          </cell>
          <cell r="B911">
            <v>2.8490000000000002</v>
          </cell>
          <cell r="C911">
            <v>2.85</v>
          </cell>
        </row>
        <row r="912">
          <cell r="A912">
            <v>40325</v>
          </cell>
          <cell r="B912">
            <v>2.8450000000000002</v>
          </cell>
          <cell r="C912">
            <v>2.8460000000000001</v>
          </cell>
        </row>
        <row r="913">
          <cell r="A913">
            <v>40326</v>
          </cell>
          <cell r="B913">
            <v>2.847</v>
          </cell>
          <cell r="C913">
            <v>2.8479999999999999</v>
          </cell>
        </row>
        <row r="914">
          <cell r="A914">
            <v>40327</v>
          </cell>
          <cell r="B914">
            <v>2.8460000000000001</v>
          </cell>
          <cell r="C914">
            <v>2.847</v>
          </cell>
        </row>
        <row r="915">
          <cell r="A915">
            <v>40328</v>
          </cell>
          <cell r="B915">
            <v>2.8460000000000001</v>
          </cell>
          <cell r="C915">
            <v>2.847</v>
          </cell>
        </row>
        <row r="916">
          <cell r="A916">
            <v>40329</v>
          </cell>
          <cell r="B916">
            <v>2.8460000000000001</v>
          </cell>
          <cell r="C916">
            <v>2.847</v>
          </cell>
        </row>
        <row r="917">
          <cell r="A917">
            <v>40330</v>
          </cell>
          <cell r="B917">
            <v>2.843</v>
          </cell>
          <cell r="C917">
            <v>2.8450000000000002</v>
          </cell>
        </row>
        <row r="918">
          <cell r="A918">
            <v>40331</v>
          </cell>
          <cell r="B918">
            <v>2.8439999999999999</v>
          </cell>
          <cell r="C918">
            <v>2.8450000000000002</v>
          </cell>
        </row>
        <row r="919">
          <cell r="A919">
            <v>40332</v>
          </cell>
          <cell r="B919">
            <v>2.843</v>
          </cell>
          <cell r="C919">
            <v>2.8450000000000002</v>
          </cell>
        </row>
        <row r="920">
          <cell r="A920">
            <v>40333</v>
          </cell>
          <cell r="B920">
            <v>2.8450000000000002</v>
          </cell>
          <cell r="C920">
            <v>2.8460000000000001</v>
          </cell>
        </row>
        <row r="921">
          <cell r="A921">
            <v>40334</v>
          </cell>
          <cell r="B921">
            <v>2.8479999999999999</v>
          </cell>
          <cell r="C921">
            <v>2.8490000000000002</v>
          </cell>
        </row>
        <row r="922">
          <cell r="A922">
            <v>40335</v>
          </cell>
          <cell r="B922">
            <v>2.8479999999999999</v>
          </cell>
          <cell r="C922">
            <v>2.8490000000000002</v>
          </cell>
        </row>
        <row r="923">
          <cell r="A923">
            <v>40336</v>
          </cell>
          <cell r="B923">
            <v>2.8479999999999999</v>
          </cell>
          <cell r="C923">
            <v>2.8490000000000002</v>
          </cell>
        </row>
        <row r="924">
          <cell r="A924">
            <v>40337</v>
          </cell>
          <cell r="B924">
            <v>2.8490000000000002</v>
          </cell>
          <cell r="C924">
            <v>2.85</v>
          </cell>
        </row>
        <row r="925">
          <cell r="A925">
            <v>40338</v>
          </cell>
          <cell r="B925">
            <v>2.847</v>
          </cell>
          <cell r="C925">
            <v>2.8479999999999999</v>
          </cell>
        </row>
        <row r="926">
          <cell r="A926">
            <v>40339</v>
          </cell>
          <cell r="B926">
            <v>2.8439999999999999</v>
          </cell>
          <cell r="C926">
            <v>2.8460000000000001</v>
          </cell>
        </row>
        <row r="927">
          <cell r="A927">
            <v>40340</v>
          </cell>
          <cell r="B927">
            <v>2.8450000000000002</v>
          </cell>
          <cell r="C927">
            <v>2.8460000000000001</v>
          </cell>
        </row>
        <row r="928">
          <cell r="A928">
            <v>40341</v>
          </cell>
          <cell r="B928">
            <v>2.8439999999999999</v>
          </cell>
          <cell r="C928">
            <v>2.8450000000000002</v>
          </cell>
        </row>
        <row r="929">
          <cell r="A929">
            <v>40342</v>
          </cell>
          <cell r="B929">
            <v>2.8439999999999999</v>
          </cell>
          <cell r="C929">
            <v>2.8450000000000002</v>
          </cell>
        </row>
        <row r="930">
          <cell r="A930">
            <v>40343</v>
          </cell>
          <cell r="B930">
            <v>2.8439999999999999</v>
          </cell>
          <cell r="C930">
            <v>2.8450000000000002</v>
          </cell>
        </row>
        <row r="931">
          <cell r="A931">
            <v>40344</v>
          </cell>
          <cell r="B931">
            <v>2.8420000000000001</v>
          </cell>
          <cell r="C931">
            <v>2.843</v>
          </cell>
        </row>
        <row r="932">
          <cell r="A932">
            <v>40345</v>
          </cell>
          <cell r="B932">
            <v>2.839</v>
          </cell>
          <cell r="C932">
            <v>2.839</v>
          </cell>
        </row>
        <row r="933">
          <cell r="A933">
            <v>40346</v>
          </cell>
          <cell r="B933">
            <v>2.8359999999999999</v>
          </cell>
          <cell r="C933">
            <v>2.839</v>
          </cell>
        </row>
        <row r="934">
          <cell r="A934">
            <v>40347</v>
          </cell>
          <cell r="B934">
            <v>2.835</v>
          </cell>
          <cell r="C934">
            <v>2.8359999999999999</v>
          </cell>
        </row>
        <row r="935">
          <cell r="A935">
            <v>40348</v>
          </cell>
          <cell r="B935">
            <v>2.83</v>
          </cell>
          <cell r="C935">
            <v>2.831</v>
          </cell>
        </row>
        <row r="936">
          <cell r="A936">
            <v>40349</v>
          </cell>
          <cell r="B936">
            <v>2.83</v>
          </cell>
          <cell r="C936">
            <v>2.831</v>
          </cell>
        </row>
        <row r="937">
          <cell r="A937">
            <v>40350</v>
          </cell>
          <cell r="B937">
            <v>2.83</v>
          </cell>
          <cell r="C937">
            <v>2.831</v>
          </cell>
        </row>
        <row r="938">
          <cell r="A938">
            <v>40351</v>
          </cell>
          <cell r="B938">
            <v>2.8260000000000001</v>
          </cell>
          <cell r="C938">
            <v>2.827</v>
          </cell>
        </row>
        <row r="939">
          <cell r="A939">
            <v>40352</v>
          </cell>
          <cell r="B939">
            <v>2.8260000000000001</v>
          </cell>
          <cell r="C939">
            <v>2.827</v>
          </cell>
        </row>
        <row r="940">
          <cell r="A940">
            <v>40353</v>
          </cell>
          <cell r="B940">
            <v>2.8279999999999998</v>
          </cell>
          <cell r="C940">
            <v>2.8290000000000002</v>
          </cell>
        </row>
        <row r="941">
          <cell r="A941">
            <v>40354</v>
          </cell>
          <cell r="B941">
            <v>2.827</v>
          </cell>
          <cell r="C941">
            <v>2.8279999999999998</v>
          </cell>
        </row>
        <row r="942">
          <cell r="A942">
            <v>40355</v>
          </cell>
          <cell r="B942">
            <v>2.8260000000000001</v>
          </cell>
          <cell r="C942">
            <v>2.827</v>
          </cell>
        </row>
        <row r="943">
          <cell r="A943">
            <v>40356</v>
          </cell>
          <cell r="B943">
            <v>2.8260000000000001</v>
          </cell>
          <cell r="C943">
            <v>2.827</v>
          </cell>
        </row>
        <row r="944">
          <cell r="A944">
            <v>40357</v>
          </cell>
          <cell r="B944">
            <v>2.8260000000000001</v>
          </cell>
          <cell r="C944">
            <v>2.827</v>
          </cell>
        </row>
        <row r="945">
          <cell r="A945">
            <v>40358</v>
          </cell>
          <cell r="B945">
            <v>2.8260000000000001</v>
          </cell>
          <cell r="C945">
            <v>2.827</v>
          </cell>
        </row>
        <row r="946">
          <cell r="A946">
            <v>40359</v>
          </cell>
          <cell r="B946">
            <v>2.8260000000000001</v>
          </cell>
          <cell r="C946">
            <v>2.827</v>
          </cell>
        </row>
        <row r="947">
          <cell r="A947">
            <v>40360</v>
          </cell>
          <cell r="B947">
            <v>2.8250000000000002</v>
          </cell>
          <cell r="C947">
            <v>2.827</v>
          </cell>
        </row>
        <row r="948">
          <cell r="A948">
            <v>40361</v>
          </cell>
          <cell r="B948">
            <v>2.8250000000000002</v>
          </cell>
          <cell r="C948">
            <v>2.827</v>
          </cell>
        </row>
        <row r="949">
          <cell r="A949">
            <v>40362</v>
          </cell>
          <cell r="B949">
            <v>2.8250000000000002</v>
          </cell>
          <cell r="C949">
            <v>2.8260000000000001</v>
          </cell>
        </row>
        <row r="950">
          <cell r="A950">
            <v>40363</v>
          </cell>
          <cell r="B950">
            <v>2.8250000000000002</v>
          </cell>
          <cell r="C950">
            <v>2.8260000000000001</v>
          </cell>
        </row>
        <row r="951">
          <cell r="A951">
            <v>40364</v>
          </cell>
          <cell r="B951">
            <v>2.8250000000000002</v>
          </cell>
          <cell r="C951">
            <v>2.8260000000000001</v>
          </cell>
        </row>
        <row r="952">
          <cell r="A952">
            <v>40365</v>
          </cell>
          <cell r="B952">
            <v>2.823</v>
          </cell>
          <cell r="C952">
            <v>2.8239999999999998</v>
          </cell>
        </row>
        <row r="953">
          <cell r="A953">
            <v>40366</v>
          </cell>
          <cell r="B953">
            <v>2.823</v>
          </cell>
          <cell r="C953">
            <v>2.8250000000000002</v>
          </cell>
        </row>
        <row r="954">
          <cell r="A954">
            <v>40367</v>
          </cell>
          <cell r="B954">
            <v>2.823</v>
          </cell>
          <cell r="C954">
            <v>2.8239999999999998</v>
          </cell>
        </row>
        <row r="955">
          <cell r="A955">
            <v>40368</v>
          </cell>
          <cell r="B955">
            <v>2.823</v>
          </cell>
          <cell r="C955">
            <v>2.823</v>
          </cell>
        </row>
        <row r="956">
          <cell r="A956">
            <v>40369</v>
          </cell>
          <cell r="B956">
            <v>2.823</v>
          </cell>
          <cell r="C956">
            <v>2.8239999999999998</v>
          </cell>
        </row>
        <row r="957">
          <cell r="A957">
            <v>40370</v>
          </cell>
          <cell r="B957">
            <v>2.823</v>
          </cell>
          <cell r="C957">
            <v>2.8239999999999998</v>
          </cell>
        </row>
        <row r="958">
          <cell r="A958">
            <v>40371</v>
          </cell>
          <cell r="B958">
            <v>2.823</v>
          </cell>
          <cell r="C958">
            <v>2.8239999999999998</v>
          </cell>
        </row>
        <row r="959">
          <cell r="A959">
            <v>40372</v>
          </cell>
          <cell r="B959">
            <v>2.823</v>
          </cell>
          <cell r="C959">
            <v>2.8239999999999998</v>
          </cell>
        </row>
        <row r="960">
          <cell r="A960">
            <v>40373</v>
          </cell>
          <cell r="B960">
            <v>2.82</v>
          </cell>
          <cell r="C960">
            <v>2.8210000000000002</v>
          </cell>
        </row>
        <row r="961">
          <cell r="A961">
            <v>40374</v>
          </cell>
          <cell r="B961">
            <v>2.8140000000000001</v>
          </cell>
          <cell r="C961">
            <v>2.8149999999999999</v>
          </cell>
        </row>
        <row r="962">
          <cell r="A962">
            <v>40375</v>
          </cell>
          <cell r="B962">
            <v>2.819</v>
          </cell>
          <cell r="C962">
            <v>2.82</v>
          </cell>
        </row>
        <row r="963">
          <cell r="A963">
            <v>40376</v>
          </cell>
          <cell r="B963">
            <v>2.8220000000000001</v>
          </cell>
          <cell r="C963">
            <v>2.8239999999999998</v>
          </cell>
        </row>
        <row r="964">
          <cell r="A964">
            <v>40377</v>
          </cell>
          <cell r="B964">
            <v>2.8220000000000001</v>
          </cell>
          <cell r="C964">
            <v>2.8239999999999998</v>
          </cell>
        </row>
        <row r="965">
          <cell r="A965">
            <v>40378</v>
          </cell>
          <cell r="B965">
            <v>2.8220000000000001</v>
          </cell>
          <cell r="C965">
            <v>2.8239999999999998</v>
          </cell>
        </row>
        <row r="966">
          <cell r="A966">
            <v>40379</v>
          </cell>
          <cell r="B966">
            <v>2.8220000000000001</v>
          </cell>
          <cell r="C966">
            <v>2.823</v>
          </cell>
        </row>
        <row r="967">
          <cell r="A967">
            <v>40380</v>
          </cell>
          <cell r="B967">
            <v>2.823</v>
          </cell>
          <cell r="C967">
            <v>2.8250000000000002</v>
          </cell>
        </row>
        <row r="968">
          <cell r="A968">
            <v>40381</v>
          </cell>
          <cell r="B968">
            <v>2.8260000000000001</v>
          </cell>
          <cell r="C968">
            <v>2.8260000000000001</v>
          </cell>
        </row>
        <row r="969">
          <cell r="A969">
            <v>40382</v>
          </cell>
          <cell r="B969">
            <v>2.8220000000000001</v>
          </cell>
          <cell r="C969">
            <v>2.823</v>
          </cell>
        </row>
        <row r="970">
          <cell r="A970">
            <v>40383</v>
          </cell>
          <cell r="B970">
            <v>2.8220000000000001</v>
          </cell>
          <cell r="C970">
            <v>2.823</v>
          </cell>
        </row>
        <row r="971">
          <cell r="A971">
            <v>40384</v>
          </cell>
          <cell r="B971">
            <v>2.8220000000000001</v>
          </cell>
          <cell r="C971">
            <v>2.823</v>
          </cell>
        </row>
        <row r="972">
          <cell r="A972">
            <v>40385</v>
          </cell>
          <cell r="B972">
            <v>2.8220000000000001</v>
          </cell>
          <cell r="C972">
            <v>2.823</v>
          </cell>
        </row>
        <row r="973">
          <cell r="A973">
            <v>40386</v>
          </cell>
          <cell r="B973">
            <v>2.8220000000000001</v>
          </cell>
          <cell r="C973">
            <v>2.8239999999999998</v>
          </cell>
        </row>
        <row r="974">
          <cell r="A974">
            <v>40387</v>
          </cell>
          <cell r="B974">
            <v>2.8220000000000001</v>
          </cell>
          <cell r="C974">
            <v>2.8239999999999998</v>
          </cell>
        </row>
        <row r="975">
          <cell r="A975">
            <v>40388</v>
          </cell>
          <cell r="B975">
            <v>2.8220000000000001</v>
          </cell>
          <cell r="C975">
            <v>2.8239999999999998</v>
          </cell>
        </row>
        <row r="976">
          <cell r="A976">
            <v>40389</v>
          </cell>
          <cell r="B976">
            <v>2.8220000000000001</v>
          </cell>
          <cell r="C976">
            <v>2.8239999999999998</v>
          </cell>
        </row>
        <row r="977">
          <cell r="A977">
            <v>40390</v>
          </cell>
          <cell r="B977">
            <v>2.8220000000000001</v>
          </cell>
          <cell r="C977">
            <v>2.8239999999999998</v>
          </cell>
        </row>
        <row r="978">
          <cell r="A978">
            <v>40391</v>
          </cell>
          <cell r="B978">
            <v>2.8220000000000001</v>
          </cell>
          <cell r="C978">
            <v>2.8239999999999998</v>
          </cell>
        </row>
        <row r="979">
          <cell r="A979">
            <v>40392</v>
          </cell>
          <cell r="B979">
            <v>2.8220000000000001</v>
          </cell>
          <cell r="C979">
            <v>2.8239999999999998</v>
          </cell>
        </row>
        <row r="980">
          <cell r="A980">
            <v>40393</v>
          </cell>
          <cell r="B980">
            <v>2.8170000000000002</v>
          </cell>
          <cell r="C980">
            <v>2.8180000000000001</v>
          </cell>
        </row>
        <row r="981">
          <cell r="A981">
            <v>40394</v>
          </cell>
          <cell r="B981">
            <v>2.8109999999999999</v>
          </cell>
          <cell r="C981">
            <v>2.8119999999999998</v>
          </cell>
        </row>
        <row r="982">
          <cell r="A982">
            <v>40395</v>
          </cell>
          <cell r="B982">
            <v>2.802</v>
          </cell>
          <cell r="C982">
            <v>2.8039999999999998</v>
          </cell>
        </row>
        <row r="983">
          <cell r="A983">
            <v>40396</v>
          </cell>
          <cell r="B983">
            <v>2.8010000000000002</v>
          </cell>
          <cell r="C983">
            <v>2.8010000000000002</v>
          </cell>
        </row>
        <row r="984">
          <cell r="A984">
            <v>40397</v>
          </cell>
          <cell r="B984">
            <v>2.8010000000000002</v>
          </cell>
          <cell r="C984">
            <v>2.8010000000000002</v>
          </cell>
        </row>
        <row r="985">
          <cell r="A985">
            <v>40398</v>
          </cell>
          <cell r="B985">
            <v>2.8010000000000002</v>
          </cell>
          <cell r="C985">
            <v>2.8010000000000002</v>
          </cell>
        </row>
        <row r="986">
          <cell r="A986">
            <v>40399</v>
          </cell>
          <cell r="B986">
            <v>2.8010000000000002</v>
          </cell>
          <cell r="C986">
            <v>2.8010000000000002</v>
          </cell>
        </row>
        <row r="987">
          <cell r="A987">
            <v>40400</v>
          </cell>
          <cell r="B987">
            <v>2.8</v>
          </cell>
          <cell r="C987">
            <v>2.802</v>
          </cell>
        </row>
        <row r="988">
          <cell r="A988">
            <v>40401</v>
          </cell>
          <cell r="B988">
            <v>2.8039999999999998</v>
          </cell>
          <cell r="C988">
            <v>2.8050000000000002</v>
          </cell>
        </row>
        <row r="989">
          <cell r="A989">
            <v>40402</v>
          </cell>
          <cell r="B989">
            <v>2.806</v>
          </cell>
          <cell r="C989">
            <v>2.8069999999999999</v>
          </cell>
        </row>
        <row r="990">
          <cell r="A990">
            <v>40403</v>
          </cell>
          <cell r="B990">
            <v>2.8039999999999998</v>
          </cell>
          <cell r="C990">
            <v>2.8050000000000002</v>
          </cell>
        </row>
        <row r="991">
          <cell r="A991">
            <v>40404</v>
          </cell>
          <cell r="B991">
            <v>2.8050000000000002</v>
          </cell>
          <cell r="C991">
            <v>2.806</v>
          </cell>
        </row>
        <row r="992">
          <cell r="A992">
            <v>40405</v>
          </cell>
          <cell r="B992">
            <v>2.8050000000000002</v>
          </cell>
          <cell r="C992">
            <v>2.806</v>
          </cell>
        </row>
        <row r="993">
          <cell r="A993">
            <v>40406</v>
          </cell>
          <cell r="B993">
            <v>2.8050000000000002</v>
          </cell>
          <cell r="C993">
            <v>2.806</v>
          </cell>
        </row>
        <row r="994">
          <cell r="A994">
            <v>40407</v>
          </cell>
          <cell r="B994">
            <v>2.802</v>
          </cell>
          <cell r="C994">
            <v>2.8029999999999999</v>
          </cell>
        </row>
        <row r="995">
          <cell r="A995">
            <v>40408</v>
          </cell>
          <cell r="B995">
            <v>2.7989999999999999</v>
          </cell>
          <cell r="C995">
            <v>2.8</v>
          </cell>
        </row>
        <row r="996">
          <cell r="A996">
            <v>40409</v>
          </cell>
          <cell r="B996">
            <v>2.7970000000000002</v>
          </cell>
          <cell r="C996">
            <v>2.798</v>
          </cell>
        </row>
        <row r="997">
          <cell r="A997">
            <v>40410</v>
          </cell>
          <cell r="B997">
            <v>2.8</v>
          </cell>
          <cell r="C997">
            <v>2.8</v>
          </cell>
        </row>
        <row r="998">
          <cell r="A998">
            <v>40411</v>
          </cell>
          <cell r="B998">
            <v>2.7989999999999999</v>
          </cell>
          <cell r="C998">
            <v>2.8</v>
          </cell>
        </row>
        <row r="999">
          <cell r="A999">
            <v>40412</v>
          </cell>
          <cell r="B999">
            <v>2.7989999999999999</v>
          </cell>
          <cell r="C999">
            <v>2.8</v>
          </cell>
        </row>
        <row r="1000">
          <cell r="A1000">
            <v>40413</v>
          </cell>
          <cell r="B1000">
            <v>2.7989999999999999</v>
          </cell>
          <cell r="C1000">
            <v>2.8</v>
          </cell>
        </row>
        <row r="1001">
          <cell r="A1001">
            <v>40414</v>
          </cell>
          <cell r="B1001">
            <v>2.7989999999999999</v>
          </cell>
          <cell r="C1001">
            <v>2.8</v>
          </cell>
        </row>
        <row r="1002">
          <cell r="A1002">
            <v>40415</v>
          </cell>
          <cell r="B1002">
            <v>2.798</v>
          </cell>
          <cell r="C1002">
            <v>2.7989999999999999</v>
          </cell>
        </row>
        <row r="1003">
          <cell r="A1003">
            <v>40416</v>
          </cell>
          <cell r="B1003">
            <v>2.798</v>
          </cell>
          <cell r="C1003">
            <v>2.7989999999999999</v>
          </cell>
        </row>
        <row r="1004">
          <cell r="A1004">
            <v>40417</v>
          </cell>
          <cell r="B1004">
            <v>2.7949999999999999</v>
          </cell>
          <cell r="C1004">
            <v>2.7959999999999998</v>
          </cell>
        </row>
        <row r="1005">
          <cell r="A1005">
            <v>40418</v>
          </cell>
          <cell r="B1005">
            <v>2.798</v>
          </cell>
          <cell r="C1005">
            <v>2.7989999999999999</v>
          </cell>
        </row>
        <row r="1006">
          <cell r="A1006">
            <v>40419</v>
          </cell>
          <cell r="B1006">
            <v>2.798</v>
          </cell>
          <cell r="C1006">
            <v>2.7989999999999999</v>
          </cell>
        </row>
        <row r="1007">
          <cell r="A1007">
            <v>40420</v>
          </cell>
          <cell r="B1007">
            <v>2.798</v>
          </cell>
          <cell r="C1007">
            <v>2.7989999999999999</v>
          </cell>
        </row>
        <row r="1008">
          <cell r="A1008">
            <v>40421</v>
          </cell>
          <cell r="B1008">
            <v>2.798</v>
          </cell>
          <cell r="C1008">
            <v>2.7989999999999999</v>
          </cell>
        </row>
        <row r="1009">
          <cell r="A1009">
            <v>40422</v>
          </cell>
          <cell r="B1009">
            <v>2.7959999999999998</v>
          </cell>
          <cell r="C1009">
            <v>2.798</v>
          </cell>
        </row>
        <row r="1010">
          <cell r="A1010">
            <v>40423</v>
          </cell>
          <cell r="B1010">
            <v>2.794</v>
          </cell>
          <cell r="C1010">
            <v>2.7949999999999999</v>
          </cell>
        </row>
        <row r="1011">
          <cell r="A1011">
            <v>40424</v>
          </cell>
          <cell r="B1011">
            <v>2.7959999999999998</v>
          </cell>
          <cell r="C1011">
            <v>2.7959999999999998</v>
          </cell>
        </row>
        <row r="1012">
          <cell r="A1012">
            <v>40425</v>
          </cell>
          <cell r="B1012">
            <v>2.794</v>
          </cell>
          <cell r="C1012">
            <v>2.7949999999999999</v>
          </cell>
        </row>
        <row r="1013">
          <cell r="A1013">
            <v>40426</v>
          </cell>
          <cell r="B1013">
            <v>2.794</v>
          </cell>
          <cell r="C1013">
            <v>2.7949999999999999</v>
          </cell>
        </row>
        <row r="1014">
          <cell r="A1014">
            <v>40427</v>
          </cell>
          <cell r="B1014">
            <v>2.794</v>
          </cell>
          <cell r="C1014">
            <v>2.7949999999999999</v>
          </cell>
        </row>
        <row r="1015">
          <cell r="A1015">
            <v>40428</v>
          </cell>
          <cell r="B1015">
            <v>2.7919999999999998</v>
          </cell>
          <cell r="C1015">
            <v>2.7930000000000001</v>
          </cell>
        </row>
        <row r="1016">
          <cell r="A1016">
            <v>40429</v>
          </cell>
          <cell r="B1016">
            <v>2.794</v>
          </cell>
          <cell r="C1016">
            <v>2.7949999999999999</v>
          </cell>
        </row>
        <row r="1017">
          <cell r="A1017">
            <v>40430</v>
          </cell>
          <cell r="B1017">
            <v>2.794</v>
          </cell>
          <cell r="C1017">
            <v>2.794</v>
          </cell>
        </row>
        <row r="1018">
          <cell r="A1018">
            <v>40431</v>
          </cell>
          <cell r="B1018">
            <v>2.7919999999999998</v>
          </cell>
          <cell r="C1018">
            <v>2.7930000000000001</v>
          </cell>
        </row>
        <row r="1019">
          <cell r="A1019">
            <v>40432</v>
          </cell>
          <cell r="B1019">
            <v>2.7890000000000001</v>
          </cell>
          <cell r="C1019">
            <v>2.79</v>
          </cell>
        </row>
        <row r="1020">
          <cell r="A1020">
            <v>40433</v>
          </cell>
          <cell r="B1020">
            <v>2.7890000000000001</v>
          </cell>
          <cell r="C1020">
            <v>2.79</v>
          </cell>
        </row>
        <row r="1021">
          <cell r="A1021">
            <v>40434</v>
          </cell>
          <cell r="B1021">
            <v>2.7890000000000001</v>
          </cell>
          <cell r="C1021">
            <v>2.79</v>
          </cell>
        </row>
        <row r="1022">
          <cell r="A1022">
            <v>40435</v>
          </cell>
          <cell r="B1022">
            <v>2.7869999999999999</v>
          </cell>
          <cell r="C1022">
            <v>2.7879999999999998</v>
          </cell>
        </row>
        <row r="1023">
          <cell r="A1023">
            <v>40436</v>
          </cell>
          <cell r="B1023">
            <v>2.7879999999999998</v>
          </cell>
          <cell r="C1023">
            <v>2.7879999999999998</v>
          </cell>
        </row>
        <row r="1024">
          <cell r="A1024">
            <v>40437</v>
          </cell>
          <cell r="B1024">
            <v>2.7879999999999998</v>
          </cell>
          <cell r="C1024">
            <v>2.7890000000000001</v>
          </cell>
        </row>
        <row r="1025">
          <cell r="A1025">
            <v>40438</v>
          </cell>
          <cell r="B1025">
            <v>2.7879999999999998</v>
          </cell>
          <cell r="C1025">
            <v>2.7890000000000001</v>
          </cell>
        </row>
        <row r="1026">
          <cell r="A1026">
            <v>40439</v>
          </cell>
          <cell r="B1026">
            <v>2.7890000000000001</v>
          </cell>
          <cell r="C1026">
            <v>2.79</v>
          </cell>
        </row>
        <row r="1027">
          <cell r="A1027">
            <v>40440</v>
          </cell>
          <cell r="B1027">
            <v>2.7890000000000001</v>
          </cell>
          <cell r="C1027">
            <v>2.79</v>
          </cell>
        </row>
        <row r="1028">
          <cell r="A1028">
            <v>40441</v>
          </cell>
          <cell r="B1028">
            <v>2.7890000000000001</v>
          </cell>
          <cell r="C1028">
            <v>2.79</v>
          </cell>
        </row>
        <row r="1029">
          <cell r="A1029">
            <v>40442</v>
          </cell>
          <cell r="B1029">
            <v>2.7909999999999999</v>
          </cell>
          <cell r="C1029">
            <v>2.7930000000000001</v>
          </cell>
        </row>
        <row r="1030">
          <cell r="A1030">
            <v>40443</v>
          </cell>
          <cell r="B1030">
            <v>2.7919999999999998</v>
          </cell>
          <cell r="C1030">
            <v>2.7919999999999998</v>
          </cell>
        </row>
        <row r="1031">
          <cell r="A1031">
            <v>40444</v>
          </cell>
          <cell r="B1031">
            <v>2.79</v>
          </cell>
          <cell r="C1031">
            <v>2.79</v>
          </cell>
        </row>
        <row r="1032">
          <cell r="A1032">
            <v>40445</v>
          </cell>
          <cell r="B1032">
            <v>2.7890000000000001</v>
          </cell>
          <cell r="C1032">
            <v>2.7890000000000001</v>
          </cell>
        </row>
        <row r="1033">
          <cell r="A1033">
            <v>40446</v>
          </cell>
          <cell r="B1033">
            <v>2.7869999999999999</v>
          </cell>
          <cell r="C1033">
            <v>2.7879999999999998</v>
          </cell>
        </row>
        <row r="1034">
          <cell r="A1034">
            <v>40447</v>
          </cell>
          <cell r="B1034">
            <v>2.7869999999999999</v>
          </cell>
          <cell r="C1034">
            <v>2.7879999999999998</v>
          </cell>
        </row>
        <row r="1035">
          <cell r="A1035">
            <v>40448</v>
          </cell>
          <cell r="B1035">
            <v>2.7869999999999999</v>
          </cell>
          <cell r="C1035">
            <v>2.7879999999999998</v>
          </cell>
        </row>
        <row r="1036">
          <cell r="A1036">
            <v>40449</v>
          </cell>
          <cell r="B1036">
            <v>2.7879999999999998</v>
          </cell>
          <cell r="C1036">
            <v>2.79</v>
          </cell>
        </row>
        <row r="1037">
          <cell r="A1037">
            <v>40450</v>
          </cell>
          <cell r="B1037">
            <v>2.7879999999999998</v>
          </cell>
          <cell r="C1037">
            <v>2.7909999999999999</v>
          </cell>
        </row>
        <row r="1038">
          <cell r="A1038">
            <v>40451</v>
          </cell>
          <cell r="B1038">
            <v>2.7869999999999999</v>
          </cell>
          <cell r="C1038">
            <v>2.7879999999999998</v>
          </cell>
        </row>
        <row r="1039">
          <cell r="A1039">
            <v>40452</v>
          </cell>
          <cell r="B1039">
            <v>2.7869999999999999</v>
          </cell>
          <cell r="C1039">
            <v>2.7879999999999998</v>
          </cell>
        </row>
        <row r="1040">
          <cell r="A1040">
            <v>40453</v>
          </cell>
          <cell r="B1040">
            <v>2.7879999999999998</v>
          </cell>
          <cell r="C1040">
            <v>2.7890000000000001</v>
          </cell>
        </row>
        <row r="1041">
          <cell r="A1041">
            <v>40454</v>
          </cell>
          <cell r="B1041">
            <v>2.7879999999999998</v>
          </cell>
          <cell r="C1041">
            <v>2.7890000000000001</v>
          </cell>
        </row>
        <row r="1042">
          <cell r="A1042">
            <v>40455</v>
          </cell>
          <cell r="B1042">
            <v>2.7879999999999998</v>
          </cell>
          <cell r="C1042">
            <v>2.7890000000000001</v>
          </cell>
        </row>
        <row r="1043">
          <cell r="A1043">
            <v>40456</v>
          </cell>
          <cell r="B1043">
            <v>2.7890000000000001</v>
          </cell>
          <cell r="C1043">
            <v>2.7909999999999999</v>
          </cell>
        </row>
        <row r="1044">
          <cell r="A1044">
            <v>40457</v>
          </cell>
          <cell r="B1044">
            <v>2.7869999999999999</v>
          </cell>
          <cell r="C1044">
            <v>2.7869999999999999</v>
          </cell>
        </row>
        <row r="1045">
          <cell r="A1045">
            <v>40458</v>
          </cell>
          <cell r="B1045">
            <v>2.7890000000000001</v>
          </cell>
          <cell r="C1045">
            <v>2.79</v>
          </cell>
        </row>
        <row r="1046">
          <cell r="A1046">
            <v>40459</v>
          </cell>
          <cell r="B1046">
            <v>2.7879999999999998</v>
          </cell>
          <cell r="C1046">
            <v>2.7890000000000001</v>
          </cell>
        </row>
        <row r="1047">
          <cell r="A1047">
            <v>40460</v>
          </cell>
          <cell r="B1047">
            <v>2.7879999999999998</v>
          </cell>
          <cell r="C1047">
            <v>2.7890000000000001</v>
          </cell>
        </row>
        <row r="1048">
          <cell r="A1048">
            <v>40461</v>
          </cell>
          <cell r="B1048">
            <v>2.7879999999999998</v>
          </cell>
          <cell r="C1048">
            <v>2.7890000000000001</v>
          </cell>
        </row>
        <row r="1049">
          <cell r="A1049">
            <v>40462</v>
          </cell>
          <cell r="B1049">
            <v>2.7879999999999998</v>
          </cell>
          <cell r="C1049">
            <v>2.7890000000000001</v>
          </cell>
        </row>
        <row r="1050">
          <cell r="A1050">
            <v>40463</v>
          </cell>
          <cell r="B1050">
            <v>2.786</v>
          </cell>
          <cell r="C1050">
            <v>2.7879999999999998</v>
          </cell>
        </row>
        <row r="1051">
          <cell r="A1051">
            <v>40464</v>
          </cell>
          <cell r="B1051">
            <v>2.786</v>
          </cell>
          <cell r="C1051">
            <v>2.7869999999999999</v>
          </cell>
        </row>
        <row r="1052">
          <cell r="A1052">
            <v>40465</v>
          </cell>
          <cell r="B1052">
            <v>2.786</v>
          </cell>
          <cell r="C1052">
            <v>2.7869999999999999</v>
          </cell>
        </row>
        <row r="1053">
          <cell r="A1053">
            <v>40466</v>
          </cell>
          <cell r="B1053">
            <v>2.7879999999999998</v>
          </cell>
          <cell r="C1053">
            <v>2.7890000000000001</v>
          </cell>
        </row>
        <row r="1054">
          <cell r="A1054">
            <v>40467</v>
          </cell>
          <cell r="B1054">
            <v>2.7919999999999998</v>
          </cell>
          <cell r="C1054">
            <v>2.794</v>
          </cell>
        </row>
        <row r="1055">
          <cell r="A1055">
            <v>40468</v>
          </cell>
          <cell r="B1055">
            <v>2.7919999999999998</v>
          </cell>
          <cell r="C1055">
            <v>2.794</v>
          </cell>
        </row>
        <row r="1056">
          <cell r="A1056">
            <v>40469</v>
          </cell>
          <cell r="B1056">
            <v>2.7919999999999998</v>
          </cell>
          <cell r="C1056">
            <v>2.794</v>
          </cell>
        </row>
        <row r="1057">
          <cell r="A1057">
            <v>40470</v>
          </cell>
          <cell r="B1057">
            <v>2.7909999999999999</v>
          </cell>
          <cell r="C1057">
            <v>2.7930000000000001</v>
          </cell>
        </row>
        <row r="1058">
          <cell r="A1058">
            <v>40471</v>
          </cell>
          <cell r="B1058">
            <v>2.7930000000000001</v>
          </cell>
          <cell r="C1058">
            <v>2.794</v>
          </cell>
        </row>
        <row r="1059">
          <cell r="A1059">
            <v>40472</v>
          </cell>
          <cell r="B1059">
            <v>2.7919999999999998</v>
          </cell>
          <cell r="C1059">
            <v>2.7919999999999998</v>
          </cell>
        </row>
        <row r="1060">
          <cell r="A1060">
            <v>40473</v>
          </cell>
          <cell r="B1060">
            <v>2.7919999999999998</v>
          </cell>
          <cell r="C1060">
            <v>2.7930000000000001</v>
          </cell>
        </row>
        <row r="1061">
          <cell r="A1061">
            <v>40474</v>
          </cell>
          <cell r="B1061">
            <v>2.7949999999999999</v>
          </cell>
          <cell r="C1061">
            <v>2.7959999999999998</v>
          </cell>
        </row>
        <row r="1062">
          <cell r="A1062">
            <v>40475</v>
          </cell>
          <cell r="B1062">
            <v>2.7949999999999999</v>
          </cell>
          <cell r="C1062">
            <v>2.7959999999999998</v>
          </cell>
        </row>
        <row r="1063">
          <cell r="A1063">
            <v>40476</v>
          </cell>
          <cell r="B1063">
            <v>2.7949999999999999</v>
          </cell>
          <cell r="C1063">
            <v>2.7959999999999998</v>
          </cell>
        </row>
        <row r="1064">
          <cell r="A1064">
            <v>40477</v>
          </cell>
          <cell r="B1064">
            <v>2.7919999999999998</v>
          </cell>
          <cell r="C1064">
            <v>2.7930000000000001</v>
          </cell>
        </row>
        <row r="1065">
          <cell r="A1065">
            <v>40478</v>
          </cell>
          <cell r="B1065">
            <v>2.7930000000000001</v>
          </cell>
          <cell r="C1065">
            <v>2.794</v>
          </cell>
        </row>
        <row r="1066">
          <cell r="A1066">
            <v>40479</v>
          </cell>
          <cell r="B1066">
            <v>2.7970000000000002</v>
          </cell>
          <cell r="C1066">
            <v>2.798</v>
          </cell>
        </row>
        <row r="1067">
          <cell r="A1067">
            <v>40480</v>
          </cell>
          <cell r="B1067">
            <v>2.798</v>
          </cell>
          <cell r="C1067">
            <v>2.7989999999999999</v>
          </cell>
        </row>
        <row r="1068">
          <cell r="A1068">
            <v>40481</v>
          </cell>
          <cell r="B1068">
            <v>2.7959999999999998</v>
          </cell>
          <cell r="C1068">
            <v>2.798</v>
          </cell>
        </row>
        <row r="1069">
          <cell r="A1069">
            <v>40482</v>
          </cell>
          <cell r="B1069">
            <v>2.7959999999999998</v>
          </cell>
          <cell r="C1069">
            <v>2.798</v>
          </cell>
        </row>
        <row r="1070">
          <cell r="A1070">
            <v>40483</v>
          </cell>
          <cell r="B1070">
            <v>2.7959999999999998</v>
          </cell>
          <cell r="C1070">
            <v>2.798</v>
          </cell>
        </row>
        <row r="1071">
          <cell r="A1071">
            <v>40484</v>
          </cell>
          <cell r="B1071">
            <v>2.7959999999999998</v>
          </cell>
          <cell r="C1071">
            <v>2.798</v>
          </cell>
        </row>
        <row r="1072">
          <cell r="A1072">
            <v>40485</v>
          </cell>
          <cell r="B1072">
            <v>2.794</v>
          </cell>
          <cell r="C1072">
            <v>2.7949999999999999</v>
          </cell>
        </row>
        <row r="1073">
          <cell r="A1073">
            <v>40486</v>
          </cell>
          <cell r="B1073">
            <v>2.7930000000000001</v>
          </cell>
          <cell r="C1073">
            <v>2.794</v>
          </cell>
        </row>
        <row r="1074">
          <cell r="A1074">
            <v>40487</v>
          </cell>
          <cell r="B1074">
            <v>2.7919999999999998</v>
          </cell>
          <cell r="C1074">
            <v>2.7930000000000001</v>
          </cell>
        </row>
        <row r="1075">
          <cell r="A1075">
            <v>40488</v>
          </cell>
          <cell r="B1075">
            <v>2.7919999999999998</v>
          </cell>
          <cell r="C1075">
            <v>2.7930000000000001</v>
          </cell>
        </row>
        <row r="1076">
          <cell r="A1076">
            <v>40489</v>
          </cell>
          <cell r="B1076">
            <v>2.7919999999999998</v>
          </cell>
          <cell r="C1076">
            <v>2.7930000000000001</v>
          </cell>
        </row>
        <row r="1077">
          <cell r="A1077">
            <v>40490</v>
          </cell>
          <cell r="B1077">
            <v>2.7919999999999998</v>
          </cell>
          <cell r="C1077">
            <v>2.7930000000000001</v>
          </cell>
        </row>
        <row r="1078">
          <cell r="A1078">
            <v>40491</v>
          </cell>
          <cell r="B1078">
            <v>2.7949999999999999</v>
          </cell>
          <cell r="C1078">
            <v>2.7959999999999998</v>
          </cell>
        </row>
        <row r="1079">
          <cell r="A1079">
            <v>40492</v>
          </cell>
          <cell r="B1079">
            <v>2.7970000000000002</v>
          </cell>
          <cell r="C1079">
            <v>2.798</v>
          </cell>
        </row>
        <row r="1080">
          <cell r="A1080">
            <v>40493</v>
          </cell>
          <cell r="B1080">
            <v>2.8</v>
          </cell>
          <cell r="C1080">
            <v>2.8010000000000002</v>
          </cell>
        </row>
        <row r="1081">
          <cell r="A1081">
            <v>40494</v>
          </cell>
          <cell r="B1081">
            <v>2.7989999999999999</v>
          </cell>
          <cell r="C1081">
            <v>2.8</v>
          </cell>
        </row>
        <row r="1082">
          <cell r="A1082">
            <v>40495</v>
          </cell>
          <cell r="B1082">
            <v>2.8010000000000002</v>
          </cell>
          <cell r="C1082">
            <v>2.802</v>
          </cell>
        </row>
        <row r="1083">
          <cell r="A1083">
            <v>40496</v>
          </cell>
          <cell r="B1083">
            <v>2.8010000000000002</v>
          </cell>
          <cell r="C1083">
            <v>2.802</v>
          </cell>
        </row>
        <row r="1084">
          <cell r="A1084">
            <v>40497</v>
          </cell>
          <cell r="B1084">
            <v>2.8010000000000002</v>
          </cell>
          <cell r="C1084">
            <v>2.802</v>
          </cell>
        </row>
        <row r="1085">
          <cell r="A1085">
            <v>40498</v>
          </cell>
          <cell r="B1085">
            <v>2.8050000000000002</v>
          </cell>
          <cell r="C1085">
            <v>2.806</v>
          </cell>
        </row>
        <row r="1086">
          <cell r="A1086">
            <v>40499</v>
          </cell>
          <cell r="B1086">
            <v>2.8079999999999998</v>
          </cell>
          <cell r="C1086">
            <v>2.8090000000000002</v>
          </cell>
        </row>
        <row r="1087">
          <cell r="A1087">
            <v>40500</v>
          </cell>
          <cell r="B1087">
            <v>2.81</v>
          </cell>
          <cell r="C1087">
            <v>2.8109999999999999</v>
          </cell>
        </row>
        <row r="1088">
          <cell r="A1088">
            <v>40501</v>
          </cell>
          <cell r="B1088">
            <v>2.8050000000000002</v>
          </cell>
          <cell r="C1088">
            <v>2.806</v>
          </cell>
        </row>
        <row r="1089">
          <cell r="A1089">
            <v>40502</v>
          </cell>
          <cell r="B1089">
            <v>2.8050000000000002</v>
          </cell>
          <cell r="C1089">
            <v>2.8069999999999999</v>
          </cell>
        </row>
        <row r="1090">
          <cell r="A1090">
            <v>40503</v>
          </cell>
          <cell r="B1090">
            <v>2.8050000000000002</v>
          </cell>
          <cell r="C1090">
            <v>2.8069999999999999</v>
          </cell>
        </row>
        <row r="1091">
          <cell r="A1091">
            <v>40504</v>
          </cell>
          <cell r="B1091">
            <v>2.8050000000000002</v>
          </cell>
          <cell r="C1091">
            <v>2.8069999999999999</v>
          </cell>
        </row>
        <row r="1092">
          <cell r="A1092">
            <v>40505</v>
          </cell>
          <cell r="B1092">
            <v>2.8090000000000002</v>
          </cell>
          <cell r="C1092">
            <v>2.81</v>
          </cell>
        </row>
        <row r="1093">
          <cell r="A1093">
            <v>40506</v>
          </cell>
          <cell r="B1093">
            <v>2.8119999999999998</v>
          </cell>
          <cell r="C1093">
            <v>2.8119999999999998</v>
          </cell>
        </row>
        <row r="1094">
          <cell r="A1094">
            <v>40507</v>
          </cell>
          <cell r="B1094">
            <v>2.8090000000000002</v>
          </cell>
          <cell r="C1094">
            <v>2.81</v>
          </cell>
        </row>
        <row r="1095">
          <cell r="A1095">
            <v>40508</v>
          </cell>
          <cell r="B1095">
            <v>2.8090000000000002</v>
          </cell>
          <cell r="C1095">
            <v>2.8109999999999999</v>
          </cell>
        </row>
        <row r="1096">
          <cell r="A1096">
            <v>40509</v>
          </cell>
          <cell r="B1096">
            <v>2.8149999999999999</v>
          </cell>
          <cell r="C1096">
            <v>2.8170000000000002</v>
          </cell>
        </row>
        <row r="1097">
          <cell r="A1097">
            <v>40510</v>
          </cell>
          <cell r="B1097">
            <v>2.8149999999999999</v>
          </cell>
          <cell r="C1097">
            <v>2.8170000000000002</v>
          </cell>
        </row>
        <row r="1098">
          <cell r="A1098">
            <v>40511</v>
          </cell>
          <cell r="B1098">
            <v>2.8149999999999999</v>
          </cell>
          <cell r="C1098">
            <v>2.8170000000000002</v>
          </cell>
        </row>
        <row r="1099">
          <cell r="A1099">
            <v>40512</v>
          </cell>
          <cell r="B1099">
            <v>2.8250000000000002</v>
          </cell>
          <cell r="C1099">
            <v>2.8260000000000001</v>
          </cell>
        </row>
        <row r="1100">
          <cell r="A1100">
            <v>40513</v>
          </cell>
          <cell r="B1100">
            <v>2.831</v>
          </cell>
          <cell r="C1100">
            <v>2.8319999999999999</v>
          </cell>
        </row>
        <row r="1101">
          <cell r="A1101">
            <v>40514</v>
          </cell>
          <cell r="B1101">
            <v>2.827</v>
          </cell>
          <cell r="C1101">
            <v>2.8279999999999998</v>
          </cell>
        </row>
        <row r="1102">
          <cell r="A1102">
            <v>40515</v>
          </cell>
          <cell r="B1102">
            <v>2.827</v>
          </cell>
          <cell r="C1102">
            <v>2.8279999999999998</v>
          </cell>
        </row>
        <row r="1103">
          <cell r="A1103">
            <v>40516</v>
          </cell>
          <cell r="B1103">
            <v>2.8250000000000002</v>
          </cell>
          <cell r="C1103">
            <v>2.8260000000000001</v>
          </cell>
        </row>
        <row r="1104">
          <cell r="A1104">
            <v>40517</v>
          </cell>
          <cell r="B1104">
            <v>2.8250000000000002</v>
          </cell>
          <cell r="C1104">
            <v>2.8260000000000001</v>
          </cell>
        </row>
        <row r="1105">
          <cell r="A1105">
            <v>40518</v>
          </cell>
          <cell r="B1105">
            <v>2.8250000000000002</v>
          </cell>
          <cell r="C1105">
            <v>2.8260000000000001</v>
          </cell>
        </row>
        <row r="1106">
          <cell r="A1106">
            <v>40519</v>
          </cell>
          <cell r="B1106">
            <v>2.8220000000000001</v>
          </cell>
          <cell r="C1106">
            <v>2.8239999999999998</v>
          </cell>
        </row>
        <row r="1107">
          <cell r="A1107">
            <v>40520</v>
          </cell>
          <cell r="B1107">
            <v>2.8170000000000002</v>
          </cell>
          <cell r="C1107">
            <v>2.819</v>
          </cell>
        </row>
        <row r="1108">
          <cell r="A1108">
            <v>40521</v>
          </cell>
          <cell r="B1108">
            <v>2.8170000000000002</v>
          </cell>
          <cell r="C1108">
            <v>2.819</v>
          </cell>
        </row>
        <row r="1109">
          <cell r="A1109">
            <v>40522</v>
          </cell>
          <cell r="B1109">
            <v>2.823</v>
          </cell>
          <cell r="C1109">
            <v>2.8239999999999998</v>
          </cell>
        </row>
        <row r="1110">
          <cell r="A1110">
            <v>40523</v>
          </cell>
          <cell r="B1110">
            <v>2.8260000000000001</v>
          </cell>
          <cell r="C1110">
            <v>2.827</v>
          </cell>
        </row>
        <row r="1111">
          <cell r="A1111">
            <v>40524</v>
          </cell>
          <cell r="B1111">
            <v>2.8260000000000001</v>
          </cell>
          <cell r="C1111">
            <v>2.827</v>
          </cell>
        </row>
        <row r="1112">
          <cell r="A1112">
            <v>40525</v>
          </cell>
          <cell r="B1112">
            <v>2.8260000000000001</v>
          </cell>
          <cell r="C1112">
            <v>2.827</v>
          </cell>
        </row>
        <row r="1113">
          <cell r="A1113">
            <v>40526</v>
          </cell>
          <cell r="B1113">
            <v>2.8250000000000002</v>
          </cell>
          <cell r="C1113">
            <v>2.8260000000000001</v>
          </cell>
        </row>
        <row r="1114">
          <cell r="A1114">
            <v>40527</v>
          </cell>
          <cell r="B1114">
            <v>2.82</v>
          </cell>
          <cell r="C1114">
            <v>2.8210000000000002</v>
          </cell>
        </row>
        <row r="1115">
          <cell r="A1115">
            <v>40528</v>
          </cell>
          <cell r="B1115">
            <v>2.8170000000000002</v>
          </cell>
          <cell r="C1115">
            <v>2.819</v>
          </cell>
        </row>
        <row r="1116">
          <cell r="A1116">
            <v>40529</v>
          </cell>
          <cell r="B1116">
            <v>2.819</v>
          </cell>
          <cell r="C1116">
            <v>2.82</v>
          </cell>
        </row>
        <row r="1117">
          <cell r="A1117">
            <v>40530</v>
          </cell>
          <cell r="B1117">
            <v>2.8170000000000002</v>
          </cell>
          <cell r="C1117">
            <v>2.819</v>
          </cell>
        </row>
        <row r="1118">
          <cell r="A1118">
            <v>40531</v>
          </cell>
          <cell r="B1118">
            <v>2.8170000000000002</v>
          </cell>
          <cell r="C1118">
            <v>2.819</v>
          </cell>
        </row>
        <row r="1119">
          <cell r="A1119">
            <v>40532</v>
          </cell>
          <cell r="B1119">
            <v>2.8170000000000002</v>
          </cell>
          <cell r="C1119">
            <v>2.819</v>
          </cell>
        </row>
        <row r="1120">
          <cell r="A1120">
            <v>40533</v>
          </cell>
          <cell r="B1120">
            <v>2.81</v>
          </cell>
          <cell r="C1120">
            <v>2.8130000000000002</v>
          </cell>
        </row>
        <row r="1121">
          <cell r="A1121">
            <v>40534</v>
          </cell>
          <cell r="B1121">
            <v>2.8050000000000002</v>
          </cell>
          <cell r="C1121">
            <v>2.806</v>
          </cell>
        </row>
        <row r="1122">
          <cell r="A1122">
            <v>40535</v>
          </cell>
          <cell r="B1122">
            <v>2.8039999999999998</v>
          </cell>
          <cell r="C1122">
            <v>2.8050000000000002</v>
          </cell>
        </row>
        <row r="1123">
          <cell r="A1123">
            <v>40536</v>
          </cell>
          <cell r="B1123">
            <v>2.7989999999999999</v>
          </cell>
          <cell r="C1123">
            <v>2.8010000000000002</v>
          </cell>
        </row>
        <row r="1124">
          <cell r="A1124">
            <v>40537</v>
          </cell>
          <cell r="B1124">
            <v>2.7989999999999999</v>
          </cell>
          <cell r="C1124">
            <v>2.8010000000000002</v>
          </cell>
        </row>
        <row r="1125">
          <cell r="A1125">
            <v>40538</v>
          </cell>
          <cell r="B1125">
            <v>2.7989999999999999</v>
          </cell>
          <cell r="C1125">
            <v>2.8010000000000002</v>
          </cell>
        </row>
        <row r="1126">
          <cell r="A1126">
            <v>40539</v>
          </cell>
          <cell r="B1126">
            <v>2.7989999999999999</v>
          </cell>
          <cell r="C1126">
            <v>2.8010000000000002</v>
          </cell>
        </row>
        <row r="1127">
          <cell r="A1127">
            <v>40540</v>
          </cell>
          <cell r="B1127">
            <v>2.7989999999999999</v>
          </cell>
          <cell r="C1127">
            <v>2.8</v>
          </cell>
        </row>
        <row r="1128">
          <cell r="A1128">
            <v>40541</v>
          </cell>
          <cell r="B1128">
            <v>2.802</v>
          </cell>
          <cell r="C1128">
            <v>2.8029999999999999</v>
          </cell>
        </row>
        <row r="1129">
          <cell r="A1129">
            <v>40542</v>
          </cell>
          <cell r="B1129">
            <v>2.8079999999999998</v>
          </cell>
          <cell r="C1129">
            <v>2.8090000000000002</v>
          </cell>
        </row>
        <row r="1130">
          <cell r="A1130">
            <v>40543</v>
          </cell>
          <cell r="B1130">
            <v>2.8079999999999998</v>
          </cell>
          <cell r="C1130">
            <v>2.8090000000000002</v>
          </cell>
        </row>
        <row r="1131">
          <cell r="A1131">
            <v>40544</v>
          </cell>
          <cell r="B1131">
            <v>2.8079999999999998</v>
          </cell>
          <cell r="C1131">
            <v>2.8090000000000002</v>
          </cell>
        </row>
        <row r="1132">
          <cell r="A1132">
            <v>40545</v>
          </cell>
          <cell r="B1132">
            <v>2.8079999999999998</v>
          </cell>
          <cell r="C1132">
            <v>2.8090000000000002</v>
          </cell>
        </row>
        <row r="1133">
          <cell r="A1133">
            <v>40546</v>
          </cell>
        </row>
        <row r="1134">
          <cell r="A1134">
            <v>40547</v>
          </cell>
        </row>
        <row r="1135">
          <cell r="A1135">
            <v>40548</v>
          </cell>
        </row>
        <row r="1136">
          <cell r="A1136">
            <v>40549</v>
          </cell>
        </row>
        <row r="1137">
          <cell r="A1137">
            <v>40550</v>
          </cell>
        </row>
        <row r="1138">
          <cell r="A1138">
            <v>40551</v>
          </cell>
        </row>
        <row r="1139">
          <cell r="A1139">
            <v>40552</v>
          </cell>
        </row>
        <row r="1140">
          <cell r="A1140">
            <v>40553</v>
          </cell>
        </row>
        <row r="1141">
          <cell r="A1141">
            <v>40554</v>
          </cell>
        </row>
        <row r="1142">
          <cell r="A1142">
            <v>40555</v>
          </cell>
        </row>
        <row r="1143">
          <cell r="A1143">
            <v>40556</v>
          </cell>
        </row>
        <row r="1144">
          <cell r="A1144">
            <v>40557</v>
          </cell>
        </row>
        <row r="1145">
          <cell r="A1145">
            <v>40558</v>
          </cell>
        </row>
        <row r="1146">
          <cell r="A1146">
            <v>40559</v>
          </cell>
        </row>
        <row r="1147">
          <cell r="A1147">
            <v>40560</v>
          </cell>
        </row>
        <row r="1148">
          <cell r="A1148">
            <v>40561</v>
          </cell>
        </row>
        <row r="1149">
          <cell r="A1149">
            <v>40562</v>
          </cell>
        </row>
        <row r="1150">
          <cell r="A1150">
            <v>40563</v>
          </cell>
        </row>
        <row r="1151">
          <cell r="A1151">
            <v>40564</v>
          </cell>
        </row>
        <row r="1152">
          <cell r="A1152">
            <v>40565</v>
          </cell>
        </row>
        <row r="1153">
          <cell r="A1153">
            <v>40566</v>
          </cell>
        </row>
        <row r="1154">
          <cell r="A1154">
            <v>40567</v>
          </cell>
        </row>
        <row r="1155">
          <cell r="A1155">
            <v>40568</v>
          </cell>
        </row>
        <row r="1156">
          <cell r="A1156">
            <v>40569</v>
          </cell>
        </row>
        <row r="1157">
          <cell r="A1157">
            <v>40570</v>
          </cell>
        </row>
        <row r="1158">
          <cell r="A1158">
            <v>40571</v>
          </cell>
        </row>
        <row r="1159">
          <cell r="A1159">
            <v>40572</v>
          </cell>
        </row>
        <row r="1160">
          <cell r="A1160">
            <v>40573</v>
          </cell>
        </row>
        <row r="1161">
          <cell r="A1161">
            <v>40574</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Sox"/>
      <sheetName val="Seguimiento de Cambios SOX"/>
      <sheetName val="Saldos"/>
      <sheetName val="4711000001"/>
      <sheetName val="1211200001"/>
      <sheetName val="1211600001"/>
      <sheetName val="Asientos"/>
      <sheetName val="VPP APSA-Historico "/>
      <sheetName val="VPP APSA-Ajustado  "/>
      <sheetName val="comproACity"/>
      <sheetName val="VPP Altocity en ECL"/>
      <sheetName val="ASTO"/>
      <sheetName val="PART.MINORITARIA"/>
      <sheetName val="PART.MINORITARIA AC"/>
      <sheetName val="Ajuste vpp PC a 0603"/>
      <sheetName val="Compra-vta AInvest"/>
      <sheetName val="VPP-2007 06-2.x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R"/>
      <sheetName val="CRs"/>
      <sheetName val="Change Control"/>
      <sheetName val="Contents"/>
      <sheetName val="FA1010"/>
      <sheetName val="FA1012"/>
      <sheetName val="FA1014"/>
      <sheetName val="FA1016"/>
      <sheetName val="FP1016"/>
      <sheetName val="FA1017"/>
      <sheetName val="FA1090"/>
      <sheetName val="FA1092"/>
      <sheetName val="FA1094"/>
      <sheetName val="FA1110"/>
      <sheetName val="FP1110"/>
      <sheetName val="FA1111"/>
      <sheetName val="FP1111"/>
      <sheetName val="FA1112"/>
      <sheetName val="FA1114"/>
      <sheetName val="FA1116"/>
      <sheetName val="FA1118"/>
      <sheetName val="FA1214"/>
      <sheetName val="FA1216"/>
      <sheetName val="FA1218"/>
      <sheetName val="FA1220"/>
      <sheetName val="FA1222"/>
      <sheetName val="Cash&amp;cash eq"/>
      <sheetName val="FA1224"/>
      <sheetName val="FA1225"/>
      <sheetName val="FA1226"/>
      <sheetName val="FA1227"/>
      <sheetName val="FA1228"/>
      <sheetName val="FA1230"/>
      <sheetName val="FA1232"/>
      <sheetName val="FA1233"/>
      <sheetName val="FA1234"/>
      <sheetName val="FA1235"/>
      <sheetName val="FA1236"/>
      <sheetName val="FA1237"/>
      <sheetName val="FA1238"/>
      <sheetName val="FA1240"/>
      <sheetName val="FP1250"/>
      <sheetName val="FA1310"/>
      <sheetName val="FA1312"/>
      <sheetName val="FA1410"/>
      <sheetName val="FA1412"/>
      <sheetName val="FA1534"/>
      <sheetName val="FA1536"/>
      <sheetName val="FA1610"/>
      <sheetName val="FA1612"/>
      <sheetName val="FA1710"/>
      <sheetName val="FP1750"/>
      <sheetName val="FA1810"/>
      <sheetName val="FP1810"/>
      <sheetName val="calc.measures"/>
      <sheetName val="validation"/>
      <sheetName val="EPS"/>
      <sheetName val="New Flow Properties"/>
      <sheetName val="S&amp;U mapping"/>
      <sheetName val="Alek S&amp;U"/>
      <sheetName val="Alek S&amp;Use mapping"/>
      <sheetName val="SUF mapping"/>
      <sheetName val="TIPO DE CAMBIO"/>
      <sheetName val="Volumes"/>
      <sheetName val="Dados do Packaging"/>
      <sheetName val="Tabelas Antarctica"/>
      <sheetName val="Tabelas Brahma"/>
      <sheetName val="Consolidado Escore"/>
      <sheetName val="SetUp"/>
      <sheetName val="Visão Item"/>
      <sheetName val="Tabelas Escore"/>
      <sheetName val="Tabelas Skol"/>
      <sheetName val="Visão Unidade"/>
      <sheetName val="Datos"/>
    </sheetNames>
    <sheetDataSet>
      <sheetData sheetId="0" refreshError="1">
        <row r="1">
          <cell r="B1">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GU NPV 4"/>
      <sheetName val="Lists"/>
      <sheetName val="IGU NPV 3"/>
    </sheetNames>
    <sheetDataSet>
      <sheetData sheetId="0" refreshError="1"/>
      <sheetData sheetId="1" refreshError="1"/>
      <sheetData sheetId="2"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Org"/>
    </sheetNames>
    <sheetDataSet>
      <sheetData sheetId="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co_Dados"/>
    </sheetNames>
    <sheetDataSet>
      <sheetData sheetId="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_Listing"/>
      <sheetName val="Regions"/>
      <sheetName val="Glossary"/>
      <sheetName val="Stream "/>
      <sheetName val="Sub_AU_Listing"/>
      <sheetName val="OLYMPGEO"/>
      <sheetName val="Countries"/>
      <sheetName val="CHECK"/>
      <sheetName val="Wentity_290403"/>
      <sheetName val="ACQ&amp;DIS"/>
      <sheetName val="SUB_AU"/>
      <sheetName val="WENTITY_080403"/>
      <sheetName val="AUs_080403"/>
      <sheetName val="Sub-AUs_080403"/>
      <sheetName val="DELETS"/>
      <sheetName val="Deleted AUS"/>
      <sheetName val="NEW_UBAS_Listing"/>
      <sheetName val="contents"/>
      <sheetName val="Consolidate"/>
      <sheetName val="Macros"/>
      <sheetName val="Analysis"/>
      <sheetName val="City_summary"/>
      <sheetName val="CONVERSION"/>
      <sheetName val="Customer"/>
      <sheetName val="STDCST"/>
      <sheetName val="Cover Toal"/>
      <sheetName val="Cover"/>
      <sheetName val="B0_Text"/>
      <sheetName val="Data"/>
      <sheetName val="Cumulative"/>
      <sheetName val="Mar"/>
      <sheetName val="Drivers"/>
      <sheetName val="#REF"/>
      <sheetName val="Accounting_Units_April2003"/>
      <sheetName val="行政区域"/>
    </sheetNames>
    <sheetDataSet>
      <sheetData sheetId="0" refreshError="1">
        <row r="3">
          <cell r="B3" t="str">
            <v>O0001</v>
          </cell>
          <cell r="C3" t="str">
            <v>UBFE Spain</v>
          </cell>
          <cell r="D3" t="str">
            <v>EURK</v>
          </cell>
          <cell r="E3" t="str">
            <v>MF</v>
          </cell>
          <cell r="F3" t="str">
            <v>NV</v>
          </cell>
          <cell r="G3" t="str">
            <v>NL</v>
          </cell>
          <cell r="H3" t="str">
            <v>R0001</v>
          </cell>
          <cell r="I3" t="str">
            <v>Europe</v>
          </cell>
          <cell r="J3" t="str">
            <v>R0007</v>
          </cell>
          <cell r="K3" t="str">
            <v>Western Europe</v>
          </cell>
          <cell r="L3" t="str">
            <v>NOTAPP</v>
          </cell>
          <cell r="M3" t="str">
            <v>Not Applicable</v>
          </cell>
          <cell r="N3" t="str">
            <v>C0013</v>
          </cell>
          <cell r="O3" t="str">
            <v>Spain</v>
          </cell>
          <cell r="P3" t="str">
            <v>PSPAI</v>
          </cell>
          <cell r="Q3" t="str">
            <v>PSPAI</v>
          </cell>
          <cell r="R3" t="str">
            <v>Spain</v>
          </cell>
          <cell r="S3" t="str">
            <v>-</v>
          </cell>
          <cell r="T3" t="str">
            <v>NOTAPP</v>
          </cell>
          <cell r="U3" t="str">
            <v>NO</v>
          </cell>
          <cell r="V3" t="str">
            <v>BF00001</v>
          </cell>
          <cell r="W3" t="str">
            <v>OPCOTHIN</v>
          </cell>
        </row>
        <row r="4">
          <cell r="B4" t="str">
            <v>O0002</v>
          </cell>
          <cell r="C4" t="str">
            <v>Agrigel Belgium</v>
          </cell>
          <cell r="D4" t="str">
            <v>EURK</v>
          </cell>
          <cell r="E4" t="str">
            <v>H</v>
          </cell>
          <cell r="F4" t="str">
            <v>NOTAPP</v>
          </cell>
          <cell r="G4" t="str">
            <v>NL</v>
          </cell>
          <cell r="H4" t="str">
            <v>R0001</v>
          </cell>
          <cell r="I4" t="str">
            <v>Europe</v>
          </cell>
          <cell r="J4" t="str">
            <v>R0007</v>
          </cell>
          <cell r="K4" t="str">
            <v>Western Europe</v>
          </cell>
          <cell r="L4" t="str">
            <v>NOTAPP</v>
          </cell>
          <cell r="M4" t="str">
            <v>Not Applicable</v>
          </cell>
          <cell r="N4" t="str">
            <v>C0002</v>
          </cell>
          <cell r="O4" t="str">
            <v>Belgium</v>
          </cell>
          <cell r="P4" t="str">
            <v>PBELG</v>
          </cell>
          <cell r="Q4" t="str">
            <v>PBELG</v>
          </cell>
          <cell r="R4" t="str">
            <v>Belgium</v>
          </cell>
          <cell r="S4" t="str">
            <v>-</v>
          </cell>
          <cell r="T4" t="str">
            <v>NOTAPP</v>
          </cell>
          <cell r="U4" t="str">
            <v>NO</v>
          </cell>
          <cell r="V4" t="str">
            <v>BF00004</v>
          </cell>
          <cell r="W4" t="str">
            <v>OPCOTHIN</v>
          </cell>
        </row>
        <row r="5">
          <cell r="B5" t="str">
            <v>O0003</v>
          </cell>
          <cell r="C5" t="str">
            <v>Agrigel France</v>
          </cell>
          <cell r="D5" t="str">
            <v>EURK</v>
          </cell>
          <cell r="E5" t="str">
            <v>MF</v>
          </cell>
          <cell r="F5" t="str">
            <v>MH</v>
          </cell>
          <cell r="G5" t="str">
            <v>NL</v>
          </cell>
          <cell r="H5" t="str">
            <v>R0001</v>
          </cell>
          <cell r="I5" t="str">
            <v>Europe</v>
          </cell>
          <cell r="J5" t="str">
            <v>R0007</v>
          </cell>
          <cell r="K5" t="str">
            <v>Western Europe</v>
          </cell>
          <cell r="L5" t="str">
            <v>NOTAPP</v>
          </cell>
          <cell r="M5" t="str">
            <v>Not Applicable</v>
          </cell>
          <cell r="N5" t="str">
            <v>C0005</v>
          </cell>
          <cell r="O5" t="str">
            <v>France</v>
          </cell>
          <cell r="P5" t="str">
            <v>PFRAN</v>
          </cell>
          <cell r="Q5" t="str">
            <v>PFRAN</v>
          </cell>
          <cell r="R5" t="str">
            <v>France</v>
          </cell>
          <cell r="S5" t="str">
            <v>-</v>
          </cell>
          <cell r="T5" t="str">
            <v>NOTAPP</v>
          </cell>
          <cell r="U5" t="str">
            <v>NO</v>
          </cell>
          <cell r="V5" t="str">
            <v>BF00004</v>
          </cell>
          <cell r="W5" t="str">
            <v>OPCOTHIN</v>
          </cell>
        </row>
        <row r="6">
          <cell r="B6" t="str">
            <v>O0004</v>
          </cell>
          <cell r="C6" t="str">
            <v>Agrigel - Portugal</v>
          </cell>
          <cell r="D6" t="str">
            <v>EURK</v>
          </cell>
          <cell r="E6" t="str">
            <v>H</v>
          </cell>
          <cell r="F6" t="str">
            <v>NOTAPP</v>
          </cell>
          <cell r="G6" t="str">
            <v>NL</v>
          </cell>
          <cell r="H6" t="str">
            <v>R0001</v>
          </cell>
          <cell r="I6" t="str">
            <v>Europe</v>
          </cell>
          <cell r="J6" t="str">
            <v>R0007</v>
          </cell>
          <cell r="K6" t="str">
            <v>Western Europe</v>
          </cell>
          <cell r="L6" t="str">
            <v>NOTAPP</v>
          </cell>
          <cell r="M6" t="str">
            <v>Not Applicable</v>
          </cell>
          <cell r="N6" t="str">
            <v>C0012</v>
          </cell>
          <cell r="O6" t="str">
            <v>Portugal</v>
          </cell>
          <cell r="P6" t="str">
            <v>NOTAPP</v>
          </cell>
          <cell r="Q6" t="str">
            <v>NOTAPP</v>
          </cell>
          <cell r="R6" t="str">
            <v>Not Applicable</v>
          </cell>
          <cell r="S6" t="str">
            <v>-</v>
          </cell>
          <cell r="T6" t="str">
            <v>NOTAPP</v>
          </cell>
          <cell r="U6" t="str">
            <v>NO</v>
          </cell>
          <cell r="V6" t="str">
            <v>BF00004</v>
          </cell>
          <cell r="W6" t="str">
            <v>OPCOTHIN</v>
          </cell>
        </row>
        <row r="7">
          <cell r="B7" t="str">
            <v>O0005</v>
          </cell>
          <cell r="C7" t="str">
            <v>Agrigel Spain</v>
          </cell>
          <cell r="D7" t="str">
            <v>EURK</v>
          </cell>
          <cell r="E7" t="str">
            <v>MF</v>
          </cell>
          <cell r="F7" t="str">
            <v>NV</v>
          </cell>
          <cell r="G7" t="str">
            <v>NL</v>
          </cell>
          <cell r="H7" t="str">
            <v>R0001</v>
          </cell>
          <cell r="I7" t="str">
            <v>Europe</v>
          </cell>
          <cell r="J7" t="str">
            <v>R0007</v>
          </cell>
          <cell r="K7" t="str">
            <v>Western Europe</v>
          </cell>
          <cell r="L7" t="str">
            <v>NOTAPP</v>
          </cell>
          <cell r="M7" t="str">
            <v>Not Applicable</v>
          </cell>
          <cell r="N7" t="str">
            <v>C0013</v>
          </cell>
          <cell r="O7" t="str">
            <v>Spain</v>
          </cell>
          <cell r="P7" t="str">
            <v>PSPAI</v>
          </cell>
          <cell r="Q7" t="str">
            <v>PSPAI</v>
          </cell>
          <cell r="R7" t="str">
            <v>Spain</v>
          </cell>
          <cell r="S7" t="str">
            <v>-</v>
          </cell>
          <cell r="T7" t="str">
            <v>NOTAPP</v>
          </cell>
          <cell r="U7" t="str">
            <v>NO</v>
          </cell>
          <cell r="V7" t="str">
            <v>BF00004</v>
          </cell>
          <cell r="W7" t="str">
            <v>OPCOTHIN</v>
          </cell>
        </row>
        <row r="8">
          <cell r="B8" t="str">
            <v>O0006</v>
          </cell>
          <cell r="C8" t="str">
            <v>Algida - Greece</v>
          </cell>
          <cell r="D8" t="str">
            <v>EURK</v>
          </cell>
          <cell r="E8" t="str">
            <v>MF</v>
          </cell>
          <cell r="F8" t="str">
            <v>NV</v>
          </cell>
          <cell r="G8" t="str">
            <v>NL</v>
          </cell>
          <cell r="H8" t="str">
            <v>R0001</v>
          </cell>
          <cell r="I8" t="str">
            <v>Europe</v>
          </cell>
          <cell r="J8" t="str">
            <v>R0007</v>
          </cell>
          <cell r="K8" t="str">
            <v>Western Europe</v>
          </cell>
          <cell r="L8" t="str">
            <v>NOTAPP</v>
          </cell>
          <cell r="M8" t="str">
            <v>Not Applicable</v>
          </cell>
          <cell r="N8" t="str">
            <v>C0007</v>
          </cell>
          <cell r="O8" t="str">
            <v>Greece</v>
          </cell>
          <cell r="P8" t="str">
            <v>PGREE</v>
          </cell>
          <cell r="Q8" t="str">
            <v>PGREE</v>
          </cell>
          <cell r="R8" t="str">
            <v>Greece</v>
          </cell>
          <cell r="S8" t="str">
            <v>-</v>
          </cell>
          <cell r="T8" t="str">
            <v>NOTAPP</v>
          </cell>
          <cell r="U8" t="str">
            <v>NO</v>
          </cell>
          <cell r="V8" t="str">
            <v>BF00004</v>
          </cell>
          <cell r="W8" t="str">
            <v>OPCOTHIN</v>
          </cell>
        </row>
        <row r="9">
          <cell r="B9" t="str">
            <v>O0007</v>
          </cell>
          <cell r="C9" t="str">
            <v>AMET - Brooke Bond Kenya</v>
          </cell>
          <cell r="D9" t="str">
            <v>KESK</v>
          </cell>
          <cell r="E9" t="str">
            <v>MF</v>
          </cell>
          <cell r="F9" t="str">
            <v>PLC</v>
          </cell>
          <cell r="G9" t="str">
            <v>RI</v>
          </cell>
          <cell r="H9" t="str">
            <v>R0003</v>
          </cell>
          <cell r="I9" t="str">
            <v>Africa and Middle East</v>
          </cell>
          <cell r="J9" t="str">
            <v>NOTAPP</v>
          </cell>
          <cell r="K9" t="str">
            <v>Not Applicable</v>
          </cell>
          <cell r="L9" t="str">
            <v>NOTAPP</v>
          </cell>
          <cell r="M9" t="str">
            <v>Not Applicable</v>
          </cell>
          <cell r="N9" t="str">
            <v>C0041</v>
          </cell>
          <cell r="O9" t="str">
            <v>Kenya</v>
          </cell>
          <cell r="P9" t="str">
            <v>PBBKY</v>
          </cell>
          <cell r="Q9" t="str">
            <v>PBBKY</v>
          </cell>
          <cell r="R9" t="str">
            <v>Kenya Brooke Bond</v>
          </cell>
          <cell r="S9" t="str">
            <v>-</v>
          </cell>
          <cell r="T9" t="str">
            <v>NOTAPP</v>
          </cell>
          <cell r="U9" t="str">
            <v>NO</v>
          </cell>
          <cell r="V9" t="str">
            <v>DR00709</v>
          </cell>
          <cell r="W9" t="str">
            <v>OPCOTHCK</v>
          </cell>
        </row>
        <row r="10">
          <cell r="B10" t="str">
            <v>O0008</v>
          </cell>
          <cell r="C10" t="str">
            <v>AMET - Brooke Bond Tanzania</v>
          </cell>
          <cell r="D10" t="str">
            <v>TZSM</v>
          </cell>
          <cell r="E10" t="str">
            <v>MF</v>
          </cell>
          <cell r="F10" t="str">
            <v>PLC</v>
          </cell>
          <cell r="G10" t="str">
            <v>RI</v>
          </cell>
          <cell r="H10" t="str">
            <v>R0003</v>
          </cell>
          <cell r="I10" t="str">
            <v>Africa and Middle East</v>
          </cell>
          <cell r="J10" t="str">
            <v>NOTAPP</v>
          </cell>
          <cell r="K10" t="str">
            <v>Not Applicable</v>
          </cell>
          <cell r="L10" t="str">
            <v>NOTAPP</v>
          </cell>
          <cell r="M10" t="str">
            <v>Not Applicable</v>
          </cell>
          <cell r="N10" t="str">
            <v>C0047</v>
          </cell>
          <cell r="O10" t="str">
            <v>Tanzania</v>
          </cell>
          <cell r="P10" t="str">
            <v>PBBTS</v>
          </cell>
          <cell r="Q10" t="str">
            <v>PBBTS</v>
          </cell>
          <cell r="R10" t="str">
            <v>Tanzania Brooke Bond</v>
          </cell>
          <cell r="S10" t="str">
            <v>-</v>
          </cell>
          <cell r="T10" t="str">
            <v>NOTAPP</v>
          </cell>
          <cell r="U10" t="str">
            <v>NO</v>
          </cell>
          <cell r="V10" t="str">
            <v>DR00809</v>
          </cell>
          <cell r="W10" t="str">
            <v>OPCOTHCK</v>
          </cell>
        </row>
        <row r="11">
          <cell r="B11" t="str">
            <v>O0009</v>
          </cell>
          <cell r="C11" t="str">
            <v>AMET - Cote D'Ivoire</v>
          </cell>
          <cell r="D11" t="str">
            <v>XOFM</v>
          </cell>
          <cell r="E11" t="str">
            <v>MF</v>
          </cell>
          <cell r="F11" t="str">
            <v>PLC</v>
          </cell>
          <cell r="G11" t="str">
            <v>RI</v>
          </cell>
          <cell r="H11" t="str">
            <v>R0003</v>
          </cell>
          <cell r="I11" t="str">
            <v>Africa and Middle East</v>
          </cell>
          <cell r="J11" t="str">
            <v>NOTAPP</v>
          </cell>
          <cell r="K11" t="str">
            <v>Not Applicable</v>
          </cell>
          <cell r="L11" t="str">
            <v>NOTAPP</v>
          </cell>
          <cell r="M11" t="str">
            <v>Not Applicable</v>
          </cell>
          <cell r="N11" t="str">
            <v>C0034</v>
          </cell>
          <cell r="O11" t="str">
            <v>Cote D'Ivoire</v>
          </cell>
          <cell r="P11" t="str">
            <v>PIVOR</v>
          </cell>
          <cell r="Q11" t="str">
            <v>PIVOR</v>
          </cell>
          <cell r="R11" t="str">
            <v>Cote D'Ivoire</v>
          </cell>
          <cell r="S11" t="str">
            <v>-</v>
          </cell>
          <cell r="T11" t="str">
            <v>NOTAPP</v>
          </cell>
          <cell r="U11" t="str">
            <v>NO</v>
          </cell>
          <cell r="V11" t="str">
            <v>DR00909</v>
          </cell>
          <cell r="W11" t="str">
            <v>OPCOTHCK</v>
          </cell>
        </row>
        <row r="12">
          <cell r="B12" t="str">
            <v>O0010</v>
          </cell>
          <cell r="C12" t="str">
            <v>AMET - Ethiopia</v>
          </cell>
          <cell r="D12" t="str">
            <v>ETBK</v>
          </cell>
          <cell r="E12" t="str">
            <v>MF</v>
          </cell>
          <cell r="F12" t="str">
            <v>PLC</v>
          </cell>
          <cell r="G12" t="str">
            <v>RI</v>
          </cell>
          <cell r="H12" t="str">
            <v>R0003</v>
          </cell>
          <cell r="I12" t="str">
            <v>Africa and Middle East</v>
          </cell>
          <cell r="J12" t="str">
            <v>NOTAPP</v>
          </cell>
          <cell r="K12" t="str">
            <v>Not Applicable</v>
          </cell>
          <cell r="L12" t="str">
            <v>NOTAPP</v>
          </cell>
          <cell r="M12" t="str">
            <v>Not Applicable</v>
          </cell>
          <cell r="N12" t="str">
            <v>C0037</v>
          </cell>
          <cell r="O12" t="str">
            <v>Ethiopia</v>
          </cell>
          <cell r="P12" t="str">
            <v>PETHC</v>
          </cell>
          <cell r="Q12" t="str">
            <v>PETHC</v>
          </cell>
          <cell r="R12" t="str">
            <v>Ethiopia</v>
          </cell>
          <cell r="S12" t="str">
            <v>-</v>
          </cell>
          <cell r="T12" t="str">
            <v>NOTAPP</v>
          </cell>
          <cell r="U12" t="str">
            <v>NO</v>
          </cell>
          <cell r="V12" t="str">
            <v>DR01009</v>
          </cell>
          <cell r="W12" t="str">
            <v>OPCOTHCK</v>
          </cell>
        </row>
        <row r="13">
          <cell r="B13" t="str">
            <v>O0011</v>
          </cell>
          <cell r="C13" t="str">
            <v>AMET - Lever Bros Nigeria</v>
          </cell>
          <cell r="D13" t="str">
            <v>NGNK</v>
          </cell>
          <cell r="E13" t="str">
            <v>MF</v>
          </cell>
          <cell r="F13" t="str">
            <v>PLC</v>
          </cell>
          <cell r="G13" t="str">
            <v>RI</v>
          </cell>
          <cell r="H13" t="str">
            <v>R0003</v>
          </cell>
          <cell r="I13" t="str">
            <v>Africa and Middle East</v>
          </cell>
          <cell r="J13" t="str">
            <v>NOTAPP</v>
          </cell>
          <cell r="K13" t="str">
            <v>Not Applicable</v>
          </cell>
          <cell r="L13" t="str">
            <v>NOTAPP</v>
          </cell>
          <cell r="M13" t="str">
            <v>Not Applicable</v>
          </cell>
          <cell r="N13" t="str">
            <v>C0045</v>
          </cell>
          <cell r="O13" t="str">
            <v>Nigeria</v>
          </cell>
          <cell r="P13" t="str">
            <v>PULNG</v>
          </cell>
          <cell r="Q13" t="str">
            <v>PULNG</v>
          </cell>
          <cell r="R13" t="str">
            <v>Nigeria</v>
          </cell>
          <cell r="S13" t="str">
            <v>-</v>
          </cell>
          <cell r="T13" t="str">
            <v>NOTAPP</v>
          </cell>
          <cell r="U13" t="str">
            <v>NO</v>
          </cell>
          <cell r="V13" t="str">
            <v>DR01109</v>
          </cell>
          <cell r="W13" t="str">
            <v>OPCOTHCK</v>
          </cell>
        </row>
        <row r="14">
          <cell r="B14" t="str">
            <v>O0012</v>
          </cell>
          <cell r="C14" t="str">
            <v>AMET - Lever Bros Zimbabwe</v>
          </cell>
          <cell r="D14" t="str">
            <v>ZWDK</v>
          </cell>
          <cell r="E14" t="str">
            <v>MF</v>
          </cell>
          <cell r="F14" t="str">
            <v>PLC</v>
          </cell>
          <cell r="G14" t="str">
            <v>RI</v>
          </cell>
          <cell r="H14" t="str">
            <v>R0003</v>
          </cell>
          <cell r="I14" t="str">
            <v>Africa and Middle East</v>
          </cell>
          <cell r="J14" t="str">
            <v>NOTAPP</v>
          </cell>
          <cell r="K14" t="str">
            <v>Not Applicable</v>
          </cell>
          <cell r="L14" t="str">
            <v>NOTAPP</v>
          </cell>
          <cell r="M14" t="str">
            <v>Not Applicable</v>
          </cell>
          <cell r="N14" t="str">
            <v>C0052</v>
          </cell>
          <cell r="O14" t="str">
            <v>Zimbabwe</v>
          </cell>
          <cell r="P14" t="str">
            <v>PZIMB</v>
          </cell>
          <cell r="Q14" t="str">
            <v>PZIMB</v>
          </cell>
          <cell r="R14" t="str">
            <v>Zimbabwe</v>
          </cell>
          <cell r="S14" t="str">
            <v>-</v>
          </cell>
          <cell r="T14" t="str">
            <v>NOTAPP</v>
          </cell>
          <cell r="U14" t="str">
            <v>NO</v>
          </cell>
          <cell r="V14" t="str">
            <v>DR01209</v>
          </cell>
          <cell r="W14" t="str">
            <v>OPCOTHCK</v>
          </cell>
        </row>
        <row r="15">
          <cell r="B15" t="str">
            <v>O0013</v>
          </cell>
          <cell r="C15" t="str">
            <v>AMET - Lever Morocco</v>
          </cell>
          <cell r="D15" t="str">
            <v>MADK</v>
          </cell>
          <cell r="E15" t="str">
            <v>MF</v>
          </cell>
          <cell r="F15" t="str">
            <v>NV</v>
          </cell>
          <cell r="G15" t="str">
            <v>RI</v>
          </cell>
          <cell r="H15" t="str">
            <v>R0003</v>
          </cell>
          <cell r="I15" t="str">
            <v>Africa and Middle East</v>
          </cell>
          <cell r="J15" t="str">
            <v>NOTAPP</v>
          </cell>
          <cell r="K15" t="str">
            <v>Not Applicable</v>
          </cell>
          <cell r="L15" t="str">
            <v>NOTAPP</v>
          </cell>
          <cell r="M15" t="str">
            <v>Not Applicable</v>
          </cell>
          <cell r="N15" t="str">
            <v>C0044</v>
          </cell>
          <cell r="O15" t="str">
            <v>Morocco</v>
          </cell>
          <cell r="P15" t="str">
            <v>PUEMA</v>
          </cell>
          <cell r="Q15" t="str">
            <v>PUEMA</v>
          </cell>
          <cell r="R15" t="str">
            <v>Morocco</v>
          </cell>
          <cell r="S15" t="str">
            <v>-</v>
          </cell>
          <cell r="T15" t="str">
            <v>NOTAPP</v>
          </cell>
          <cell r="U15" t="str">
            <v>NO</v>
          </cell>
          <cell r="V15" t="str">
            <v>DR01309</v>
          </cell>
          <cell r="W15" t="str">
            <v>OPCOTHCK</v>
          </cell>
        </row>
        <row r="16">
          <cell r="B16" t="str">
            <v>O0014</v>
          </cell>
          <cell r="C16" t="str">
            <v>AMET - Malawi</v>
          </cell>
          <cell r="D16" t="str">
            <v>MWKK</v>
          </cell>
          <cell r="E16" t="str">
            <v>MF</v>
          </cell>
          <cell r="F16" t="str">
            <v>PLC</v>
          </cell>
          <cell r="G16" t="str">
            <v>RI</v>
          </cell>
          <cell r="H16" t="str">
            <v>R0003</v>
          </cell>
          <cell r="I16" t="str">
            <v>Africa and Middle East</v>
          </cell>
          <cell r="J16" t="str">
            <v>NOTAPP</v>
          </cell>
          <cell r="K16" t="str">
            <v>Not Applicable</v>
          </cell>
          <cell r="L16" t="str">
            <v>NOTAPP</v>
          </cell>
          <cell r="M16" t="str">
            <v>Not Applicable</v>
          </cell>
          <cell r="N16" t="str">
            <v>C0043</v>
          </cell>
          <cell r="O16" t="str">
            <v>Malawi</v>
          </cell>
          <cell r="P16" t="str">
            <v>PMALA</v>
          </cell>
          <cell r="Q16" t="str">
            <v>PMALA</v>
          </cell>
          <cell r="R16" t="str">
            <v>Malawi</v>
          </cell>
          <cell r="S16" t="str">
            <v>-</v>
          </cell>
          <cell r="T16" t="str">
            <v>NOTAPP</v>
          </cell>
          <cell r="U16" t="str">
            <v>NO</v>
          </cell>
          <cell r="V16" t="str">
            <v>DR01409</v>
          </cell>
          <cell r="W16" t="str">
            <v>OPCOTHCK</v>
          </cell>
        </row>
        <row r="17">
          <cell r="B17" t="str">
            <v>O0021</v>
          </cell>
          <cell r="C17" t="str">
            <v>AMET - Pamol Malaysia</v>
          </cell>
          <cell r="D17" t="str">
            <v>MYRK</v>
          </cell>
          <cell r="E17" t="str">
            <v>MF</v>
          </cell>
          <cell r="F17" t="str">
            <v>PLC</v>
          </cell>
          <cell r="G17" t="str">
            <v>AF</v>
          </cell>
          <cell r="H17" t="str">
            <v>R0004</v>
          </cell>
          <cell r="I17" t="str">
            <v>Asia and Pacific</v>
          </cell>
          <cell r="J17" t="str">
            <v>NOTAPP</v>
          </cell>
          <cell r="K17" t="str">
            <v>Not Applicable</v>
          </cell>
          <cell r="L17" t="str">
            <v>NOTAPP</v>
          </cell>
          <cell r="M17" t="str">
            <v>Not Applicable</v>
          </cell>
          <cell r="N17" t="str">
            <v>C0061</v>
          </cell>
          <cell r="O17" t="str">
            <v>Malaysia</v>
          </cell>
          <cell r="P17" t="str">
            <v>PPPSB</v>
          </cell>
          <cell r="Q17" t="str">
            <v>PPPSB</v>
          </cell>
          <cell r="R17" t="str">
            <v>Malaysia PPSB</v>
          </cell>
          <cell r="S17" t="str">
            <v>-</v>
          </cell>
          <cell r="T17" t="str">
            <v>NOTAPP</v>
          </cell>
          <cell r="U17" t="str">
            <v>NO</v>
          </cell>
          <cell r="V17" t="str">
            <v>DR02109</v>
          </cell>
          <cell r="W17" t="str">
            <v>OPCOTHIN</v>
          </cell>
        </row>
        <row r="18">
          <cell r="B18" t="str">
            <v>O0023</v>
          </cell>
          <cell r="C18" t="str">
            <v>Unilever Algeria</v>
          </cell>
          <cell r="D18" t="str">
            <v>DZDK</v>
          </cell>
          <cell r="E18" t="str">
            <v>MF</v>
          </cell>
          <cell r="F18" t="str">
            <v>NV</v>
          </cell>
          <cell r="G18" t="str">
            <v>RI</v>
          </cell>
          <cell r="H18" t="str">
            <v>R0003</v>
          </cell>
          <cell r="I18" t="str">
            <v>Africa and Middle East</v>
          </cell>
          <cell r="J18" t="str">
            <v>NOTAPP</v>
          </cell>
          <cell r="K18" t="str">
            <v>Not Applicable</v>
          </cell>
          <cell r="L18" t="str">
            <v>NOTAPP</v>
          </cell>
          <cell r="M18" t="str">
            <v>Not Applicable</v>
          </cell>
          <cell r="N18" t="str">
            <v>C0032</v>
          </cell>
          <cell r="O18" t="str">
            <v>Algeria</v>
          </cell>
          <cell r="P18" t="str">
            <v>PALGR</v>
          </cell>
          <cell r="Q18" t="str">
            <v>PALGR</v>
          </cell>
          <cell r="R18" t="str">
            <v>Algeria</v>
          </cell>
          <cell r="S18" t="str">
            <v>-</v>
          </cell>
          <cell r="T18" t="str">
            <v>NOTAPP</v>
          </cell>
          <cell r="U18" t="str">
            <v>NO</v>
          </cell>
          <cell r="V18" t="str">
            <v>DR02309</v>
          </cell>
          <cell r="W18" t="str">
            <v>OPCOTHCK</v>
          </cell>
        </row>
        <row r="19">
          <cell r="B19" t="str">
            <v>O0024</v>
          </cell>
          <cell r="C19" t="str">
            <v>Unilever Arabia</v>
          </cell>
          <cell r="D19" t="str">
            <v>USDK</v>
          </cell>
          <cell r="E19" t="str">
            <v>MF</v>
          </cell>
          <cell r="F19" t="str">
            <v>PLC</v>
          </cell>
          <cell r="G19" t="str">
            <v>RI</v>
          </cell>
          <cell r="H19" t="str">
            <v>R0003</v>
          </cell>
          <cell r="I19" t="str">
            <v>Africa and Middle East</v>
          </cell>
          <cell r="J19" t="str">
            <v>NOTAPP</v>
          </cell>
          <cell r="K19" t="str">
            <v>Not Applicable</v>
          </cell>
          <cell r="L19" t="str">
            <v>NOTAPP</v>
          </cell>
          <cell r="M19" t="str">
            <v>Not Applicable</v>
          </cell>
          <cell r="N19" t="str">
            <v>C0033</v>
          </cell>
          <cell r="O19" t="str">
            <v>Arabia</v>
          </cell>
          <cell r="P19" t="str">
            <v>PARAB</v>
          </cell>
          <cell r="Q19" t="str">
            <v>PARAB</v>
          </cell>
          <cell r="R19" t="str">
            <v>Arabia</v>
          </cell>
          <cell r="S19">
            <v>13</v>
          </cell>
          <cell r="T19" t="str">
            <v>NOTAPP</v>
          </cell>
          <cell r="U19" t="str">
            <v>NO</v>
          </cell>
          <cell r="V19" t="str">
            <v>DR02409</v>
          </cell>
          <cell r="W19" t="str">
            <v>OPCOTHCK</v>
          </cell>
        </row>
        <row r="20">
          <cell r="B20" t="str">
            <v>O0025</v>
          </cell>
          <cell r="C20" t="str">
            <v>AMET - Unilever Egypt</v>
          </cell>
          <cell r="D20" t="str">
            <v>EGPK</v>
          </cell>
          <cell r="E20" t="str">
            <v>MF</v>
          </cell>
          <cell r="F20" t="str">
            <v>PLC</v>
          </cell>
          <cell r="G20" t="str">
            <v>RI</v>
          </cell>
          <cell r="H20" t="str">
            <v>R0003</v>
          </cell>
          <cell r="I20" t="str">
            <v>Africa and Middle East</v>
          </cell>
          <cell r="J20" t="str">
            <v>NOTAPP</v>
          </cell>
          <cell r="K20" t="str">
            <v>Not Applicable</v>
          </cell>
          <cell r="L20" t="str">
            <v>NOTAPP</v>
          </cell>
          <cell r="M20" t="str">
            <v>Not Applicable</v>
          </cell>
          <cell r="N20" t="str">
            <v>C0036</v>
          </cell>
          <cell r="O20" t="str">
            <v>Egypt</v>
          </cell>
          <cell r="P20" t="str">
            <v>PEGYL</v>
          </cell>
          <cell r="Q20" t="str">
            <v>PEGYL</v>
          </cell>
          <cell r="R20" t="str">
            <v>Egypt Unilever</v>
          </cell>
          <cell r="S20" t="str">
            <v>-</v>
          </cell>
          <cell r="T20" t="str">
            <v>NOTAPP</v>
          </cell>
          <cell r="U20" t="str">
            <v>NO</v>
          </cell>
          <cell r="V20" t="str">
            <v>DR02509</v>
          </cell>
          <cell r="W20" t="str">
            <v>OPCOTHCK</v>
          </cell>
        </row>
        <row r="21">
          <cell r="B21" t="str">
            <v>O0026</v>
          </cell>
          <cell r="C21" t="str">
            <v>AMET - Ghana</v>
          </cell>
          <cell r="D21" t="str">
            <v>GHCM</v>
          </cell>
          <cell r="E21" t="str">
            <v>MF</v>
          </cell>
          <cell r="F21" t="str">
            <v>PLC</v>
          </cell>
          <cell r="G21" t="str">
            <v>RI</v>
          </cell>
          <cell r="H21" t="str">
            <v>R0003</v>
          </cell>
          <cell r="I21" t="str">
            <v>Africa and Middle East</v>
          </cell>
          <cell r="J21" t="str">
            <v>NOTAPP</v>
          </cell>
          <cell r="K21" t="str">
            <v>Not Applicable</v>
          </cell>
          <cell r="L21" t="str">
            <v>NOTAPP</v>
          </cell>
          <cell r="M21" t="str">
            <v>Not Applicable</v>
          </cell>
          <cell r="N21" t="str">
            <v>C0038</v>
          </cell>
          <cell r="O21" t="str">
            <v>Ghana</v>
          </cell>
          <cell r="P21" t="str">
            <v>PGHAS</v>
          </cell>
          <cell r="Q21" t="str">
            <v>PGHAS</v>
          </cell>
          <cell r="R21" t="str">
            <v>Ghana</v>
          </cell>
          <cell r="S21" t="str">
            <v>-</v>
          </cell>
          <cell r="T21" t="str">
            <v>NOTAPP</v>
          </cell>
          <cell r="U21" t="str">
            <v>NO</v>
          </cell>
          <cell r="V21" t="str">
            <v>DR02609</v>
          </cell>
          <cell r="W21" t="str">
            <v>OPCOTHCK</v>
          </cell>
        </row>
        <row r="22">
          <cell r="B22" t="str">
            <v>O0027</v>
          </cell>
          <cell r="C22" t="str">
            <v>AMET - Unilever Israel</v>
          </cell>
          <cell r="D22" t="str">
            <v>ILSK</v>
          </cell>
          <cell r="E22" t="str">
            <v>MF</v>
          </cell>
          <cell r="F22" t="str">
            <v>PLC</v>
          </cell>
          <cell r="G22" t="str">
            <v>RI</v>
          </cell>
          <cell r="H22" t="str">
            <v>R0003</v>
          </cell>
          <cell r="I22" t="str">
            <v>Africa and Middle East</v>
          </cell>
          <cell r="J22" t="str">
            <v>NOTAPP</v>
          </cell>
          <cell r="K22" t="str">
            <v>Not Applicable</v>
          </cell>
          <cell r="L22" t="str">
            <v>NOTAPP</v>
          </cell>
          <cell r="M22" t="str">
            <v>Not Applicable</v>
          </cell>
          <cell r="N22" t="str">
            <v>C0039</v>
          </cell>
          <cell r="O22" t="str">
            <v>Israel</v>
          </cell>
          <cell r="P22" t="str">
            <v>PISRA</v>
          </cell>
          <cell r="Q22" t="str">
            <v>PISRA</v>
          </cell>
          <cell r="R22" t="str">
            <v>Israel</v>
          </cell>
          <cell r="S22" t="str">
            <v>-</v>
          </cell>
          <cell r="T22" t="str">
            <v>NOTAPP</v>
          </cell>
          <cell r="U22" t="str">
            <v>NO</v>
          </cell>
          <cell r="V22" t="str">
            <v>DR02709</v>
          </cell>
          <cell r="W22" t="str">
            <v>OPCOTHIN</v>
          </cell>
        </row>
        <row r="23">
          <cell r="B23" t="str">
            <v>O0028</v>
          </cell>
          <cell r="C23" t="str">
            <v>AMET - Unilever Kenya</v>
          </cell>
          <cell r="D23" t="str">
            <v>KESK</v>
          </cell>
          <cell r="E23" t="str">
            <v>MF</v>
          </cell>
          <cell r="F23" t="str">
            <v>PLC</v>
          </cell>
          <cell r="G23" t="str">
            <v>RI</v>
          </cell>
          <cell r="H23" t="str">
            <v>R0003</v>
          </cell>
          <cell r="I23" t="str">
            <v>Africa and Middle East</v>
          </cell>
          <cell r="J23" t="str">
            <v>NOTAPP</v>
          </cell>
          <cell r="K23" t="str">
            <v>Not Applicable</v>
          </cell>
          <cell r="L23" t="str">
            <v>NOTAPP</v>
          </cell>
          <cell r="M23" t="str">
            <v>Not Applicable</v>
          </cell>
          <cell r="N23" t="str">
            <v>C0041</v>
          </cell>
          <cell r="O23" t="str">
            <v>Kenya</v>
          </cell>
          <cell r="P23" t="str">
            <v>PKENE</v>
          </cell>
          <cell r="Q23" t="str">
            <v>PKENE</v>
          </cell>
          <cell r="R23" t="str">
            <v>Kenya EAI</v>
          </cell>
          <cell r="S23" t="str">
            <v>-</v>
          </cell>
          <cell r="T23" t="str">
            <v>NOTAPP</v>
          </cell>
          <cell r="U23" t="str">
            <v>NO</v>
          </cell>
          <cell r="V23" t="str">
            <v>DR02809</v>
          </cell>
          <cell r="W23" t="str">
            <v>OPCOTHCK</v>
          </cell>
        </row>
        <row r="24">
          <cell r="B24" t="str">
            <v>O0030</v>
          </cell>
          <cell r="C24" t="str">
            <v>AMET - Unilever Tanzania</v>
          </cell>
          <cell r="D24" t="str">
            <v>TZSM</v>
          </cell>
          <cell r="E24" t="str">
            <v>MF</v>
          </cell>
          <cell r="F24" t="str">
            <v>PLC</v>
          </cell>
          <cell r="G24" t="str">
            <v>RI</v>
          </cell>
          <cell r="H24" t="str">
            <v>R0003</v>
          </cell>
          <cell r="I24" t="str">
            <v>Africa and Middle East</v>
          </cell>
          <cell r="J24" t="str">
            <v>NOTAPP</v>
          </cell>
          <cell r="K24" t="str">
            <v>Not Applicable</v>
          </cell>
          <cell r="L24" t="str">
            <v>NOTAPP</v>
          </cell>
          <cell r="M24" t="str">
            <v>Not Applicable</v>
          </cell>
          <cell r="N24" t="str">
            <v>C0047</v>
          </cell>
          <cell r="O24" t="str">
            <v>Tanzania</v>
          </cell>
          <cell r="P24" t="str">
            <v>PTANZ</v>
          </cell>
          <cell r="Q24" t="str">
            <v>PTANZ</v>
          </cell>
          <cell r="R24" t="str">
            <v>Tanzania Unilever</v>
          </cell>
          <cell r="S24" t="str">
            <v>-</v>
          </cell>
          <cell r="T24" t="str">
            <v>NOTAPP</v>
          </cell>
          <cell r="U24" t="str">
            <v>NO</v>
          </cell>
          <cell r="V24" t="str">
            <v>DR03009</v>
          </cell>
          <cell r="W24" t="str">
            <v>OPCOTHCK</v>
          </cell>
        </row>
        <row r="25">
          <cell r="B25" t="str">
            <v>O0031</v>
          </cell>
          <cell r="C25" t="str">
            <v>AMET - Unilever Tunisia</v>
          </cell>
          <cell r="D25" t="str">
            <v>TNDK</v>
          </cell>
          <cell r="E25" t="str">
            <v>MF</v>
          </cell>
          <cell r="F25" t="str">
            <v>NV</v>
          </cell>
          <cell r="G25" t="str">
            <v>RI</v>
          </cell>
          <cell r="H25" t="str">
            <v>R0003</v>
          </cell>
          <cell r="I25" t="str">
            <v>Africa and Middle East</v>
          </cell>
          <cell r="J25" t="str">
            <v>NOTAPP</v>
          </cell>
          <cell r="K25" t="str">
            <v>Not Applicable</v>
          </cell>
          <cell r="L25" t="str">
            <v>NOTAPP</v>
          </cell>
          <cell r="M25" t="str">
            <v>Not Applicable</v>
          </cell>
          <cell r="N25" t="str">
            <v>C0048</v>
          </cell>
          <cell r="O25" t="str">
            <v>Tunisia</v>
          </cell>
          <cell r="P25" t="str">
            <v>PTNIS</v>
          </cell>
          <cell r="Q25" t="str">
            <v>PTNIS</v>
          </cell>
          <cell r="R25" t="str">
            <v>Tunisia</v>
          </cell>
          <cell r="S25" t="str">
            <v>-</v>
          </cell>
          <cell r="T25" t="str">
            <v>NOTAPP</v>
          </cell>
          <cell r="U25" t="str">
            <v>NO</v>
          </cell>
          <cell r="V25" t="str">
            <v>DR03109</v>
          </cell>
          <cell r="W25" t="str">
            <v>OPCOTHCK</v>
          </cell>
        </row>
        <row r="26">
          <cell r="B26" t="str">
            <v>O0032</v>
          </cell>
          <cell r="C26" t="str">
            <v>AMET - Unilever Turkey</v>
          </cell>
          <cell r="D26" t="str">
            <v>TRLB</v>
          </cell>
          <cell r="E26" t="str">
            <v>MF</v>
          </cell>
          <cell r="F26" t="str">
            <v>PLC</v>
          </cell>
          <cell r="G26" t="str">
            <v>RI</v>
          </cell>
          <cell r="H26" t="str">
            <v>R0003</v>
          </cell>
          <cell r="I26" t="str">
            <v>Africa and Middle East</v>
          </cell>
          <cell r="J26" t="str">
            <v>NOTAPP</v>
          </cell>
          <cell r="K26" t="str">
            <v>Not Applicable</v>
          </cell>
          <cell r="L26" t="str">
            <v>NOTAPP</v>
          </cell>
          <cell r="M26" t="str">
            <v>Not Applicable</v>
          </cell>
          <cell r="N26" t="str">
            <v>C0049</v>
          </cell>
          <cell r="O26" t="str">
            <v>Turkey</v>
          </cell>
          <cell r="P26" t="str">
            <v>PTUPL</v>
          </cell>
          <cell r="Q26" t="str">
            <v>PTUPL</v>
          </cell>
          <cell r="R26" t="str">
            <v>Turkey PLC</v>
          </cell>
          <cell r="S26" t="str">
            <v>-</v>
          </cell>
          <cell r="T26" t="str">
            <v>NOTAPP</v>
          </cell>
          <cell r="U26" t="str">
            <v>NO</v>
          </cell>
          <cell r="V26" t="str">
            <v>DR03209</v>
          </cell>
          <cell r="W26" t="str">
            <v>OPCOTHCK</v>
          </cell>
        </row>
        <row r="27">
          <cell r="B27" t="str">
            <v>O0033</v>
          </cell>
          <cell r="C27" t="str">
            <v>AMET - Unilever Uganda</v>
          </cell>
          <cell r="D27" t="str">
            <v>UGXM</v>
          </cell>
          <cell r="E27" t="str">
            <v>MF</v>
          </cell>
          <cell r="F27" t="str">
            <v>PLC</v>
          </cell>
          <cell r="G27" t="str">
            <v>RI</v>
          </cell>
          <cell r="H27" t="str">
            <v>R0003</v>
          </cell>
          <cell r="I27" t="str">
            <v>Africa and Middle East</v>
          </cell>
          <cell r="J27" t="str">
            <v>NOTAPP</v>
          </cell>
          <cell r="K27" t="str">
            <v>Not Applicable</v>
          </cell>
          <cell r="L27" t="str">
            <v>NOTAPP</v>
          </cell>
          <cell r="M27" t="str">
            <v>Not Applicable</v>
          </cell>
          <cell r="N27" t="str">
            <v>C0050</v>
          </cell>
          <cell r="O27" t="str">
            <v>Uganda</v>
          </cell>
          <cell r="P27" t="str">
            <v>PUGAI</v>
          </cell>
          <cell r="Q27" t="str">
            <v>PUGAI</v>
          </cell>
          <cell r="R27" t="str">
            <v>Uganda</v>
          </cell>
          <cell r="S27" t="str">
            <v>-</v>
          </cell>
          <cell r="T27" t="str">
            <v>NOTAPP</v>
          </cell>
          <cell r="U27" t="str">
            <v>NO</v>
          </cell>
          <cell r="V27" t="str">
            <v>DR03309</v>
          </cell>
          <cell r="W27" t="str">
            <v>OPCOTHCK</v>
          </cell>
        </row>
        <row r="28">
          <cell r="B28" t="str">
            <v>O0034</v>
          </cell>
          <cell r="C28" t="str">
            <v>AMET - Unilever Zambia</v>
          </cell>
          <cell r="D28" t="str">
            <v>ZMKM</v>
          </cell>
          <cell r="E28" t="str">
            <v>MF</v>
          </cell>
          <cell r="F28" t="str">
            <v>PLC</v>
          </cell>
          <cell r="G28" t="str">
            <v>RI</v>
          </cell>
          <cell r="H28" t="str">
            <v>R0003</v>
          </cell>
          <cell r="I28" t="str">
            <v>Africa and Middle East</v>
          </cell>
          <cell r="J28" t="str">
            <v>NOTAPP</v>
          </cell>
          <cell r="K28" t="str">
            <v>Not Applicable</v>
          </cell>
          <cell r="L28" t="str">
            <v>NOTAPP</v>
          </cell>
          <cell r="M28" t="str">
            <v>Not Applicable</v>
          </cell>
          <cell r="N28" t="str">
            <v>C0051</v>
          </cell>
          <cell r="O28" t="str">
            <v>Zambia</v>
          </cell>
          <cell r="P28" t="str">
            <v>PCPZS</v>
          </cell>
          <cell r="Q28" t="str">
            <v>PCPZS</v>
          </cell>
          <cell r="R28" t="str">
            <v>Zambia</v>
          </cell>
          <cell r="S28" t="str">
            <v>-</v>
          </cell>
          <cell r="T28" t="str">
            <v>NOTAPP</v>
          </cell>
          <cell r="U28" t="str">
            <v>NO</v>
          </cell>
          <cell r="V28" t="str">
            <v>DR03409</v>
          </cell>
          <cell r="W28" t="str">
            <v>OPCOTHCK</v>
          </cell>
        </row>
        <row r="29">
          <cell r="B29" t="str">
            <v>O0048</v>
          </cell>
          <cell r="C29" t="str">
            <v>Arden - Australia</v>
          </cell>
          <cell r="D29" t="str">
            <v>AUDK</v>
          </cell>
          <cell r="E29" t="str">
            <v>H</v>
          </cell>
          <cell r="F29" t="str">
            <v>NOTAPP</v>
          </cell>
          <cell r="G29" t="str">
            <v>AF</v>
          </cell>
          <cell r="H29" t="str">
            <v>R0004</v>
          </cell>
          <cell r="I29" t="str">
            <v>Asia and Pacific</v>
          </cell>
          <cell r="J29" t="str">
            <v>NOTAPP</v>
          </cell>
          <cell r="K29" t="str">
            <v>Not Applicable</v>
          </cell>
          <cell r="L29" t="str">
            <v>NOTAPP</v>
          </cell>
          <cell r="M29" t="str">
            <v>Not Applicable</v>
          </cell>
          <cell r="N29" t="str">
            <v>C0053</v>
          </cell>
          <cell r="O29" t="str">
            <v>Australia</v>
          </cell>
          <cell r="P29" t="str">
            <v>NOTAPP</v>
          </cell>
          <cell r="Q29" t="str">
            <v>NOTAPP</v>
          </cell>
          <cell r="R29" t="str">
            <v>Not Applicable</v>
          </cell>
          <cell r="S29" t="str">
            <v>-</v>
          </cell>
          <cell r="T29" t="str">
            <v>NOTAPP</v>
          </cell>
          <cell r="U29" t="str">
            <v>NO</v>
          </cell>
          <cell r="V29" t="str">
            <v>BF00020</v>
          </cell>
          <cell r="W29" t="str">
            <v>OPCOTHIN</v>
          </cell>
        </row>
        <row r="30">
          <cell r="B30" t="str">
            <v>O0049</v>
          </cell>
          <cell r="C30" t="str">
            <v>Arden - Canada</v>
          </cell>
          <cell r="D30" t="str">
            <v>CADK</v>
          </cell>
          <cell r="E30" t="str">
            <v>H</v>
          </cell>
          <cell r="F30" t="str">
            <v>NOTAPP</v>
          </cell>
          <cell r="G30" t="str">
            <v>BW</v>
          </cell>
          <cell r="H30" t="str">
            <v>R0002</v>
          </cell>
          <cell r="I30" t="str">
            <v>North America</v>
          </cell>
          <cell r="J30" t="str">
            <v>NOTAPP</v>
          </cell>
          <cell r="K30" t="str">
            <v>Not Applicable</v>
          </cell>
          <cell r="L30" t="str">
            <v>NOTAPP</v>
          </cell>
          <cell r="M30" t="str">
            <v>Not Applicable</v>
          </cell>
          <cell r="N30" t="str">
            <v>C0030</v>
          </cell>
          <cell r="O30" t="str">
            <v>Canada</v>
          </cell>
          <cell r="P30" t="str">
            <v>NOTAPP</v>
          </cell>
          <cell r="Q30" t="str">
            <v>NOTAPP</v>
          </cell>
          <cell r="R30" t="str">
            <v>Not Applicable</v>
          </cell>
          <cell r="S30" t="str">
            <v>-</v>
          </cell>
          <cell r="T30" t="str">
            <v>NOTAPP</v>
          </cell>
          <cell r="U30" t="str">
            <v>NO</v>
          </cell>
          <cell r="V30" t="str">
            <v>BF00020</v>
          </cell>
          <cell r="W30" t="str">
            <v>OPCOTHIN</v>
          </cell>
        </row>
        <row r="31">
          <cell r="B31" t="str">
            <v>O0050</v>
          </cell>
          <cell r="C31" t="str">
            <v>Arden - Japan</v>
          </cell>
          <cell r="D31" t="str">
            <v>JPYK</v>
          </cell>
          <cell r="E31" t="str">
            <v>H</v>
          </cell>
          <cell r="F31" t="str">
            <v>NOTAPP</v>
          </cell>
          <cell r="G31" t="str">
            <v>BW</v>
          </cell>
          <cell r="H31" t="str">
            <v>R0004</v>
          </cell>
          <cell r="I31" t="str">
            <v>Asia and Pacific</v>
          </cell>
          <cell r="J31" t="str">
            <v>NOTAPP</v>
          </cell>
          <cell r="K31" t="str">
            <v>Not Applicable</v>
          </cell>
          <cell r="L31" t="str">
            <v>NOTAPP</v>
          </cell>
          <cell r="M31" t="str">
            <v>Not Applicable</v>
          </cell>
          <cell r="N31" t="str">
            <v>C0059</v>
          </cell>
          <cell r="O31" t="str">
            <v>Japan</v>
          </cell>
          <cell r="P31" t="str">
            <v>PJAPN</v>
          </cell>
          <cell r="Q31" t="str">
            <v>PJAPN</v>
          </cell>
          <cell r="R31" t="str">
            <v>Japan Nippon</v>
          </cell>
          <cell r="S31" t="str">
            <v>-</v>
          </cell>
          <cell r="T31" t="str">
            <v>NOTAPP</v>
          </cell>
          <cell r="U31" t="str">
            <v>NO</v>
          </cell>
          <cell r="V31" t="str">
            <v>BF00020</v>
          </cell>
          <cell r="W31" t="str">
            <v>OPCOTHIN</v>
          </cell>
        </row>
        <row r="32">
          <cell r="B32" t="str">
            <v>O0051</v>
          </cell>
          <cell r="C32" t="str">
            <v>Arden - Korea</v>
          </cell>
          <cell r="D32" t="str">
            <v>KRWk</v>
          </cell>
          <cell r="E32" t="str">
            <v>H</v>
          </cell>
          <cell r="F32" t="str">
            <v>NOTAPP</v>
          </cell>
          <cell r="G32" t="str">
            <v>BW</v>
          </cell>
          <cell r="H32" t="str">
            <v>R0004</v>
          </cell>
          <cell r="I32" t="str">
            <v>Asia and Pacific</v>
          </cell>
          <cell r="J32" t="str">
            <v>NOTAPP</v>
          </cell>
          <cell r="K32" t="str">
            <v>Not Applicable</v>
          </cell>
          <cell r="L32" t="str">
            <v>NOTAPP</v>
          </cell>
          <cell r="M32" t="str">
            <v>Not Applicable</v>
          </cell>
          <cell r="N32" t="str">
            <v>C0060</v>
          </cell>
          <cell r="O32" t="str">
            <v>Korea</v>
          </cell>
          <cell r="P32" t="str">
            <v>NOTAPP</v>
          </cell>
          <cell r="Q32" t="str">
            <v>NOTAPP</v>
          </cell>
          <cell r="R32" t="str">
            <v>Not Applicable</v>
          </cell>
          <cell r="S32" t="str">
            <v>-</v>
          </cell>
          <cell r="T32" t="str">
            <v>NOTAPP</v>
          </cell>
          <cell r="U32" t="str">
            <v>NO</v>
          </cell>
          <cell r="V32" t="str">
            <v>BF00020</v>
          </cell>
          <cell r="W32" t="str">
            <v>OPCOTHIN</v>
          </cell>
        </row>
        <row r="33">
          <cell r="B33" t="str">
            <v>O0052</v>
          </cell>
          <cell r="C33" t="str">
            <v>Arden - New Zealand</v>
          </cell>
          <cell r="D33" t="str">
            <v>NZDK</v>
          </cell>
          <cell r="E33" t="str">
            <v>H</v>
          </cell>
          <cell r="F33" t="str">
            <v>NOTAPP</v>
          </cell>
          <cell r="G33" t="str">
            <v>AF</v>
          </cell>
          <cell r="H33" t="str">
            <v>R0004</v>
          </cell>
          <cell r="I33" t="str">
            <v>Asia and Pacific</v>
          </cell>
          <cell r="J33" t="str">
            <v>NOTAPP</v>
          </cell>
          <cell r="K33" t="str">
            <v>Not Applicable</v>
          </cell>
          <cell r="L33" t="str">
            <v>NOTAPP</v>
          </cell>
          <cell r="M33" t="str">
            <v>Not Applicable</v>
          </cell>
          <cell r="N33" t="str">
            <v>C0062</v>
          </cell>
          <cell r="O33" t="str">
            <v>New Zealand</v>
          </cell>
          <cell r="P33" t="str">
            <v>PNEWZ</v>
          </cell>
          <cell r="Q33" t="str">
            <v>PNEWZ</v>
          </cell>
          <cell r="R33" t="str">
            <v>New Zealand</v>
          </cell>
          <cell r="S33" t="str">
            <v>-</v>
          </cell>
          <cell r="T33" t="str">
            <v>NOTAPP</v>
          </cell>
          <cell r="U33" t="str">
            <v>NO</v>
          </cell>
          <cell r="V33" t="str">
            <v>BF00020</v>
          </cell>
          <cell r="W33" t="str">
            <v>OPCOTHIN</v>
          </cell>
        </row>
        <row r="34">
          <cell r="B34" t="str">
            <v>O0053</v>
          </cell>
          <cell r="C34" t="str">
            <v>Arden - South Africa</v>
          </cell>
          <cell r="D34" t="str">
            <v>ZARK</v>
          </cell>
          <cell r="E34" t="str">
            <v>H</v>
          </cell>
          <cell r="F34" t="str">
            <v>NOTAPP</v>
          </cell>
          <cell r="G34" t="str">
            <v>RI</v>
          </cell>
          <cell r="H34" t="str">
            <v>R0003</v>
          </cell>
          <cell r="I34" t="str">
            <v>Africa and Middle East</v>
          </cell>
          <cell r="J34" t="str">
            <v>NOTAPP</v>
          </cell>
          <cell r="K34" t="str">
            <v>Not Applicable</v>
          </cell>
          <cell r="L34" t="str">
            <v>NOTAPP</v>
          </cell>
          <cell r="M34" t="str">
            <v>Not Applicable</v>
          </cell>
          <cell r="N34" t="str">
            <v>C0046</v>
          </cell>
          <cell r="O34" t="str">
            <v>South Africa</v>
          </cell>
          <cell r="P34" t="str">
            <v>NOTAPP</v>
          </cell>
          <cell r="Q34" t="str">
            <v>NOTAPP</v>
          </cell>
          <cell r="R34" t="str">
            <v>Not Applicable</v>
          </cell>
          <cell r="S34" t="str">
            <v>-</v>
          </cell>
          <cell r="T34" t="str">
            <v>NOTAPP</v>
          </cell>
          <cell r="U34" t="str">
            <v>NO</v>
          </cell>
          <cell r="V34" t="str">
            <v>BF00020</v>
          </cell>
          <cell r="W34" t="str">
            <v>OPCOTHIN</v>
          </cell>
        </row>
        <row r="35">
          <cell r="B35" t="str">
            <v>O0054</v>
          </cell>
          <cell r="C35" t="str">
            <v>Arden - Switzerland</v>
          </cell>
          <cell r="D35" t="str">
            <v>EURK</v>
          </cell>
          <cell r="E35" t="str">
            <v>H</v>
          </cell>
          <cell r="F35" t="str">
            <v>NOTAPP</v>
          </cell>
          <cell r="G35" t="str">
            <v>NL</v>
          </cell>
          <cell r="H35" t="str">
            <v>R0001</v>
          </cell>
          <cell r="I35" t="str">
            <v>Europe</v>
          </cell>
          <cell r="J35" t="str">
            <v>R0007</v>
          </cell>
          <cell r="K35" t="str">
            <v>Western Europe</v>
          </cell>
          <cell r="L35" t="str">
            <v>NOTAPP</v>
          </cell>
          <cell r="M35" t="str">
            <v>Not Applicable</v>
          </cell>
          <cell r="N35" t="str">
            <v>C0015</v>
          </cell>
          <cell r="O35" t="str">
            <v>Switzerland</v>
          </cell>
          <cell r="P35" t="str">
            <v>PURMZ</v>
          </cell>
          <cell r="Q35" t="str">
            <v>PURMZ</v>
          </cell>
          <cell r="R35" t="str">
            <v>URM Zurich</v>
          </cell>
          <cell r="S35" t="str">
            <v>-</v>
          </cell>
          <cell r="T35" t="str">
            <v>NOTAPP</v>
          </cell>
          <cell r="U35" t="str">
            <v>NO</v>
          </cell>
          <cell r="V35" t="str">
            <v>BF00020</v>
          </cell>
          <cell r="W35" t="str">
            <v>OPCOTHIN</v>
          </cell>
        </row>
        <row r="36">
          <cell r="B36" t="str">
            <v>O0055</v>
          </cell>
          <cell r="C36" t="str">
            <v>Arden - USA</v>
          </cell>
          <cell r="D36" t="str">
            <v>USDK</v>
          </cell>
          <cell r="E36" t="str">
            <v>H</v>
          </cell>
          <cell r="F36" t="str">
            <v>NOTAPP</v>
          </cell>
          <cell r="G36" t="str">
            <v>BW</v>
          </cell>
          <cell r="H36" t="str">
            <v>R0002</v>
          </cell>
          <cell r="I36" t="str">
            <v>North America</v>
          </cell>
          <cell r="J36" t="str">
            <v>NOTAPP</v>
          </cell>
          <cell r="K36" t="str">
            <v>Not Applicable</v>
          </cell>
          <cell r="L36" t="str">
            <v>NOTAPP</v>
          </cell>
          <cell r="M36" t="str">
            <v>Not Applicable</v>
          </cell>
          <cell r="N36" t="str">
            <v>C0031</v>
          </cell>
          <cell r="O36" t="str">
            <v>USA</v>
          </cell>
          <cell r="P36" t="str">
            <v>NOTAPP</v>
          </cell>
          <cell r="Q36" t="str">
            <v>NOTAPP</v>
          </cell>
          <cell r="R36" t="str">
            <v>Not Applicable</v>
          </cell>
          <cell r="S36" t="str">
            <v>-</v>
          </cell>
          <cell r="T36" t="str">
            <v>NOTAPP</v>
          </cell>
          <cell r="U36" t="str">
            <v>NO</v>
          </cell>
          <cell r="V36" t="str">
            <v>BF00020</v>
          </cell>
          <cell r="W36" t="str">
            <v>OPCOTHIN</v>
          </cell>
        </row>
        <row r="37">
          <cell r="B37" t="str">
            <v>O0057</v>
          </cell>
          <cell r="C37" t="str">
            <v>UBFE France</v>
          </cell>
          <cell r="D37" t="str">
            <v>EURK</v>
          </cell>
          <cell r="E37" t="str">
            <v>MF</v>
          </cell>
          <cell r="F37" t="str">
            <v>MH</v>
          </cell>
          <cell r="G37" t="str">
            <v>NL</v>
          </cell>
          <cell r="H37" t="str">
            <v>R0001</v>
          </cell>
          <cell r="I37" t="str">
            <v>Europe</v>
          </cell>
          <cell r="J37" t="str">
            <v>R0007</v>
          </cell>
          <cell r="K37" t="str">
            <v>Western Europe</v>
          </cell>
          <cell r="L37" t="str">
            <v>NOTAPP</v>
          </cell>
          <cell r="M37" t="str">
            <v>Not Applicable</v>
          </cell>
          <cell r="N37" t="str">
            <v>C0005</v>
          </cell>
          <cell r="O37" t="str">
            <v>France</v>
          </cell>
          <cell r="P37" t="str">
            <v>PFRAN</v>
          </cell>
          <cell r="Q37" t="str">
            <v>PFRAN</v>
          </cell>
          <cell r="R37" t="str">
            <v>France</v>
          </cell>
          <cell r="S37">
            <v>9</v>
          </cell>
          <cell r="T37" t="str">
            <v>NOTAPP</v>
          </cell>
          <cell r="U37" t="str">
            <v>NO</v>
          </cell>
          <cell r="V37" t="str">
            <v>BF00001</v>
          </cell>
          <cell r="W37" t="str">
            <v>OPCOTHIN</v>
          </cell>
        </row>
        <row r="38">
          <cell r="B38" t="str">
            <v>O0058</v>
          </cell>
          <cell r="C38" t="str">
            <v>Atkinsons - Italy</v>
          </cell>
          <cell r="D38" t="str">
            <v>EURK</v>
          </cell>
          <cell r="E38" t="str">
            <v>H</v>
          </cell>
          <cell r="F38" t="str">
            <v>NOTAPP</v>
          </cell>
          <cell r="G38" t="str">
            <v>CO</v>
          </cell>
          <cell r="H38" t="str">
            <v>R0001</v>
          </cell>
          <cell r="I38" t="str">
            <v>Europe</v>
          </cell>
          <cell r="J38" t="str">
            <v>R0007</v>
          </cell>
          <cell r="K38" t="str">
            <v>Western Europe</v>
          </cell>
          <cell r="L38" t="str">
            <v>NOTAPP</v>
          </cell>
          <cell r="M38" t="str">
            <v>Not Applicable</v>
          </cell>
          <cell r="N38" t="str">
            <v>C0009</v>
          </cell>
          <cell r="O38" t="str">
            <v>Italy</v>
          </cell>
          <cell r="P38" t="str">
            <v>NOTAPP</v>
          </cell>
          <cell r="Q38" t="str">
            <v>NOTAPP</v>
          </cell>
          <cell r="R38" t="str">
            <v>Not Applicable</v>
          </cell>
          <cell r="S38" t="str">
            <v>-</v>
          </cell>
          <cell r="T38" t="str">
            <v>NOTAPP</v>
          </cell>
          <cell r="U38" t="str">
            <v>NO</v>
          </cell>
          <cell r="V38" t="str">
            <v>BF00005</v>
          </cell>
          <cell r="W38" t="str">
            <v>OPCOTHIN</v>
          </cell>
        </row>
        <row r="39">
          <cell r="B39" t="str">
            <v>O0059</v>
          </cell>
          <cell r="C39" t="str">
            <v>ICFG - Ben &amp; Jerry's</v>
          </cell>
          <cell r="D39" t="str">
            <v>USDK</v>
          </cell>
          <cell r="E39" t="str">
            <v>M</v>
          </cell>
          <cell r="F39" t="str">
            <v>NOTAPP</v>
          </cell>
          <cell r="G39" t="str">
            <v>FP&amp;A</v>
          </cell>
          <cell r="H39" t="str">
            <v>R0002</v>
          </cell>
          <cell r="I39" t="str">
            <v>North America</v>
          </cell>
          <cell r="J39" t="str">
            <v>NOTAPP</v>
          </cell>
          <cell r="K39" t="str">
            <v>Not Applicable</v>
          </cell>
          <cell r="L39" t="str">
            <v>NOTAPP</v>
          </cell>
          <cell r="M39" t="str">
            <v>Not Applicable</v>
          </cell>
          <cell r="N39" t="str">
            <v>C0031</v>
          </cell>
          <cell r="O39" t="str">
            <v>USA</v>
          </cell>
          <cell r="P39" t="str">
            <v>NOTAPP</v>
          </cell>
          <cell r="Q39" t="str">
            <v>NOTAPP</v>
          </cell>
          <cell r="R39" t="str">
            <v>Not Applicable</v>
          </cell>
          <cell r="S39" t="str">
            <v>-</v>
          </cell>
          <cell r="T39" t="str">
            <v>O0819</v>
          </cell>
          <cell r="U39" t="str">
            <v>NO</v>
          </cell>
          <cell r="V39" t="str">
            <v>DR05904</v>
          </cell>
          <cell r="W39" t="str">
            <v>OPCOTHIN</v>
          </cell>
        </row>
        <row r="40">
          <cell r="B40" t="str">
            <v>O0061</v>
          </cell>
          <cell r="C40" t="str">
            <v>Bertolli - Canada</v>
          </cell>
          <cell r="D40" t="str">
            <v>CADK</v>
          </cell>
          <cell r="E40" t="str">
            <v>M</v>
          </cell>
          <cell r="F40" t="str">
            <v>NOTAPP</v>
          </cell>
          <cell r="G40" t="str">
            <v>FP&amp;A</v>
          </cell>
          <cell r="H40" t="str">
            <v>R0002</v>
          </cell>
          <cell r="I40" t="str">
            <v>North America</v>
          </cell>
          <cell r="J40" t="str">
            <v>NOTAPP</v>
          </cell>
          <cell r="K40" t="str">
            <v>Not Applicable</v>
          </cell>
          <cell r="L40" t="str">
            <v>NOTAPP</v>
          </cell>
          <cell r="M40" t="str">
            <v>Not Applicable</v>
          </cell>
          <cell r="N40" t="str">
            <v>C0030</v>
          </cell>
          <cell r="O40" t="str">
            <v>Canada</v>
          </cell>
          <cell r="P40" t="str">
            <v>NOTAPP</v>
          </cell>
          <cell r="Q40" t="str">
            <v>NOTAPP</v>
          </cell>
          <cell r="R40" t="str">
            <v>Not Applicable</v>
          </cell>
          <cell r="S40" t="str">
            <v>-</v>
          </cell>
          <cell r="T40" t="str">
            <v>O0803</v>
          </cell>
          <cell r="U40" t="str">
            <v>NO</v>
          </cell>
          <cell r="V40" t="str">
            <v>BF00002</v>
          </cell>
          <cell r="W40" t="str">
            <v>OPCOTHIN</v>
          </cell>
        </row>
        <row r="41">
          <cell r="B41" t="str">
            <v>O0062</v>
          </cell>
          <cell r="C41" t="str">
            <v>Bertolli - Switzerland</v>
          </cell>
          <cell r="D41" t="str">
            <v>EURK</v>
          </cell>
          <cell r="E41" t="str">
            <v>MF</v>
          </cell>
          <cell r="F41" t="str">
            <v>NV</v>
          </cell>
          <cell r="G41" t="str">
            <v>NL</v>
          </cell>
          <cell r="H41" t="str">
            <v>R0001</v>
          </cell>
          <cell r="I41" t="str">
            <v>Europe</v>
          </cell>
          <cell r="J41" t="str">
            <v>R0007</v>
          </cell>
          <cell r="K41" t="str">
            <v>Western Europe</v>
          </cell>
          <cell r="L41" t="str">
            <v>NOTAPP</v>
          </cell>
          <cell r="M41" t="str">
            <v>Not Applicable</v>
          </cell>
          <cell r="N41" t="str">
            <v>C0015</v>
          </cell>
          <cell r="O41" t="str">
            <v>Switzerland</v>
          </cell>
          <cell r="P41" t="str">
            <v>PURMZ</v>
          </cell>
          <cell r="Q41" t="str">
            <v>PURMZ</v>
          </cell>
          <cell r="R41" t="str">
            <v>URM Zurich</v>
          </cell>
          <cell r="S41" t="str">
            <v>-</v>
          </cell>
          <cell r="T41" t="str">
            <v>NOTAPP</v>
          </cell>
          <cell r="U41" t="str">
            <v>NO</v>
          </cell>
          <cell r="V41" t="str">
            <v>BF00001</v>
          </cell>
          <cell r="W41" t="str">
            <v>OPCOTHIN</v>
          </cell>
        </row>
        <row r="42">
          <cell r="B42" t="str">
            <v>O0063</v>
          </cell>
          <cell r="C42" t="str">
            <v>Bertolli - US</v>
          </cell>
          <cell r="D42" t="str">
            <v>USDK</v>
          </cell>
          <cell r="E42" t="str">
            <v>H</v>
          </cell>
          <cell r="F42" t="str">
            <v>NOTAPP</v>
          </cell>
          <cell r="G42" t="str">
            <v>BW</v>
          </cell>
          <cell r="H42" t="str">
            <v>R0002</v>
          </cell>
          <cell r="I42" t="str">
            <v>North America</v>
          </cell>
          <cell r="J42" t="str">
            <v>NOTAPP</v>
          </cell>
          <cell r="K42" t="str">
            <v>Not Applicable</v>
          </cell>
          <cell r="L42" t="str">
            <v>NOTAPP</v>
          </cell>
          <cell r="M42" t="str">
            <v>Not Applicable</v>
          </cell>
          <cell r="N42" t="str">
            <v>C0031</v>
          </cell>
          <cell r="O42" t="str">
            <v>USA</v>
          </cell>
          <cell r="P42" t="str">
            <v>NOTAPP</v>
          </cell>
          <cell r="Q42" t="str">
            <v>NOTAPP</v>
          </cell>
          <cell r="R42" t="str">
            <v>Not Applicable</v>
          </cell>
          <cell r="S42" t="str">
            <v>-</v>
          </cell>
          <cell r="T42" t="str">
            <v>NOTAPP</v>
          </cell>
          <cell r="U42" t="str">
            <v>NO</v>
          </cell>
          <cell r="V42" t="str">
            <v>BF00002</v>
          </cell>
          <cell r="W42" t="str">
            <v>OPCOTHIN</v>
          </cell>
        </row>
        <row r="43">
          <cell r="B43" t="str">
            <v>O0064</v>
          </cell>
          <cell r="C43" t="str">
            <v>UL Argentina</v>
          </cell>
          <cell r="D43" t="str">
            <v>ARSK</v>
          </cell>
          <cell r="E43" t="str">
            <v>MF</v>
          </cell>
          <cell r="F43" t="str">
            <v>MH</v>
          </cell>
          <cell r="G43" t="str">
            <v>JC</v>
          </cell>
          <cell r="H43" t="str">
            <v>R0005</v>
          </cell>
          <cell r="I43" t="str">
            <v>Latin America</v>
          </cell>
          <cell r="J43" t="str">
            <v>NOTAPP</v>
          </cell>
          <cell r="K43" t="str">
            <v>Not Applicable</v>
          </cell>
          <cell r="L43" t="str">
            <v>NOTAPP</v>
          </cell>
          <cell r="M43" t="str">
            <v>Not Applicable</v>
          </cell>
          <cell r="N43" t="str">
            <v>C0070</v>
          </cell>
          <cell r="O43" t="str">
            <v>Argentina</v>
          </cell>
          <cell r="P43" t="str">
            <v>PARGN</v>
          </cell>
          <cell r="Q43" t="str">
            <v>PARGN</v>
          </cell>
          <cell r="R43" t="str">
            <v>Argentina</v>
          </cell>
          <cell r="S43">
            <v>3</v>
          </cell>
          <cell r="T43" t="str">
            <v>NOTAPP</v>
          </cell>
          <cell r="U43" t="str">
            <v>NO</v>
          </cell>
          <cell r="V43" t="str">
            <v>BF00003</v>
          </cell>
          <cell r="W43" t="str">
            <v>OPCOTHIN</v>
          </cell>
        </row>
        <row r="44">
          <cell r="B44" t="str">
            <v>O0069</v>
          </cell>
          <cell r="C44" t="str">
            <v>Unilever Bolivia</v>
          </cell>
          <cell r="D44" t="str">
            <v>BOBK</v>
          </cell>
          <cell r="E44" t="str">
            <v>MF</v>
          </cell>
          <cell r="F44" t="str">
            <v>NV</v>
          </cell>
          <cell r="G44" t="str">
            <v>JC</v>
          </cell>
          <cell r="H44" t="str">
            <v>R0005</v>
          </cell>
          <cell r="I44" t="str">
            <v>Latin America</v>
          </cell>
          <cell r="J44" t="str">
            <v>NOTAPP</v>
          </cell>
          <cell r="K44" t="str">
            <v>Not Applicable</v>
          </cell>
          <cell r="L44" t="str">
            <v>NOTAPP</v>
          </cell>
          <cell r="M44" t="str">
            <v>Not Applicable</v>
          </cell>
          <cell r="N44" t="str">
            <v>C0071</v>
          </cell>
          <cell r="O44" t="str">
            <v>Bolivia</v>
          </cell>
          <cell r="P44" t="str">
            <v>PBOLV</v>
          </cell>
          <cell r="Q44" t="str">
            <v>PBOLV</v>
          </cell>
          <cell r="R44" t="str">
            <v>Bolivia</v>
          </cell>
          <cell r="S44" t="str">
            <v>-</v>
          </cell>
          <cell r="T44" t="str">
            <v>NOTAPP</v>
          </cell>
          <cell r="U44" t="str">
            <v>NO</v>
          </cell>
          <cell r="V44" t="str">
            <v>BF00003</v>
          </cell>
          <cell r="W44" t="str">
            <v>OPCOTHIN</v>
          </cell>
        </row>
        <row r="45">
          <cell r="B45" t="str">
            <v>O0070</v>
          </cell>
          <cell r="C45" t="str">
            <v>Unilever Brazil</v>
          </cell>
          <cell r="D45" t="str">
            <v>BRLK</v>
          </cell>
          <cell r="E45" t="str">
            <v>MF</v>
          </cell>
          <cell r="F45" t="str">
            <v>MH</v>
          </cell>
          <cell r="G45" t="str">
            <v>PG</v>
          </cell>
          <cell r="H45" t="str">
            <v>R0005</v>
          </cell>
          <cell r="I45" t="str">
            <v>Latin America</v>
          </cell>
          <cell r="J45" t="str">
            <v>NOTAPP</v>
          </cell>
          <cell r="K45" t="str">
            <v>Not Applicable</v>
          </cell>
          <cell r="L45" t="str">
            <v>NOTAPP</v>
          </cell>
          <cell r="M45" t="str">
            <v>Not Applicable</v>
          </cell>
          <cell r="N45" t="str">
            <v>C0072</v>
          </cell>
          <cell r="O45" t="str">
            <v>Brazil</v>
          </cell>
          <cell r="P45" t="str">
            <v>PBRAZ</v>
          </cell>
          <cell r="Q45" t="str">
            <v>PBRAZ</v>
          </cell>
          <cell r="R45" t="str">
            <v>Brazil</v>
          </cell>
          <cell r="S45">
            <v>5</v>
          </cell>
          <cell r="T45" t="str">
            <v>NOTAPP</v>
          </cell>
          <cell r="U45" t="str">
            <v>NO</v>
          </cell>
          <cell r="V45" t="str">
            <v>BF00003</v>
          </cell>
          <cell r="W45" t="str">
            <v>OPCOTHIN</v>
          </cell>
        </row>
        <row r="46">
          <cell r="B46" t="str">
            <v>O0073</v>
          </cell>
          <cell r="C46" t="str">
            <v>UBFNA HPC Retail - Canada</v>
          </cell>
          <cell r="D46" t="str">
            <v>CADK</v>
          </cell>
          <cell r="E46" t="str">
            <v>M</v>
          </cell>
          <cell r="F46" t="str">
            <v>NOTAPP</v>
          </cell>
          <cell r="G46" t="str">
            <v>FP&amp;A</v>
          </cell>
          <cell r="H46" t="str">
            <v>R0002</v>
          </cell>
          <cell r="I46" t="str">
            <v>North America</v>
          </cell>
          <cell r="J46" t="str">
            <v>NOTAPP</v>
          </cell>
          <cell r="K46" t="str">
            <v>Not Applicable</v>
          </cell>
          <cell r="L46" t="str">
            <v>NOTAPP</v>
          </cell>
          <cell r="M46" t="str">
            <v>Not Applicable</v>
          </cell>
          <cell r="N46" t="str">
            <v>C0030</v>
          </cell>
          <cell r="O46" t="str">
            <v>Canada</v>
          </cell>
          <cell r="P46" t="str">
            <v>NOTAPP</v>
          </cell>
          <cell r="Q46" t="str">
            <v>NOTAPP</v>
          </cell>
          <cell r="R46" t="str">
            <v>Not Applicable</v>
          </cell>
          <cell r="S46" t="str">
            <v>-</v>
          </cell>
          <cell r="T46" t="str">
            <v>O0803</v>
          </cell>
          <cell r="U46" t="str">
            <v>NO</v>
          </cell>
          <cell r="V46" t="str">
            <v>BF00002</v>
          </cell>
          <cell r="W46" t="str">
            <v>OPCOTHIN</v>
          </cell>
        </row>
        <row r="47">
          <cell r="B47" t="str">
            <v>O0074</v>
          </cell>
          <cell r="C47" t="str">
            <v>Unilever Chile</v>
          </cell>
          <cell r="D47" t="str">
            <v>CLPM</v>
          </cell>
          <cell r="E47" t="str">
            <v>MF</v>
          </cell>
          <cell r="F47" t="str">
            <v>MH</v>
          </cell>
          <cell r="G47" t="str">
            <v>JC</v>
          </cell>
          <cell r="H47" t="str">
            <v>R0005</v>
          </cell>
          <cell r="I47" t="str">
            <v>Latin America</v>
          </cell>
          <cell r="J47" t="str">
            <v>NOTAPP</v>
          </cell>
          <cell r="K47" t="str">
            <v>Not Applicable</v>
          </cell>
          <cell r="L47" t="str">
            <v>NOTAPP</v>
          </cell>
          <cell r="M47" t="str">
            <v>Not Applicable</v>
          </cell>
          <cell r="N47" t="str">
            <v>C0073</v>
          </cell>
          <cell r="O47" t="str">
            <v>Chile</v>
          </cell>
          <cell r="P47" t="str">
            <v>PCHIL</v>
          </cell>
          <cell r="Q47" t="str">
            <v>PCHIL</v>
          </cell>
          <cell r="R47" t="str">
            <v>Chile NV</v>
          </cell>
          <cell r="S47" t="str">
            <v>-</v>
          </cell>
          <cell r="T47" t="str">
            <v>NOTAPP</v>
          </cell>
          <cell r="U47" t="str">
            <v>NO</v>
          </cell>
          <cell r="V47" t="str">
            <v>BF00003</v>
          </cell>
          <cell r="W47" t="str">
            <v>OPCOTHIN</v>
          </cell>
        </row>
        <row r="48">
          <cell r="B48" t="str">
            <v>O0078</v>
          </cell>
          <cell r="C48" t="str">
            <v>UBFNA - Corporate H.O. BFO</v>
          </cell>
          <cell r="D48" t="str">
            <v>USDK</v>
          </cell>
          <cell r="E48" t="str">
            <v>H</v>
          </cell>
          <cell r="F48" t="str">
            <v>NOTAPP</v>
          </cell>
          <cell r="G48" t="str">
            <v>BW</v>
          </cell>
          <cell r="H48" t="str">
            <v>R0002</v>
          </cell>
          <cell r="I48" t="str">
            <v>North America</v>
          </cell>
          <cell r="J48" t="str">
            <v>NOTAPP</v>
          </cell>
          <cell r="K48" t="str">
            <v>Not Applicable</v>
          </cell>
          <cell r="L48" t="str">
            <v>NOTAPP</v>
          </cell>
          <cell r="M48" t="str">
            <v>Not Applicable</v>
          </cell>
          <cell r="N48" t="str">
            <v>C0031</v>
          </cell>
          <cell r="O48" t="str">
            <v>USA</v>
          </cell>
          <cell r="P48" t="str">
            <v>NOTAPP</v>
          </cell>
          <cell r="Q48" t="str">
            <v>NOTAPP</v>
          </cell>
          <cell r="R48" t="str">
            <v>Not Applicable</v>
          </cell>
          <cell r="S48" t="str">
            <v>-</v>
          </cell>
          <cell r="T48" t="str">
            <v>NOTAPP</v>
          </cell>
          <cell r="U48" t="str">
            <v>NO</v>
          </cell>
          <cell r="V48" t="str">
            <v>BF00002</v>
          </cell>
          <cell r="W48" t="str">
            <v>OPCOTHIN</v>
          </cell>
        </row>
        <row r="49">
          <cell r="B49" t="str">
            <v>O0080</v>
          </cell>
          <cell r="C49" t="str">
            <v>CEE - Czech Republic</v>
          </cell>
          <cell r="D49" t="str">
            <v>CZKK</v>
          </cell>
          <cell r="E49" t="str">
            <v>MF</v>
          </cell>
          <cell r="F49" t="str">
            <v>NV</v>
          </cell>
          <cell r="G49" t="str">
            <v>CO</v>
          </cell>
          <cell r="H49" t="str">
            <v>R0001</v>
          </cell>
          <cell r="I49" t="str">
            <v>Europe</v>
          </cell>
          <cell r="J49" t="str">
            <v>R0008</v>
          </cell>
          <cell r="K49" t="str">
            <v>Central and Eastern Europe</v>
          </cell>
          <cell r="L49" t="str">
            <v>NOTAPP</v>
          </cell>
          <cell r="M49" t="str">
            <v>Not Applicable</v>
          </cell>
          <cell r="N49" t="str">
            <v>C0019</v>
          </cell>
          <cell r="O49" t="str">
            <v>Czech Republic</v>
          </cell>
          <cell r="P49" t="str">
            <v>PCZER</v>
          </cell>
          <cell r="Q49" t="str">
            <v>PCZER</v>
          </cell>
          <cell r="R49" t="str">
            <v>Czech Republic</v>
          </cell>
          <cell r="S49" t="str">
            <v>-</v>
          </cell>
          <cell r="T49" t="str">
            <v>NOTAPP</v>
          </cell>
          <cell r="U49" t="str">
            <v>NO</v>
          </cell>
          <cell r="V49" t="str">
            <v>DR08013</v>
          </cell>
          <cell r="W49" t="str">
            <v>OPCOTHIN</v>
          </cell>
        </row>
        <row r="50">
          <cell r="B50" t="str">
            <v>O0082</v>
          </cell>
          <cell r="C50" t="str">
            <v>Unilever Dominican Republic</v>
          </cell>
          <cell r="D50" t="str">
            <v>DOPK</v>
          </cell>
          <cell r="E50" t="str">
            <v>MF</v>
          </cell>
          <cell r="F50" t="str">
            <v>NV</v>
          </cell>
          <cell r="G50" t="str">
            <v>PG</v>
          </cell>
          <cell r="H50" t="str">
            <v>R0005</v>
          </cell>
          <cell r="I50" t="str">
            <v>Latin America</v>
          </cell>
          <cell r="J50" t="str">
            <v>NOTAPP</v>
          </cell>
          <cell r="K50" t="str">
            <v>Not Applicable</v>
          </cell>
          <cell r="L50" t="str">
            <v>NOTAPP</v>
          </cell>
          <cell r="M50" t="str">
            <v>Not Applicable</v>
          </cell>
          <cell r="N50" t="str">
            <v>C0077</v>
          </cell>
          <cell r="O50" t="str">
            <v>Dominican Republic</v>
          </cell>
          <cell r="P50" t="str">
            <v>PDOMR</v>
          </cell>
          <cell r="Q50" t="str">
            <v>PDOMR</v>
          </cell>
          <cell r="R50" t="str">
            <v>Dominican Republic</v>
          </cell>
          <cell r="S50" t="str">
            <v>-</v>
          </cell>
          <cell r="T50" t="str">
            <v>NOTAPP</v>
          </cell>
          <cell r="U50" t="str">
            <v>NO</v>
          </cell>
          <cell r="V50" t="str">
            <v>BF00003</v>
          </cell>
          <cell r="W50" t="str">
            <v>OPCOTHIN</v>
          </cell>
        </row>
        <row r="51">
          <cell r="B51" t="str">
            <v>O0084</v>
          </cell>
          <cell r="C51" t="str">
            <v>Egypt BFO</v>
          </cell>
          <cell r="D51" t="str">
            <v>EGPK</v>
          </cell>
          <cell r="E51" t="str">
            <v>H</v>
          </cell>
          <cell r="F51" t="str">
            <v>UNUS</v>
          </cell>
          <cell r="G51" t="str">
            <v>RI</v>
          </cell>
          <cell r="H51" t="str">
            <v>R0003</v>
          </cell>
          <cell r="I51" t="str">
            <v>Africa and Middle East</v>
          </cell>
          <cell r="J51" t="str">
            <v>NOTAPP</v>
          </cell>
          <cell r="K51" t="str">
            <v>Not Applicable</v>
          </cell>
          <cell r="L51" t="str">
            <v>NOTAPP</v>
          </cell>
          <cell r="M51" t="str">
            <v>Not Applicable</v>
          </cell>
          <cell r="N51" t="str">
            <v>C0036</v>
          </cell>
          <cell r="O51" t="str">
            <v>Egypt</v>
          </cell>
          <cell r="P51" t="str">
            <v>PEGBF</v>
          </cell>
          <cell r="Q51" t="str">
            <v>PEGBF</v>
          </cell>
          <cell r="R51" t="str">
            <v>BF Egypt</v>
          </cell>
          <cell r="S51" t="str">
            <v>-</v>
          </cell>
          <cell r="T51" t="str">
            <v>NOTAPP</v>
          </cell>
          <cell r="U51" t="str">
            <v>NO</v>
          </cell>
          <cell r="V51" t="str">
            <v>DR08409</v>
          </cell>
          <cell r="W51" t="str">
            <v>OPCOTHIN</v>
          </cell>
        </row>
        <row r="52">
          <cell r="B52" t="str">
            <v>O0085</v>
          </cell>
          <cell r="C52" t="str">
            <v>Unilever El Salvador</v>
          </cell>
          <cell r="D52" t="str">
            <v>SVCK</v>
          </cell>
          <cell r="E52" t="str">
            <v>MF</v>
          </cell>
          <cell r="F52" t="str">
            <v>NV</v>
          </cell>
          <cell r="G52" t="str">
            <v>PG</v>
          </cell>
          <cell r="H52" t="str">
            <v>R0005</v>
          </cell>
          <cell r="I52" t="str">
            <v>Latin America</v>
          </cell>
          <cell r="J52" t="str">
            <v>NOTAPP</v>
          </cell>
          <cell r="K52" t="str">
            <v>Not Applicable</v>
          </cell>
          <cell r="L52" t="str">
            <v>NOTAPP</v>
          </cell>
          <cell r="M52" t="str">
            <v>Not Applicable</v>
          </cell>
          <cell r="N52" t="str">
            <v>C0079</v>
          </cell>
          <cell r="O52" t="str">
            <v>El Salvador</v>
          </cell>
          <cell r="P52" t="str">
            <v>PSVUC</v>
          </cell>
          <cell r="Q52" t="str">
            <v>PSVUC</v>
          </cell>
          <cell r="R52" t="str">
            <v>El Salvador</v>
          </cell>
          <cell r="S52" t="str">
            <v>-</v>
          </cell>
          <cell r="T52" t="str">
            <v>NOTAPP</v>
          </cell>
          <cell r="U52" t="str">
            <v>NO</v>
          </cell>
          <cell r="V52" t="str">
            <v>BF00003</v>
          </cell>
          <cell r="W52" t="str">
            <v>OPCOTHIN</v>
          </cell>
        </row>
        <row r="53">
          <cell r="B53" t="str">
            <v>O0094</v>
          </cell>
          <cell r="C53" t="str">
            <v>Hong Kong BFO</v>
          </cell>
          <cell r="D53" t="str">
            <v>HKDK</v>
          </cell>
          <cell r="E53" t="str">
            <v>MF</v>
          </cell>
          <cell r="F53" t="str">
            <v>UNUS</v>
          </cell>
          <cell r="G53" t="str">
            <v>BW</v>
          </cell>
          <cell r="H53" t="str">
            <v>R0004</v>
          </cell>
          <cell r="I53" t="str">
            <v>Asia and Pacific</v>
          </cell>
          <cell r="J53" t="str">
            <v>NOTAPP</v>
          </cell>
          <cell r="K53" t="str">
            <v>Not Applicable</v>
          </cell>
          <cell r="L53" t="str">
            <v>NOTAPP</v>
          </cell>
          <cell r="M53" t="str">
            <v>Not Applicable</v>
          </cell>
          <cell r="N53" t="str">
            <v>C0056</v>
          </cell>
          <cell r="O53" t="str">
            <v>Hong Kong</v>
          </cell>
          <cell r="P53" t="str">
            <v>PHKBF</v>
          </cell>
          <cell r="Q53" t="str">
            <v>PHKBF</v>
          </cell>
          <cell r="R53" t="str">
            <v>BF Hong Kong</v>
          </cell>
          <cell r="S53" t="str">
            <v>-</v>
          </cell>
          <cell r="T53" t="str">
            <v>NOTAPP</v>
          </cell>
          <cell r="U53" t="str">
            <v>NO</v>
          </cell>
          <cell r="V53" t="str">
            <v>DR09411</v>
          </cell>
          <cell r="W53" t="str">
            <v>OPCOTHCK</v>
          </cell>
        </row>
        <row r="54">
          <cell r="B54" t="str">
            <v>O0099</v>
          </cell>
          <cell r="C54" t="str">
            <v>Israel BFO</v>
          </cell>
          <cell r="D54" t="str">
            <v>ILSK</v>
          </cell>
          <cell r="E54" t="str">
            <v>MF</v>
          </cell>
          <cell r="F54" t="str">
            <v>UNUS</v>
          </cell>
          <cell r="G54" t="str">
            <v>RI</v>
          </cell>
          <cell r="H54" t="str">
            <v>R0003</v>
          </cell>
          <cell r="I54" t="str">
            <v>Africa and Middle East</v>
          </cell>
          <cell r="J54" t="str">
            <v>NOTAPP</v>
          </cell>
          <cell r="K54" t="str">
            <v>Not Applicable</v>
          </cell>
          <cell r="L54" t="str">
            <v>NOTAPP</v>
          </cell>
          <cell r="M54" t="str">
            <v>Not Applicable</v>
          </cell>
          <cell r="N54" t="str">
            <v>C0039</v>
          </cell>
          <cell r="O54" t="str">
            <v>Israel</v>
          </cell>
          <cell r="P54" t="str">
            <v>PILBS</v>
          </cell>
          <cell r="Q54" t="str">
            <v>PILBS</v>
          </cell>
          <cell r="R54" t="str">
            <v>BF Israel (Sub)</v>
          </cell>
          <cell r="S54" t="str">
            <v>-</v>
          </cell>
          <cell r="T54" t="str">
            <v>NOTAPP</v>
          </cell>
          <cell r="U54" t="str">
            <v>NO</v>
          </cell>
          <cell r="V54" t="str">
            <v>DR09909</v>
          </cell>
          <cell r="W54" t="str">
            <v>OPCOTHIN</v>
          </cell>
        </row>
        <row r="55">
          <cell r="B55" t="str">
            <v>O0102</v>
          </cell>
          <cell r="C55" t="str">
            <v>Jordan BFO</v>
          </cell>
          <cell r="D55" t="str">
            <v>JODK</v>
          </cell>
          <cell r="E55" t="str">
            <v>H</v>
          </cell>
          <cell r="F55" t="str">
            <v>UNUS</v>
          </cell>
          <cell r="G55" t="str">
            <v>RI</v>
          </cell>
          <cell r="H55" t="str">
            <v>R0003</v>
          </cell>
          <cell r="I55" t="str">
            <v>Africa and Middle East</v>
          </cell>
          <cell r="J55" t="str">
            <v>NOTAPP</v>
          </cell>
          <cell r="K55" t="str">
            <v>Not Applicable</v>
          </cell>
          <cell r="L55" t="str">
            <v>NOTAPP</v>
          </cell>
          <cell r="M55" t="str">
            <v>Not Applicable</v>
          </cell>
          <cell r="N55" t="str">
            <v>C0040</v>
          </cell>
          <cell r="O55" t="str">
            <v>Jordan</v>
          </cell>
          <cell r="P55" t="str">
            <v>PJOBF</v>
          </cell>
          <cell r="Q55" t="str">
            <v>PJOBF</v>
          </cell>
          <cell r="R55" t="str">
            <v>BF Jordan</v>
          </cell>
          <cell r="S55" t="str">
            <v>-</v>
          </cell>
          <cell r="T55" t="str">
            <v>NOTAPP</v>
          </cell>
          <cell r="U55" t="str">
            <v>NO</v>
          </cell>
          <cell r="V55" t="str">
            <v>DR10209</v>
          </cell>
          <cell r="W55" t="str">
            <v>OPCOTHIN</v>
          </cell>
        </row>
        <row r="56">
          <cell r="B56" t="str">
            <v>O0103</v>
          </cell>
          <cell r="C56" t="str">
            <v>Kenya BFO</v>
          </cell>
          <cell r="D56" t="str">
            <v>KESK</v>
          </cell>
          <cell r="E56" t="str">
            <v>H</v>
          </cell>
          <cell r="F56" t="str">
            <v>NOTAPP</v>
          </cell>
          <cell r="G56" t="str">
            <v>RI</v>
          </cell>
          <cell r="H56" t="str">
            <v>R0003</v>
          </cell>
          <cell r="I56" t="str">
            <v>Africa and Middle East</v>
          </cell>
          <cell r="J56" t="str">
            <v>NOTAPP</v>
          </cell>
          <cell r="K56" t="str">
            <v>Not Applicable</v>
          </cell>
          <cell r="L56" t="str">
            <v>NOTAPP</v>
          </cell>
          <cell r="M56" t="str">
            <v>Not Applicable</v>
          </cell>
          <cell r="N56" t="str">
            <v>C0041</v>
          </cell>
          <cell r="O56" t="str">
            <v>Kenya</v>
          </cell>
          <cell r="P56" t="str">
            <v>PKEBF</v>
          </cell>
          <cell r="Q56" t="str">
            <v>PKEBF</v>
          </cell>
          <cell r="R56" t="str">
            <v>BF Kenya</v>
          </cell>
          <cell r="S56" t="str">
            <v>-</v>
          </cell>
          <cell r="T56" t="str">
            <v>NOTAPP</v>
          </cell>
          <cell r="U56" t="str">
            <v>NO</v>
          </cell>
          <cell r="V56" t="str">
            <v>DR10309</v>
          </cell>
          <cell r="W56" t="str">
            <v>OPCOTHIN</v>
          </cell>
        </row>
        <row r="57">
          <cell r="B57" t="str">
            <v>O0104</v>
          </cell>
          <cell r="C57" t="str">
            <v>Malaysia BFO</v>
          </cell>
          <cell r="D57" t="str">
            <v>MYRK</v>
          </cell>
          <cell r="E57" t="str">
            <v>MF</v>
          </cell>
          <cell r="F57" t="str">
            <v>UNUS</v>
          </cell>
          <cell r="G57" t="str">
            <v>AF</v>
          </cell>
          <cell r="H57" t="str">
            <v>R0004</v>
          </cell>
          <cell r="I57" t="str">
            <v>Asia and Pacific</v>
          </cell>
          <cell r="J57" t="str">
            <v>NOTAPP</v>
          </cell>
          <cell r="K57" t="str">
            <v>Not Applicable</v>
          </cell>
          <cell r="L57" t="str">
            <v>NOTAPP</v>
          </cell>
          <cell r="M57" t="str">
            <v>Not Applicable</v>
          </cell>
          <cell r="N57" t="str">
            <v>C0061</v>
          </cell>
          <cell r="O57" t="str">
            <v>Malaysia</v>
          </cell>
          <cell r="P57" t="str">
            <v>PMYBF</v>
          </cell>
          <cell r="Q57" t="str">
            <v>PMYBF</v>
          </cell>
          <cell r="R57" t="str">
            <v>BF Malaysia</v>
          </cell>
          <cell r="S57" t="str">
            <v>-</v>
          </cell>
          <cell r="T57" t="str">
            <v>NOTAPP</v>
          </cell>
          <cell r="U57" t="str">
            <v>NO</v>
          </cell>
          <cell r="V57" t="str">
            <v>DR10411</v>
          </cell>
          <cell r="W57" t="str">
            <v>OPCOTHIN</v>
          </cell>
        </row>
        <row r="58">
          <cell r="B58" t="str">
            <v>O0105</v>
          </cell>
          <cell r="C58" t="str">
            <v>Unilever Mexico</v>
          </cell>
          <cell r="D58" t="str">
            <v>MXNK</v>
          </cell>
          <cell r="E58" t="str">
            <v>MF</v>
          </cell>
          <cell r="F58" t="str">
            <v>MH</v>
          </cell>
          <cell r="G58" t="str">
            <v>PG</v>
          </cell>
          <cell r="H58" t="str">
            <v>R0005</v>
          </cell>
          <cell r="I58" t="str">
            <v>Latin America</v>
          </cell>
          <cell r="J58" t="str">
            <v>NOTAPP</v>
          </cell>
          <cell r="K58" t="str">
            <v>Not Applicable</v>
          </cell>
          <cell r="L58" t="str">
            <v>NOTAPP</v>
          </cell>
          <cell r="M58" t="str">
            <v>Not Applicable</v>
          </cell>
          <cell r="N58" t="str">
            <v>C0083</v>
          </cell>
          <cell r="O58" t="str">
            <v>Mexico</v>
          </cell>
          <cell r="P58" t="str">
            <v>PMEXI</v>
          </cell>
          <cell r="Q58" t="str">
            <v>PMEXI</v>
          </cell>
          <cell r="R58" t="str">
            <v>Mexico</v>
          </cell>
          <cell r="S58" t="str">
            <v>-</v>
          </cell>
          <cell r="T58" t="str">
            <v>NOTAPP</v>
          </cell>
          <cell r="U58" t="str">
            <v>NO</v>
          </cell>
          <cell r="V58" t="str">
            <v>BF00003</v>
          </cell>
          <cell r="W58" t="str">
            <v>OPCOTHIN</v>
          </cell>
        </row>
        <row r="59">
          <cell r="B59" t="str">
            <v>O0106</v>
          </cell>
          <cell r="C59" t="str">
            <v>BFO - Morocco</v>
          </cell>
          <cell r="D59" t="str">
            <v>MADK</v>
          </cell>
          <cell r="E59" t="str">
            <v>H</v>
          </cell>
          <cell r="F59" t="str">
            <v>NOTAPP</v>
          </cell>
          <cell r="G59" t="str">
            <v>RI</v>
          </cell>
          <cell r="H59" t="str">
            <v>R0003</v>
          </cell>
          <cell r="I59" t="str">
            <v>Africa and Middle East</v>
          </cell>
          <cell r="J59" t="str">
            <v>NOTAPP</v>
          </cell>
          <cell r="K59" t="str">
            <v>Not Applicable</v>
          </cell>
          <cell r="L59" t="str">
            <v>NOTAPP</v>
          </cell>
          <cell r="M59" t="str">
            <v>Not Applicable</v>
          </cell>
          <cell r="N59" t="str">
            <v>C0044</v>
          </cell>
          <cell r="O59" t="str">
            <v>Morocco</v>
          </cell>
          <cell r="P59" t="str">
            <v>PMABF</v>
          </cell>
          <cell r="Q59" t="str">
            <v>PMABF</v>
          </cell>
          <cell r="R59" t="str">
            <v>BF Morocco</v>
          </cell>
          <cell r="S59" t="str">
            <v>-</v>
          </cell>
          <cell r="T59" t="str">
            <v>NOTAPP</v>
          </cell>
          <cell r="U59" t="str">
            <v>NO</v>
          </cell>
          <cell r="V59" t="str">
            <v>DR10609</v>
          </cell>
          <cell r="W59" t="str">
            <v>OPCOTHCK</v>
          </cell>
        </row>
        <row r="60">
          <cell r="B60" t="str">
            <v>O0109</v>
          </cell>
          <cell r="C60" t="str">
            <v>UBFE - Norway</v>
          </cell>
          <cell r="D60" t="str">
            <v>NOKK</v>
          </cell>
          <cell r="E60" t="str">
            <v>MF</v>
          </cell>
          <cell r="F60" t="str">
            <v>NV</v>
          </cell>
          <cell r="G60" t="str">
            <v>CO</v>
          </cell>
          <cell r="H60" t="str">
            <v>R0001</v>
          </cell>
          <cell r="I60" t="str">
            <v>Europe</v>
          </cell>
          <cell r="J60" t="str">
            <v>R0007</v>
          </cell>
          <cell r="K60" t="str">
            <v>Western Europe</v>
          </cell>
          <cell r="L60" t="str">
            <v>NOTAPP</v>
          </cell>
          <cell r="M60" t="str">
            <v>Not Applicable</v>
          </cell>
          <cell r="N60" t="str">
            <v>C0011</v>
          </cell>
          <cell r="O60" t="str">
            <v>Norway</v>
          </cell>
          <cell r="P60" t="str">
            <v>PNOBN</v>
          </cell>
          <cell r="Q60" t="str">
            <v>PNOBN</v>
          </cell>
          <cell r="R60" t="str">
            <v>Norway</v>
          </cell>
          <cell r="S60" t="str">
            <v>-</v>
          </cell>
          <cell r="T60" t="str">
            <v>NOTAPP</v>
          </cell>
          <cell r="U60" t="str">
            <v>NO</v>
          </cell>
          <cell r="V60" t="str">
            <v>BF00001</v>
          </cell>
          <cell r="W60" t="str">
            <v>OPCOTHIN</v>
          </cell>
        </row>
        <row r="61">
          <cell r="B61" t="str">
            <v>O0114</v>
          </cell>
          <cell r="C61" t="str">
            <v>Philippines BFO</v>
          </cell>
          <cell r="D61" t="str">
            <v>PHPK</v>
          </cell>
          <cell r="E61" t="str">
            <v>MF</v>
          </cell>
          <cell r="F61" t="str">
            <v>UNUS</v>
          </cell>
          <cell r="G61" t="str">
            <v>AF</v>
          </cell>
          <cell r="H61" t="str">
            <v>R0004</v>
          </cell>
          <cell r="I61" t="str">
            <v>Asia and Pacific</v>
          </cell>
          <cell r="J61" t="str">
            <v>NOTAPP</v>
          </cell>
          <cell r="K61" t="str">
            <v>Not Applicable</v>
          </cell>
          <cell r="L61" t="str">
            <v>NOTAPP</v>
          </cell>
          <cell r="M61" t="str">
            <v>Not Applicable</v>
          </cell>
          <cell r="N61" t="str">
            <v>C0064</v>
          </cell>
          <cell r="O61" t="str">
            <v>Philippines</v>
          </cell>
          <cell r="P61" t="str">
            <v>PPHBF</v>
          </cell>
          <cell r="Q61" t="str">
            <v>PPHBF</v>
          </cell>
          <cell r="R61" t="str">
            <v>BF Philippines</v>
          </cell>
          <cell r="S61" t="str">
            <v>-</v>
          </cell>
          <cell r="T61" t="str">
            <v>NOTAPP</v>
          </cell>
          <cell r="U61" t="str">
            <v>NO</v>
          </cell>
          <cell r="V61" t="str">
            <v>DR11411</v>
          </cell>
          <cell r="W61" t="str">
            <v>OPCOTHCK</v>
          </cell>
        </row>
        <row r="62">
          <cell r="B62" t="str">
            <v>O0115</v>
          </cell>
          <cell r="C62" t="str">
            <v>UBFE - Portugal BFO</v>
          </cell>
          <cell r="D62" t="str">
            <v>EURK</v>
          </cell>
          <cell r="E62" t="str">
            <v>MF</v>
          </cell>
          <cell r="F62" t="str">
            <v>MH</v>
          </cell>
          <cell r="G62" t="str">
            <v>NL</v>
          </cell>
          <cell r="H62" t="str">
            <v>R0001</v>
          </cell>
          <cell r="I62" t="str">
            <v>Europe</v>
          </cell>
          <cell r="J62" t="str">
            <v>R0007</v>
          </cell>
          <cell r="K62" t="str">
            <v>Western Europe</v>
          </cell>
          <cell r="L62" t="str">
            <v>NOTAPP</v>
          </cell>
          <cell r="M62" t="str">
            <v>Not Applicable</v>
          </cell>
          <cell r="N62" t="str">
            <v>C0012</v>
          </cell>
          <cell r="O62" t="str">
            <v>Portugal</v>
          </cell>
          <cell r="P62" t="str">
            <v>PPTBF</v>
          </cell>
          <cell r="Q62" t="str">
            <v>PPTBF</v>
          </cell>
          <cell r="R62" t="str">
            <v>BF Portugal</v>
          </cell>
          <cell r="S62" t="str">
            <v>-</v>
          </cell>
          <cell r="T62" t="str">
            <v>NOTAPP</v>
          </cell>
          <cell r="U62" t="str">
            <v>NO</v>
          </cell>
          <cell r="V62" t="str">
            <v>BF00001</v>
          </cell>
          <cell r="W62" t="str">
            <v>OPCOTHIN</v>
          </cell>
        </row>
        <row r="63">
          <cell r="B63" t="str">
            <v>O0120</v>
          </cell>
          <cell r="C63" t="str">
            <v>Singapore BFO</v>
          </cell>
          <cell r="D63" t="str">
            <v>SGDK</v>
          </cell>
          <cell r="E63" t="str">
            <v>MF</v>
          </cell>
          <cell r="F63" t="str">
            <v>UNUS</v>
          </cell>
          <cell r="G63" t="str">
            <v>AF</v>
          </cell>
          <cell r="H63" t="str">
            <v>R0004</v>
          </cell>
          <cell r="I63" t="str">
            <v>Asia and Pacific</v>
          </cell>
          <cell r="J63" t="str">
            <v>NOTAPP</v>
          </cell>
          <cell r="K63" t="str">
            <v>Not Applicable</v>
          </cell>
          <cell r="L63" t="str">
            <v>NOTAPP</v>
          </cell>
          <cell r="M63" t="str">
            <v>Not Applicable</v>
          </cell>
          <cell r="N63" t="str">
            <v>C0065</v>
          </cell>
          <cell r="O63" t="str">
            <v>Singapore</v>
          </cell>
          <cell r="P63" t="str">
            <v>PSGBF</v>
          </cell>
          <cell r="Q63" t="str">
            <v>PSGBF</v>
          </cell>
          <cell r="R63" t="str">
            <v>BF Singapore</v>
          </cell>
          <cell r="S63" t="str">
            <v>-</v>
          </cell>
          <cell r="T63" t="str">
            <v>NOTAPP</v>
          </cell>
          <cell r="U63" t="str">
            <v>NO</v>
          </cell>
          <cell r="V63" t="str">
            <v>DR12011</v>
          </cell>
          <cell r="W63" t="str">
            <v>OPCOTHIN</v>
          </cell>
        </row>
        <row r="64">
          <cell r="B64" t="str">
            <v>O0123</v>
          </cell>
          <cell r="C64" t="str">
            <v>South Africa BFO</v>
          </cell>
          <cell r="D64" t="str">
            <v>ZARK</v>
          </cell>
          <cell r="E64" t="str">
            <v>H</v>
          </cell>
          <cell r="F64" t="str">
            <v>NOTAPP</v>
          </cell>
          <cell r="G64" t="str">
            <v>RI</v>
          </cell>
          <cell r="H64" t="str">
            <v>R0003</v>
          </cell>
          <cell r="I64" t="str">
            <v>Africa and Middle East</v>
          </cell>
          <cell r="J64" t="str">
            <v>NOTAPP</v>
          </cell>
          <cell r="K64" t="str">
            <v>Not Applicable</v>
          </cell>
          <cell r="L64" t="str">
            <v>NOTAPP</v>
          </cell>
          <cell r="M64" t="str">
            <v>Not Applicable</v>
          </cell>
          <cell r="N64" t="str">
            <v>C0046</v>
          </cell>
          <cell r="O64" t="str">
            <v>South Africa</v>
          </cell>
          <cell r="P64" t="str">
            <v>NOTAPP</v>
          </cell>
          <cell r="Q64" t="str">
            <v>NOTAPP</v>
          </cell>
          <cell r="R64" t="str">
            <v>Not Applicable</v>
          </cell>
          <cell r="S64" t="str">
            <v>-</v>
          </cell>
          <cell r="T64" t="str">
            <v>NOTAPP</v>
          </cell>
          <cell r="U64" t="str">
            <v>NO</v>
          </cell>
          <cell r="V64" t="str">
            <v>DR12309</v>
          </cell>
          <cell r="W64" t="str">
            <v>OPCOTHIN</v>
          </cell>
        </row>
        <row r="65">
          <cell r="B65" t="str">
            <v>O0129</v>
          </cell>
          <cell r="C65" t="str">
            <v>Taiwan BFO</v>
          </cell>
          <cell r="D65" t="str">
            <v>TWDK</v>
          </cell>
          <cell r="E65" t="str">
            <v>MF</v>
          </cell>
          <cell r="F65" t="str">
            <v>UNUS</v>
          </cell>
          <cell r="G65" t="str">
            <v>BW</v>
          </cell>
          <cell r="H65" t="str">
            <v>R0004</v>
          </cell>
          <cell r="I65" t="str">
            <v>Asia and Pacific</v>
          </cell>
          <cell r="J65" t="str">
            <v>NOTAPP</v>
          </cell>
          <cell r="K65" t="str">
            <v>Not Applicable</v>
          </cell>
          <cell r="L65" t="str">
            <v>NOTAPP</v>
          </cell>
          <cell r="M65" t="str">
            <v>Not Applicable</v>
          </cell>
          <cell r="N65" t="str">
            <v>C0067</v>
          </cell>
          <cell r="O65" t="str">
            <v>Taiwan</v>
          </cell>
          <cell r="P65" t="str">
            <v>PTWBF</v>
          </cell>
          <cell r="Q65" t="str">
            <v>PTWBF</v>
          </cell>
          <cell r="R65" t="str">
            <v>BF Taiwan</v>
          </cell>
          <cell r="S65" t="str">
            <v>-</v>
          </cell>
          <cell r="T65" t="str">
            <v>NOTAPP</v>
          </cell>
          <cell r="U65" t="str">
            <v>NO</v>
          </cell>
          <cell r="V65" t="str">
            <v>DR12911</v>
          </cell>
          <cell r="W65" t="str">
            <v>OPCOTHCK</v>
          </cell>
        </row>
        <row r="66">
          <cell r="B66" t="str">
            <v>O0130</v>
          </cell>
          <cell r="C66" t="str">
            <v>Thailand BFO</v>
          </cell>
          <cell r="D66" t="str">
            <v>THBK</v>
          </cell>
          <cell r="E66" t="str">
            <v>MF</v>
          </cell>
          <cell r="F66" t="str">
            <v>UNUS</v>
          </cell>
          <cell r="G66" t="str">
            <v>AF</v>
          </cell>
          <cell r="H66" t="str">
            <v>R0004</v>
          </cell>
          <cell r="I66" t="str">
            <v>Asia and Pacific</v>
          </cell>
          <cell r="J66" t="str">
            <v>NOTAPP</v>
          </cell>
          <cell r="K66" t="str">
            <v>Not Applicable</v>
          </cell>
          <cell r="L66" t="str">
            <v>NOTAPP</v>
          </cell>
          <cell r="M66" t="str">
            <v>Not Applicable</v>
          </cell>
          <cell r="N66" t="str">
            <v>C0068</v>
          </cell>
          <cell r="O66" t="str">
            <v>Thailand</v>
          </cell>
          <cell r="P66" t="str">
            <v>PTHBF</v>
          </cell>
          <cell r="Q66" t="str">
            <v>PTHBF</v>
          </cell>
          <cell r="R66" t="str">
            <v>BF Thailand</v>
          </cell>
          <cell r="S66" t="str">
            <v>-</v>
          </cell>
          <cell r="T66" t="str">
            <v>NOTAPP</v>
          </cell>
          <cell r="U66" t="str">
            <v>NO</v>
          </cell>
          <cell r="V66" t="str">
            <v>DR13011</v>
          </cell>
          <cell r="W66" t="str">
            <v>OPCOTHIN</v>
          </cell>
        </row>
        <row r="67">
          <cell r="B67" t="str">
            <v>O0131</v>
          </cell>
          <cell r="C67" t="str">
            <v>Tunisia BFO</v>
          </cell>
          <cell r="D67" t="str">
            <v>TNDK</v>
          </cell>
          <cell r="E67" t="str">
            <v>MF</v>
          </cell>
          <cell r="F67" t="str">
            <v>UNUS</v>
          </cell>
          <cell r="G67" t="str">
            <v>RI</v>
          </cell>
          <cell r="H67" t="str">
            <v>R0003</v>
          </cell>
          <cell r="I67" t="str">
            <v>Africa and Middle East</v>
          </cell>
          <cell r="J67" t="str">
            <v>NOTAPP</v>
          </cell>
          <cell r="K67" t="str">
            <v>Not Applicable</v>
          </cell>
          <cell r="L67" t="str">
            <v>NOTAPP</v>
          </cell>
          <cell r="M67" t="str">
            <v>Not Applicable</v>
          </cell>
          <cell r="N67" t="str">
            <v>C0048</v>
          </cell>
          <cell r="O67" t="str">
            <v>Tunisia</v>
          </cell>
          <cell r="P67" t="str">
            <v>PTNBF</v>
          </cell>
          <cell r="Q67" t="str">
            <v>PTNBF</v>
          </cell>
          <cell r="R67" t="str">
            <v>BF Tunisia</v>
          </cell>
          <cell r="S67" t="str">
            <v>-</v>
          </cell>
          <cell r="T67" t="str">
            <v>NOTAPP</v>
          </cell>
          <cell r="U67" t="str">
            <v>NO</v>
          </cell>
          <cell r="V67" t="str">
            <v>DR13109</v>
          </cell>
          <cell r="W67" t="str">
            <v>OPCOTHIN</v>
          </cell>
        </row>
        <row r="68">
          <cell r="B68" t="str">
            <v>O0137</v>
          </cell>
          <cell r="C68" t="str">
            <v>UBFNA - Retail HPC - US</v>
          </cell>
          <cell r="D68" t="str">
            <v>USDK</v>
          </cell>
          <cell r="E68" t="str">
            <v>M</v>
          </cell>
          <cell r="F68" t="str">
            <v>NOTAPP</v>
          </cell>
          <cell r="G68" t="str">
            <v>FP&amp;A</v>
          </cell>
          <cell r="H68" t="str">
            <v>R0002</v>
          </cell>
          <cell r="I68" t="str">
            <v>North America</v>
          </cell>
          <cell r="J68" t="str">
            <v>NOTAPP</v>
          </cell>
          <cell r="K68" t="str">
            <v>Not Applicable</v>
          </cell>
          <cell r="L68" t="str">
            <v>NOTAPP</v>
          </cell>
          <cell r="M68" t="str">
            <v>Not Applicable</v>
          </cell>
          <cell r="N68" t="str">
            <v>C0031</v>
          </cell>
          <cell r="O68" t="str">
            <v>USA</v>
          </cell>
          <cell r="P68" t="str">
            <v>NOTAPP</v>
          </cell>
          <cell r="Q68" t="str">
            <v>NOTAPP</v>
          </cell>
          <cell r="R68" t="str">
            <v>Not Applicable</v>
          </cell>
          <cell r="S68" t="str">
            <v>-</v>
          </cell>
          <cell r="T68" t="str">
            <v>O0819</v>
          </cell>
          <cell r="U68" t="str">
            <v>NO</v>
          </cell>
          <cell r="V68" t="str">
            <v>BF00002</v>
          </cell>
          <cell r="W68" t="str">
            <v>OPCOTHIN</v>
          </cell>
        </row>
        <row r="69">
          <cell r="B69" t="str">
            <v>O0140</v>
          </cell>
          <cell r="C69" t="str">
            <v>Birds Eye Wall's</v>
          </cell>
          <cell r="D69" t="str">
            <v>GBPK</v>
          </cell>
          <cell r="E69" t="str">
            <v>MF</v>
          </cell>
          <cell r="F69" t="str">
            <v>MMH</v>
          </cell>
          <cell r="G69" t="str">
            <v>NL</v>
          </cell>
          <cell r="H69" t="str">
            <v>R0001</v>
          </cell>
          <cell r="I69" t="str">
            <v>Europe</v>
          </cell>
          <cell r="J69" t="str">
            <v>R0007</v>
          </cell>
          <cell r="K69" t="str">
            <v>Western Europe</v>
          </cell>
          <cell r="L69" t="str">
            <v>NOTAPP</v>
          </cell>
          <cell r="M69" t="str">
            <v>Not Applicable</v>
          </cell>
          <cell r="N69" t="str">
            <v>C0016</v>
          </cell>
          <cell r="O69" t="str">
            <v>United Kingdom</v>
          </cell>
          <cell r="P69" t="str">
            <v>PGBBF</v>
          </cell>
          <cell r="Q69" t="str">
            <v>PGBBF</v>
          </cell>
          <cell r="R69" t="str">
            <v>BF United Kingdom</v>
          </cell>
          <cell r="S69" t="str">
            <v>-</v>
          </cell>
          <cell r="T69" t="str">
            <v>NOTAPP</v>
          </cell>
          <cell r="U69" t="str">
            <v>NO</v>
          </cell>
          <cell r="V69" t="str">
            <v>BF00004</v>
          </cell>
          <cell r="W69" t="str">
            <v>OPCOTHIN</v>
          </cell>
        </row>
        <row r="70">
          <cell r="B70" t="str">
            <v>O0141</v>
          </cell>
          <cell r="C70" t="str">
            <v>HPC Asia - Faichney Medical</v>
          </cell>
          <cell r="D70" t="str">
            <v>USDK</v>
          </cell>
          <cell r="E70" t="str">
            <v>M</v>
          </cell>
          <cell r="F70" t="str">
            <v>NOTAPP</v>
          </cell>
          <cell r="G70" t="str">
            <v>FP&amp;A</v>
          </cell>
          <cell r="H70" t="str">
            <v>R0002</v>
          </cell>
          <cell r="I70" t="str">
            <v>North America</v>
          </cell>
          <cell r="J70" t="str">
            <v>NOTAPP</v>
          </cell>
          <cell r="K70" t="str">
            <v>Not Applicable</v>
          </cell>
          <cell r="L70" t="str">
            <v>NOTAPP</v>
          </cell>
          <cell r="M70" t="str">
            <v>Not Applicable</v>
          </cell>
          <cell r="N70" t="str">
            <v>C0031</v>
          </cell>
          <cell r="O70" t="str">
            <v>USA</v>
          </cell>
          <cell r="P70" t="str">
            <v>NOTAPP</v>
          </cell>
          <cell r="Q70" t="str">
            <v>NOTAPP</v>
          </cell>
          <cell r="R70" t="str">
            <v>Not Applicable</v>
          </cell>
          <cell r="S70" t="str">
            <v>-</v>
          </cell>
          <cell r="T70" t="str">
            <v>O0819</v>
          </cell>
          <cell r="U70" t="str">
            <v>NO</v>
          </cell>
          <cell r="V70" t="str">
            <v>BF00002</v>
          </cell>
          <cell r="W70" t="str">
            <v>OPCOTHIN</v>
          </cell>
        </row>
        <row r="71">
          <cell r="B71" t="str">
            <v>O0142</v>
          </cell>
          <cell r="C71" t="str">
            <v>HLL India</v>
          </cell>
          <cell r="D71" t="str">
            <v>INRK</v>
          </cell>
          <cell r="E71" t="str">
            <v>MF</v>
          </cell>
          <cell r="F71" t="str">
            <v>PLC</v>
          </cell>
          <cell r="G71" t="str">
            <v>BW</v>
          </cell>
          <cell r="H71" t="str">
            <v>R0004</v>
          </cell>
          <cell r="I71" t="str">
            <v>Asia and Pacific</v>
          </cell>
          <cell r="J71" t="str">
            <v>NOTAPP</v>
          </cell>
          <cell r="K71" t="str">
            <v>Not Applicable</v>
          </cell>
          <cell r="L71" t="str">
            <v>NOTAPP</v>
          </cell>
          <cell r="M71" t="str">
            <v>Not Applicable</v>
          </cell>
          <cell r="N71" t="str">
            <v>C0057</v>
          </cell>
          <cell r="O71" t="str">
            <v>India</v>
          </cell>
          <cell r="P71" t="str">
            <v>PINDH</v>
          </cell>
          <cell r="Q71" t="str">
            <v>PINDH</v>
          </cell>
          <cell r="R71" t="str">
            <v>India HLL</v>
          </cell>
          <cell r="S71" t="str">
            <v>-</v>
          </cell>
          <cell r="T71" t="str">
            <v>NOTAPP</v>
          </cell>
          <cell r="U71" t="str">
            <v>NO</v>
          </cell>
          <cell r="V71" t="str">
            <v>DR14211</v>
          </cell>
          <cell r="W71" t="str">
            <v>OPCOTHIN</v>
          </cell>
        </row>
        <row r="72">
          <cell r="B72" t="str">
            <v>O0143</v>
          </cell>
          <cell r="C72" t="str">
            <v>Lever Bangladesh</v>
          </cell>
          <cell r="D72" t="str">
            <v>BDTK</v>
          </cell>
          <cell r="E72" t="str">
            <v>MF</v>
          </cell>
          <cell r="F72" t="str">
            <v>PLC</v>
          </cell>
          <cell r="G72" t="str">
            <v>BW</v>
          </cell>
          <cell r="H72" t="str">
            <v>R0004</v>
          </cell>
          <cell r="I72" t="str">
            <v>Asia and Pacific</v>
          </cell>
          <cell r="J72" t="str">
            <v>NOTAPP</v>
          </cell>
          <cell r="K72" t="str">
            <v>Not Applicable</v>
          </cell>
          <cell r="L72" t="str">
            <v>NOTAPP</v>
          </cell>
          <cell r="M72" t="str">
            <v>Not Applicable</v>
          </cell>
          <cell r="N72" t="str">
            <v>C0054</v>
          </cell>
          <cell r="O72" t="str">
            <v>Bangladesh</v>
          </cell>
          <cell r="P72" t="str">
            <v>PBANG</v>
          </cell>
          <cell r="Q72" t="str">
            <v>PBANG</v>
          </cell>
          <cell r="R72" t="str">
            <v>Bangladesh</v>
          </cell>
          <cell r="S72" t="str">
            <v>-</v>
          </cell>
          <cell r="T72" t="str">
            <v>NOTAPP</v>
          </cell>
          <cell r="U72" t="str">
            <v>NO</v>
          </cell>
          <cell r="V72" t="str">
            <v>DR14311</v>
          </cell>
          <cell r="W72" t="str">
            <v>OPCOTHCK</v>
          </cell>
        </row>
        <row r="73">
          <cell r="B73" t="str">
            <v>O0144</v>
          </cell>
          <cell r="C73" t="str">
            <v>Lever Nepal</v>
          </cell>
          <cell r="D73" t="str">
            <v>NPRK</v>
          </cell>
          <cell r="E73" t="str">
            <v>MF</v>
          </cell>
          <cell r="F73" t="str">
            <v>PLC</v>
          </cell>
          <cell r="G73" t="str">
            <v>BW</v>
          </cell>
          <cell r="H73" t="str">
            <v>R0004</v>
          </cell>
          <cell r="I73" t="str">
            <v>Asia and Pacific</v>
          </cell>
          <cell r="J73" t="str">
            <v>NOTAPP</v>
          </cell>
          <cell r="K73" t="str">
            <v>Not Applicable</v>
          </cell>
          <cell r="L73" t="str">
            <v>NOTAPP</v>
          </cell>
          <cell r="M73" t="str">
            <v>Not Applicable</v>
          </cell>
          <cell r="N73" t="str">
            <v>C0118</v>
          </cell>
          <cell r="O73" t="str">
            <v>Nepal</v>
          </cell>
          <cell r="P73" t="str">
            <v>PNEPL</v>
          </cell>
          <cell r="Q73" t="str">
            <v>PNEPL</v>
          </cell>
          <cell r="R73" t="str">
            <v>Nepal</v>
          </cell>
          <cell r="S73" t="str">
            <v>-</v>
          </cell>
          <cell r="T73" t="str">
            <v>NOTAPP</v>
          </cell>
          <cell r="U73" t="str">
            <v>NO</v>
          </cell>
          <cell r="V73" t="str">
            <v>DR14411</v>
          </cell>
          <cell r="W73" t="str">
            <v>OPCOTHIN</v>
          </cell>
        </row>
        <row r="74">
          <cell r="B74" t="str">
            <v>O0145</v>
          </cell>
          <cell r="C74" t="str">
            <v>Lever Pakistan</v>
          </cell>
          <cell r="D74" t="str">
            <v>PKRK</v>
          </cell>
          <cell r="E74" t="str">
            <v>MF</v>
          </cell>
          <cell r="F74" t="str">
            <v>PLC</v>
          </cell>
          <cell r="G74" t="str">
            <v>BW</v>
          </cell>
          <cell r="H74" t="str">
            <v>R0004</v>
          </cell>
          <cell r="I74" t="str">
            <v>Asia and Pacific</v>
          </cell>
          <cell r="J74" t="str">
            <v>NOTAPP</v>
          </cell>
          <cell r="K74" t="str">
            <v>Not Applicable</v>
          </cell>
          <cell r="L74" t="str">
            <v>NOTAPP</v>
          </cell>
          <cell r="M74" t="str">
            <v>Not Applicable</v>
          </cell>
          <cell r="N74" t="str">
            <v>C0063</v>
          </cell>
          <cell r="O74" t="str">
            <v>Pakistan</v>
          </cell>
          <cell r="P74" t="str">
            <v>PPAKI</v>
          </cell>
          <cell r="Q74" t="str">
            <v>PPAKI</v>
          </cell>
          <cell r="R74" t="str">
            <v>Pakistan</v>
          </cell>
          <cell r="S74" t="str">
            <v>-</v>
          </cell>
          <cell r="T74" t="str">
            <v>NOTAPP</v>
          </cell>
          <cell r="U74" t="str">
            <v>NO</v>
          </cell>
          <cell r="V74" t="str">
            <v>DR14511</v>
          </cell>
          <cell r="W74" t="str">
            <v>OPCOTHCK</v>
          </cell>
        </row>
        <row r="75">
          <cell r="B75" t="str">
            <v>O0146</v>
          </cell>
          <cell r="C75" t="str">
            <v>Unilever Ceylon</v>
          </cell>
          <cell r="D75" t="str">
            <v>LKRK</v>
          </cell>
          <cell r="E75" t="str">
            <v>MF</v>
          </cell>
          <cell r="F75" t="str">
            <v>PLC</v>
          </cell>
          <cell r="G75" t="str">
            <v>BW</v>
          </cell>
          <cell r="H75" t="str">
            <v>R0004</v>
          </cell>
          <cell r="I75" t="str">
            <v>Asia and Pacific</v>
          </cell>
          <cell r="J75" t="str">
            <v>NOTAPP</v>
          </cell>
          <cell r="K75" t="str">
            <v>Not Applicable</v>
          </cell>
          <cell r="L75" t="str">
            <v>NOTAPP</v>
          </cell>
          <cell r="M75" t="str">
            <v>Not Applicable</v>
          </cell>
          <cell r="N75" t="str">
            <v>C0066</v>
          </cell>
          <cell r="O75" t="str">
            <v>Sri Lanka</v>
          </cell>
          <cell r="P75" t="str">
            <v>PSRIL</v>
          </cell>
          <cell r="Q75" t="str">
            <v>PSRIL</v>
          </cell>
          <cell r="R75" t="str">
            <v>Sri Lanka</v>
          </cell>
          <cell r="S75" t="str">
            <v>-</v>
          </cell>
          <cell r="T75" t="str">
            <v>NOTAPP</v>
          </cell>
          <cell r="U75" t="str">
            <v>NO</v>
          </cell>
          <cell r="V75" t="str">
            <v>DR14611</v>
          </cell>
          <cell r="W75" t="str">
            <v>OPCOTHCK</v>
          </cell>
        </row>
        <row r="76">
          <cell r="B76" t="str">
            <v>O0147</v>
          </cell>
          <cell r="C76" t="str">
            <v>China HPC</v>
          </cell>
          <cell r="D76" t="str">
            <v>CNYK</v>
          </cell>
          <cell r="E76" t="str">
            <v>MF</v>
          </cell>
          <cell r="F76" t="str">
            <v>NV</v>
          </cell>
          <cell r="G76" t="str">
            <v>BW</v>
          </cell>
          <cell r="H76" t="str">
            <v>R0004</v>
          </cell>
          <cell r="I76" t="str">
            <v>Asia and Pacific</v>
          </cell>
          <cell r="J76" t="str">
            <v>NOTAPP</v>
          </cell>
          <cell r="K76" t="str">
            <v>Not Applicable</v>
          </cell>
          <cell r="L76" t="str">
            <v>NOTAPP</v>
          </cell>
          <cell r="M76" t="str">
            <v>Not Applicable</v>
          </cell>
          <cell r="N76" t="str">
            <v>C0055</v>
          </cell>
          <cell r="O76" t="str">
            <v>China</v>
          </cell>
          <cell r="P76" t="str">
            <v>PCHIA</v>
          </cell>
          <cell r="Q76" t="str">
            <v>PCHIA</v>
          </cell>
          <cell r="R76" t="str">
            <v>China</v>
          </cell>
          <cell r="S76">
            <v>5</v>
          </cell>
          <cell r="T76" t="str">
            <v>NOTAPP</v>
          </cell>
          <cell r="U76" t="str">
            <v>NO</v>
          </cell>
          <cell r="V76" t="str">
            <v>DR14710</v>
          </cell>
          <cell r="W76" t="str">
            <v>OPCOTHIN</v>
          </cell>
        </row>
        <row r="77">
          <cell r="B77" t="str">
            <v>O0148</v>
          </cell>
          <cell r="C77" t="str">
            <v>Unilever Hong Kong</v>
          </cell>
          <cell r="D77" t="str">
            <v>HKDK</v>
          </cell>
          <cell r="E77" t="str">
            <v>MF</v>
          </cell>
          <cell r="F77" t="str">
            <v>NV</v>
          </cell>
          <cell r="G77" t="str">
            <v>BW</v>
          </cell>
          <cell r="H77" t="str">
            <v>R0004</v>
          </cell>
          <cell r="I77" t="str">
            <v>Asia and Pacific</v>
          </cell>
          <cell r="J77" t="str">
            <v>NOTAPP</v>
          </cell>
          <cell r="K77" t="str">
            <v>Not Applicable</v>
          </cell>
          <cell r="L77" t="str">
            <v>NOTAPP</v>
          </cell>
          <cell r="M77" t="str">
            <v>Not Applicable</v>
          </cell>
          <cell r="N77" t="str">
            <v>C0056</v>
          </cell>
          <cell r="O77" t="str">
            <v>Hong Kong</v>
          </cell>
          <cell r="P77" t="str">
            <v>PHONU</v>
          </cell>
          <cell r="Q77" t="str">
            <v>PHONU</v>
          </cell>
          <cell r="R77" t="str">
            <v>Hong Kong NV</v>
          </cell>
          <cell r="S77" t="str">
            <v>-</v>
          </cell>
          <cell r="T77" t="str">
            <v>NOTAPP</v>
          </cell>
          <cell r="U77" t="str">
            <v>NO</v>
          </cell>
          <cell r="V77" t="str">
            <v>DR14811</v>
          </cell>
          <cell r="W77" t="str">
            <v>OPCOTHIN</v>
          </cell>
        </row>
        <row r="78">
          <cell r="B78" t="str">
            <v>O0149</v>
          </cell>
          <cell r="C78" t="str">
            <v>Unilever Taiwan</v>
          </cell>
          <cell r="D78" t="str">
            <v>TWDK</v>
          </cell>
          <cell r="E78" t="str">
            <v>MF</v>
          </cell>
          <cell r="F78" t="str">
            <v>NV</v>
          </cell>
          <cell r="G78" t="str">
            <v>BW</v>
          </cell>
          <cell r="H78" t="str">
            <v>R0004</v>
          </cell>
          <cell r="I78" t="str">
            <v>Asia and Pacific</v>
          </cell>
          <cell r="J78" t="str">
            <v>NOTAPP</v>
          </cell>
          <cell r="K78" t="str">
            <v>Not Applicable</v>
          </cell>
          <cell r="L78" t="str">
            <v>NOTAPP</v>
          </cell>
          <cell r="M78" t="str">
            <v>Not Applicable</v>
          </cell>
          <cell r="N78" t="str">
            <v>C0067</v>
          </cell>
          <cell r="O78" t="str">
            <v>Taiwan</v>
          </cell>
          <cell r="P78" t="str">
            <v>PTAIW</v>
          </cell>
          <cell r="Q78" t="str">
            <v>PTAIW</v>
          </cell>
          <cell r="R78" t="str">
            <v>Taiwan</v>
          </cell>
          <cell r="S78" t="str">
            <v>-</v>
          </cell>
          <cell r="T78" t="str">
            <v>NOTAPP</v>
          </cell>
          <cell r="U78" t="str">
            <v>NO</v>
          </cell>
          <cell r="V78" t="str">
            <v>DR14911</v>
          </cell>
          <cell r="W78" t="str">
            <v>OPCOTHIN</v>
          </cell>
        </row>
        <row r="79">
          <cell r="B79" t="str">
            <v>O0158</v>
          </cell>
          <cell r="C79" t="str">
            <v>Cogesal - Miko</v>
          </cell>
          <cell r="D79" t="str">
            <v>EURK</v>
          </cell>
          <cell r="E79" t="str">
            <v>MF</v>
          </cell>
          <cell r="F79" t="str">
            <v>MH</v>
          </cell>
          <cell r="G79" t="str">
            <v>NL</v>
          </cell>
          <cell r="H79" t="str">
            <v>R0001</v>
          </cell>
          <cell r="I79" t="str">
            <v>Europe</v>
          </cell>
          <cell r="J79" t="str">
            <v>R0007</v>
          </cell>
          <cell r="K79" t="str">
            <v>Western Europe</v>
          </cell>
          <cell r="L79" t="str">
            <v>NOTAPP</v>
          </cell>
          <cell r="M79" t="str">
            <v>Not Applicable</v>
          </cell>
          <cell r="N79" t="str">
            <v>C0005</v>
          </cell>
          <cell r="O79" t="str">
            <v>France</v>
          </cell>
          <cell r="P79" t="str">
            <v>PFRAN</v>
          </cell>
          <cell r="Q79" t="str">
            <v>PFRAN</v>
          </cell>
          <cell r="R79" t="str">
            <v>France</v>
          </cell>
          <cell r="S79">
            <v>7</v>
          </cell>
          <cell r="T79" t="str">
            <v>NOTAPP</v>
          </cell>
          <cell r="U79" t="str">
            <v>NO</v>
          </cell>
          <cell r="V79" t="str">
            <v>BF00004</v>
          </cell>
          <cell r="W79" t="str">
            <v>OPCOTHIN</v>
          </cell>
        </row>
        <row r="80">
          <cell r="B80" t="str">
            <v>O0159</v>
          </cell>
          <cell r="C80" t="str">
            <v>LTS - Sri Lanka</v>
          </cell>
          <cell r="D80" t="str">
            <v>LKRK</v>
          </cell>
          <cell r="E80" t="str">
            <v>MF</v>
          </cell>
          <cell r="F80" t="str">
            <v>PLC</v>
          </cell>
          <cell r="G80" t="str">
            <v>BW</v>
          </cell>
          <cell r="H80" t="str">
            <v>R0004</v>
          </cell>
          <cell r="I80" t="str">
            <v>Asia and Pacific</v>
          </cell>
          <cell r="J80" t="str">
            <v>NOTAPP</v>
          </cell>
          <cell r="K80" t="str">
            <v>Not Applicable</v>
          </cell>
          <cell r="L80" t="str">
            <v>NOTAPP</v>
          </cell>
          <cell r="M80" t="str">
            <v>Not Applicable</v>
          </cell>
          <cell r="N80" t="str">
            <v>C0066</v>
          </cell>
          <cell r="O80" t="str">
            <v>Sri Lanka</v>
          </cell>
          <cell r="P80" t="str">
            <v>PSRIL</v>
          </cell>
          <cell r="Q80" t="str">
            <v>PSRIL</v>
          </cell>
          <cell r="R80" t="str">
            <v>Sri Lanka</v>
          </cell>
          <cell r="S80" t="str">
            <v>-</v>
          </cell>
          <cell r="T80" t="str">
            <v>NOTAPP</v>
          </cell>
          <cell r="U80" t="str">
            <v>NO</v>
          </cell>
          <cell r="V80" t="str">
            <v>BF00001</v>
          </cell>
          <cell r="W80" t="str">
            <v>OPCOTHIN</v>
          </cell>
        </row>
        <row r="81">
          <cell r="B81" t="str">
            <v>O0160</v>
          </cell>
          <cell r="C81" t="str">
            <v>LTS - UK</v>
          </cell>
          <cell r="D81" t="str">
            <v>GBPK</v>
          </cell>
          <cell r="E81" t="str">
            <v>MF</v>
          </cell>
          <cell r="F81" t="str">
            <v>PLC</v>
          </cell>
          <cell r="G81" t="str">
            <v>NL</v>
          </cell>
          <cell r="H81" t="str">
            <v>R0001</v>
          </cell>
          <cell r="I81" t="str">
            <v>Europe</v>
          </cell>
          <cell r="J81" t="str">
            <v>R0007</v>
          </cell>
          <cell r="K81" t="str">
            <v>Western Europe</v>
          </cell>
          <cell r="L81" t="str">
            <v>NOTAPP</v>
          </cell>
          <cell r="M81" t="str">
            <v>Not Applicable</v>
          </cell>
          <cell r="N81" t="str">
            <v>C0016</v>
          </cell>
          <cell r="O81" t="str">
            <v>United Kingdom</v>
          </cell>
          <cell r="P81" t="str">
            <v>PUKNG</v>
          </cell>
          <cell r="Q81" t="str">
            <v>PUKNG</v>
          </cell>
          <cell r="R81" t="str">
            <v>United Kingdom</v>
          </cell>
          <cell r="S81" t="str">
            <v>-</v>
          </cell>
          <cell r="T81" t="str">
            <v>NOTAPP</v>
          </cell>
          <cell r="U81" t="str">
            <v>NO</v>
          </cell>
          <cell r="V81" t="str">
            <v>BF00001</v>
          </cell>
          <cell r="W81" t="str">
            <v>OPCOTHIN</v>
          </cell>
        </row>
        <row r="82">
          <cell r="B82" t="str">
            <v>O0161</v>
          </cell>
          <cell r="C82" t="str">
            <v>DL - Argentina</v>
          </cell>
          <cell r="D82" t="str">
            <v>USDK</v>
          </cell>
          <cell r="E82" t="str">
            <v>H</v>
          </cell>
          <cell r="F82" t="str">
            <v>NOTAPP</v>
          </cell>
          <cell r="G82" t="str">
            <v>JC</v>
          </cell>
          <cell r="H82" t="str">
            <v>R0005</v>
          </cell>
          <cell r="I82" t="str">
            <v>Latin America</v>
          </cell>
          <cell r="J82" t="str">
            <v>NOTAPP</v>
          </cell>
          <cell r="K82" t="str">
            <v>Not Applicable</v>
          </cell>
          <cell r="L82" t="str">
            <v>NOTAPP</v>
          </cell>
          <cell r="M82" t="str">
            <v>Not Applicable</v>
          </cell>
          <cell r="N82" t="str">
            <v>C0070</v>
          </cell>
          <cell r="O82" t="str">
            <v>Argentina</v>
          </cell>
          <cell r="P82" t="str">
            <v>NOTAPP</v>
          </cell>
          <cell r="Q82" t="str">
            <v>NOTAPP</v>
          </cell>
          <cell r="R82" t="str">
            <v>Not Applicable</v>
          </cell>
          <cell r="S82" t="str">
            <v>-</v>
          </cell>
          <cell r="T82" t="str">
            <v>NOTAPP</v>
          </cell>
          <cell r="U82" t="str">
            <v>NO</v>
          </cell>
          <cell r="V82" t="str">
            <v>BF00008</v>
          </cell>
          <cell r="W82" t="str">
            <v>OPCOTHIN</v>
          </cell>
        </row>
        <row r="83">
          <cell r="B83" t="str">
            <v>O0162</v>
          </cell>
          <cell r="C83" t="str">
            <v>DL - Australia</v>
          </cell>
          <cell r="D83" t="str">
            <v>AUDK</v>
          </cell>
          <cell r="E83" t="str">
            <v>H</v>
          </cell>
          <cell r="F83" t="str">
            <v>NOTAPP</v>
          </cell>
          <cell r="G83" t="str">
            <v>AF</v>
          </cell>
          <cell r="H83" t="str">
            <v>R0004</v>
          </cell>
          <cell r="I83" t="str">
            <v>Asia and Pacific</v>
          </cell>
          <cell r="J83" t="str">
            <v>NOTAPP</v>
          </cell>
          <cell r="K83" t="str">
            <v>Not Applicable</v>
          </cell>
          <cell r="L83" t="str">
            <v>NOTAPP</v>
          </cell>
          <cell r="M83" t="str">
            <v>Not Applicable</v>
          </cell>
          <cell r="N83" t="str">
            <v>C0053</v>
          </cell>
          <cell r="O83" t="str">
            <v>Australia</v>
          </cell>
          <cell r="P83" t="str">
            <v>PAUST</v>
          </cell>
          <cell r="Q83" t="str">
            <v>PAUST</v>
          </cell>
          <cell r="R83" t="str">
            <v>Australia</v>
          </cell>
          <cell r="S83" t="str">
            <v>-</v>
          </cell>
          <cell r="T83" t="str">
            <v>NOTAPP</v>
          </cell>
          <cell r="U83" t="str">
            <v>NO</v>
          </cell>
          <cell r="V83" t="str">
            <v>BF00008</v>
          </cell>
          <cell r="W83" t="str">
            <v>OPCOTHIN</v>
          </cell>
        </row>
        <row r="84">
          <cell r="B84" t="str">
            <v>O0163</v>
          </cell>
          <cell r="C84" t="str">
            <v>DL - Austria</v>
          </cell>
          <cell r="D84" t="str">
            <v>EURK</v>
          </cell>
          <cell r="E84" t="str">
            <v>H</v>
          </cell>
          <cell r="F84" t="str">
            <v>NOTAPP</v>
          </cell>
          <cell r="G84" t="str">
            <v>NL</v>
          </cell>
          <cell r="H84" t="str">
            <v>R0001</v>
          </cell>
          <cell r="I84" t="str">
            <v>Europe</v>
          </cell>
          <cell r="J84" t="str">
            <v>R0007</v>
          </cell>
          <cell r="K84" t="str">
            <v>Western Europe</v>
          </cell>
          <cell r="L84" t="str">
            <v>NOTAPP</v>
          </cell>
          <cell r="M84" t="str">
            <v>Not Applicable</v>
          </cell>
          <cell r="N84" t="str">
            <v>C0001</v>
          </cell>
          <cell r="O84" t="str">
            <v>Austria</v>
          </cell>
          <cell r="P84" t="str">
            <v>PASTR</v>
          </cell>
          <cell r="Q84" t="str">
            <v>PASTR</v>
          </cell>
          <cell r="R84" t="str">
            <v>Austria</v>
          </cell>
          <cell r="S84" t="str">
            <v>-</v>
          </cell>
          <cell r="T84" t="str">
            <v>NOTAPP</v>
          </cell>
          <cell r="U84" t="str">
            <v>NO</v>
          </cell>
          <cell r="V84" t="str">
            <v>BF00008</v>
          </cell>
          <cell r="W84" t="str">
            <v>OPCOTHIN</v>
          </cell>
        </row>
        <row r="85">
          <cell r="B85" t="str">
            <v>O0164</v>
          </cell>
          <cell r="C85" t="str">
            <v>DL - Belgium</v>
          </cell>
          <cell r="D85" t="str">
            <v>EURK</v>
          </cell>
          <cell r="E85" t="str">
            <v>H</v>
          </cell>
          <cell r="F85" t="str">
            <v>NOTAPP</v>
          </cell>
          <cell r="G85" t="str">
            <v>NL</v>
          </cell>
          <cell r="H85" t="str">
            <v>R0001</v>
          </cell>
          <cell r="I85" t="str">
            <v>Europe</v>
          </cell>
          <cell r="J85" t="str">
            <v>R0007</v>
          </cell>
          <cell r="K85" t="str">
            <v>Western Europe</v>
          </cell>
          <cell r="L85" t="str">
            <v>NOTAPP</v>
          </cell>
          <cell r="M85" t="str">
            <v>Not Applicable</v>
          </cell>
          <cell r="N85" t="str">
            <v>C0002</v>
          </cell>
          <cell r="O85" t="str">
            <v>Belgium</v>
          </cell>
          <cell r="P85" t="str">
            <v>PBELG</v>
          </cell>
          <cell r="Q85" t="str">
            <v>PBELG</v>
          </cell>
          <cell r="R85" t="str">
            <v>Belgium</v>
          </cell>
          <cell r="S85" t="str">
            <v>-</v>
          </cell>
          <cell r="T85" t="str">
            <v>NOTAPP</v>
          </cell>
          <cell r="U85" t="str">
            <v>NO</v>
          </cell>
          <cell r="V85" t="str">
            <v>BF00008</v>
          </cell>
          <cell r="W85" t="str">
            <v>OPCOTHIN</v>
          </cell>
        </row>
        <row r="86">
          <cell r="B86" t="str">
            <v>O0165</v>
          </cell>
          <cell r="C86" t="str">
            <v>DL - Brazil</v>
          </cell>
          <cell r="D86" t="str">
            <v>BRLK</v>
          </cell>
          <cell r="E86" t="str">
            <v>H</v>
          </cell>
          <cell r="F86" t="str">
            <v>NOTAPP</v>
          </cell>
          <cell r="G86" t="str">
            <v>PG</v>
          </cell>
          <cell r="H86" t="str">
            <v>R0005</v>
          </cell>
          <cell r="I86" t="str">
            <v>Latin America</v>
          </cell>
          <cell r="J86" t="str">
            <v>NOTAPP</v>
          </cell>
          <cell r="K86" t="str">
            <v>Not Applicable</v>
          </cell>
          <cell r="L86" t="str">
            <v>NOTAPP</v>
          </cell>
          <cell r="M86" t="str">
            <v>Not Applicable</v>
          </cell>
          <cell r="N86" t="str">
            <v>C0072</v>
          </cell>
          <cell r="O86" t="str">
            <v>Brazil</v>
          </cell>
          <cell r="P86" t="str">
            <v>PBRAZ</v>
          </cell>
          <cell r="Q86" t="str">
            <v>PBRAZ</v>
          </cell>
          <cell r="R86" t="str">
            <v>Brazil</v>
          </cell>
          <cell r="S86" t="str">
            <v>-</v>
          </cell>
          <cell r="T86" t="str">
            <v>NOTAPP</v>
          </cell>
          <cell r="U86" t="str">
            <v>NO</v>
          </cell>
          <cell r="V86" t="str">
            <v>BF00008</v>
          </cell>
          <cell r="W86" t="str">
            <v>OPCOTHIN</v>
          </cell>
        </row>
        <row r="87">
          <cell r="B87" t="str">
            <v>O0166</v>
          </cell>
          <cell r="C87" t="str">
            <v>DL - C&amp;EE Exports</v>
          </cell>
          <cell r="D87" t="str">
            <v>HUFK</v>
          </cell>
          <cell r="E87" t="str">
            <v>H</v>
          </cell>
          <cell r="F87" t="str">
            <v>NOTAPP</v>
          </cell>
          <cell r="G87" t="str">
            <v>CO</v>
          </cell>
          <cell r="H87" t="str">
            <v>R0001</v>
          </cell>
          <cell r="I87" t="str">
            <v>Europe</v>
          </cell>
          <cell r="J87" t="str">
            <v>R0008</v>
          </cell>
          <cell r="K87" t="str">
            <v>Central and Eastern Europe</v>
          </cell>
          <cell r="L87" t="str">
            <v>NOTAPP</v>
          </cell>
          <cell r="M87" t="str">
            <v>Not Applicable</v>
          </cell>
          <cell r="N87" t="str">
            <v>C0021</v>
          </cell>
          <cell r="O87" t="str">
            <v>Hungary</v>
          </cell>
          <cell r="P87" t="str">
            <v>NOTAPP</v>
          </cell>
          <cell r="Q87" t="str">
            <v>NOTAPP</v>
          </cell>
          <cell r="R87" t="str">
            <v>Not Applicable</v>
          </cell>
          <cell r="S87" t="str">
            <v>-</v>
          </cell>
          <cell r="T87" t="str">
            <v>NOTAPP</v>
          </cell>
          <cell r="U87" t="str">
            <v>NO</v>
          </cell>
          <cell r="V87" t="str">
            <v>BF00008</v>
          </cell>
          <cell r="W87" t="str">
            <v>OPCOTHIN</v>
          </cell>
        </row>
        <row r="88">
          <cell r="B88" t="str">
            <v>O0167</v>
          </cell>
          <cell r="C88" t="str">
            <v>DL - Canada Total</v>
          </cell>
          <cell r="D88" t="str">
            <v>CADK</v>
          </cell>
          <cell r="E88" t="str">
            <v>H</v>
          </cell>
          <cell r="F88" t="str">
            <v>NOTAPP</v>
          </cell>
          <cell r="G88" t="str">
            <v>BW</v>
          </cell>
          <cell r="H88" t="str">
            <v>R0002</v>
          </cell>
          <cell r="I88" t="str">
            <v>North America</v>
          </cell>
          <cell r="J88" t="str">
            <v>NOTAPP</v>
          </cell>
          <cell r="K88" t="str">
            <v>Not Applicable</v>
          </cell>
          <cell r="L88" t="str">
            <v>NOTAPP</v>
          </cell>
          <cell r="M88" t="str">
            <v>Not Applicable</v>
          </cell>
          <cell r="N88" t="str">
            <v>C0030</v>
          </cell>
          <cell r="O88" t="str">
            <v>Canada</v>
          </cell>
          <cell r="P88" t="str">
            <v>NOTAPP</v>
          </cell>
          <cell r="Q88" t="str">
            <v>NOTAPP</v>
          </cell>
          <cell r="R88" t="str">
            <v>Not Applicable</v>
          </cell>
          <cell r="S88" t="str">
            <v>-</v>
          </cell>
          <cell r="T88" t="str">
            <v>NOTAPP</v>
          </cell>
          <cell r="U88" t="str">
            <v>NO</v>
          </cell>
          <cell r="V88" t="str">
            <v>BF00008</v>
          </cell>
          <cell r="W88" t="str">
            <v>OPCOTHIN</v>
          </cell>
        </row>
        <row r="89">
          <cell r="B89" t="str">
            <v>O0168</v>
          </cell>
          <cell r="C89" t="str">
            <v>DL - Chile</v>
          </cell>
          <cell r="D89" t="str">
            <v>CLPM</v>
          </cell>
          <cell r="E89" t="str">
            <v>H</v>
          </cell>
          <cell r="F89" t="str">
            <v>NOTAPP</v>
          </cell>
          <cell r="G89" t="str">
            <v>JC</v>
          </cell>
          <cell r="H89" t="str">
            <v>R0005</v>
          </cell>
          <cell r="I89" t="str">
            <v>Latin America</v>
          </cell>
          <cell r="J89" t="str">
            <v>NOTAPP</v>
          </cell>
          <cell r="K89" t="str">
            <v>Not Applicable</v>
          </cell>
          <cell r="L89" t="str">
            <v>NOTAPP</v>
          </cell>
          <cell r="M89" t="str">
            <v>Not Applicable</v>
          </cell>
          <cell r="N89" t="str">
            <v>C0073</v>
          </cell>
          <cell r="O89" t="str">
            <v>Chile</v>
          </cell>
          <cell r="P89" t="str">
            <v>NOTAPP</v>
          </cell>
          <cell r="Q89" t="str">
            <v>NOTAPP</v>
          </cell>
          <cell r="R89" t="str">
            <v>Not Applicable</v>
          </cell>
          <cell r="S89" t="str">
            <v>-</v>
          </cell>
          <cell r="T89" t="str">
            <v>NOTAPP</v>
          </cell>
          <cell r="U89" t="str">
            <v>NO</v>
          </cell>
          <cell r="V89" t="str">
            <v>BF00008</v>
          </cell>
          <cell r="W89" t="str">
            <v>OPCOTHIN</v>
          </cell>
        </row>
        <row r="90">
          <cell r="B90" t="str">
            <v>O0169</v>
          </cell>
          <cell r="C90" t="str">
            <v>DL - China</v>
          </cell>
          <cell r="D90" t="str">
            <v>CNYK</v>
          </cell>
          <cell r="E90" t="str">
            <v>H</v>
          </cell>
          <cell r="F90" t="str">
            <v>NOTAPP</v>
          </cell>
          <cell r="G90" t="str">
            <v>BW</v>
          </cell>
          <cell r="H90" t="str">
            <v>R0004</v>
          </cell>
          <cell r="I90" t="str">
            <v>Asia and Pacific</v>
          </cell>
          <cell r="J90" t="str">
            <v>NOTAPP</v>
          </cell>
          <cell r="K90" t="str">
            <v>Not Applicable</v>
          </cell>
          <cell r="L90" t="str">
            <v>NOTAPP</v>
          </cell>
          <cell r="M90" t="str">
            <v>Not Applicable</v>
          </cell>
          <cell r="N90" t="str">
            <v>C0055</v>
          </cell>
          <cell r="O90" t="str">
            <v>China</v>
          </cell>
          <cell r="P90" t="str">
            <v>PCHIA</v>
          </cell>
          <cell r="Q90" t="str">
            <v>PCHIA</v>
          </cell>
          <cell r="R90" t="str">
            <v>China</v>
          </cell>
          <cell r="S90" t="str">
            <v>-</v>
          </cell>
          <cell r="T90" t="str">
            <v>NOTAPP</v>
          </cell>
          <cell r="U90" t="str">
            <v>NO</v>
          </cell>
          <cell r="V90" t="str">
            <v>BF00008</v>
          </cell>
          <cell r="W90" t="str">
            <v>OPCOTHIN</v>
          </cell>
        </row>
        <row r="91">
          <cell r="B91" t="str">
            <v>O0170</v>
          </cell>
          <cell r="C91" t="str">
            <v>DL - Colombia</v>
          </cell>
          <cell r="D91" t="str">
            <v>COPM</v>
          </cell>
          <cell r="E91" t="str">
            <v>H</v>
          </cell>
          <cell r="F91" t="str">
            <v>NOTAPP</v>
          </cell>
          <cell r="G91" t="str">
            <v>JC</v>
          </cell>
          <cell r="H91" t="str">
            <v>R0005</v>
          </cell>
          <cell r="I91" t="str">
            <v>Latin America</v>
          </cell>
          <cell r="J91" t="str">
            <v>NOTAPP</v>
          </cell>
          <cell r="K91" t="str">
            <v>Not Applicable</v>
          </cell>
          <cell r="L91" t="str">
            <v>NOTAPP</v>
          </cell>
          <cell r="M91" t="str">
            <v>Not Applicable</v>
          </cell>
          <cell r="N91" t="str">
            <v>C0074</v>
          </cell>
          <cell r="O91" t="str">
            <v>Colombia</v>
          </cell>
          <cell r="P91" t="str">
            <v>NOTAPP</v>
          </cell>
          <cell r="Q91" t="str">
            <v>NOTAPP</v>
          </cell>
          <cell r="R91" t="str">
            <v>Not Applicable</v>
          </cell>
          <cell r="S91" t="str">
            <v>-</v>
          </cell>
          <cell r="T91" t="str">
            <v>NOTAPP</v>
          </cell>
          <cell r="U91" t="str">
            <v>NO</v>
          </cell>
          <cell r="V91" t="str">
            <v>BF00008</v>
          </cell>
          <cell r="W91" t="str">
            <v>OPCOTHIN</v>
          </cell>
        </row>
        <row r="92">
          <cell r="B92" t="str">
            <v>O0171</v>
          </cell>
          <cell r="C92" t="str">
            <v>DL - Consulting BV</v>
          </cell>
          <cell r="D92" t="str">
            <v>EURK</v>
          </cell>
          <cell r="E92" t="str">
            <v>H</v>
          </cell>
          <cell r="F92" t="str">
            <v>NOTAPP</v>
          </cell>
          <cell r="G92" t="str">
            <v>NL</v>
          </cell>
          <cell r="H92" t="str">
            <v>R0001</v>
          </cell>
          <cell r="I92" t="str">
            <v>Europe</v>
          </cell>
          <cell r="J92" t="str">
            <v>R0007</v>
          </cell>
          <cell r="K92" t="str">
            <v>Western Europe</v>
          </cell>
          <cell r="L92" t="str">
            <v>NOTAPP</v>
          </cell>
          <cell r="M92" t="str">
            <v>Not Applicable</v>
          </cell>
          <cell r="N92" t="str">
            <v>C0010</v>
          </cell>
          <cell r="O92" t="str">
            <v>Netherlands</v>
          </cell>
          <cell r="P92" t="str">
            <v>NOTAPP</v>
          </cell>
          <cell r="Q92" t="str">
            <v>NOTAPP</v>
          </cell>
          <cell r="R92" t="str">
            <v>Not Applicable</v>
          </cell>
          <cell r="S92" t="str">
            <v>-</v>
          </cell>
          <cell r="T92" t="str">
            <v>NOTAPP</v>
          </cell>
          <cell r="U92" t="str">
            <v>NO</v>
          </cell>
          <cell r="V92" t="str">
            <v>BF00008</v>
          </cell>
          <cell r="W92" t="str">
            <v>OPCOTHIN</v>
          </cell>
        </row>
        <row r="93">
          <cell r="B93" t="str">
            <v>O0172</v>
          </cell>
          <cell r="C93" t="str">
            <v>DL - Czech Republic</v>
          </cell>
          <cell r="D93" t="str">
            <v>CZKK</v>
          </cell>
          <cell r="E93" t="str">
            <v>H</v>
          </cell>
          <cell r="F93" t="str">
            <v>NOTAPP</v>
          </cell>
          <cell r="G93" t="str">
            <v>CO</v>
          </cell>
          <cell r="H93" t="str">
            <v>R0001</v>
          </cell>
          <cell r="I93" t="str">
            <v>Europe</v>
          </cell>
          <cell r="J93" t="str">
            <v>R0008</v>
          </cell>
          <cell r="K93" t="str">
            <v>Central and Eastern Europe</v>
          </cell>
          <cell r="L93" t="str">
            <v>NOTAPP</v>
          </cell>
          <cell r="M93" t="str">
            <v>Not Applicable</v>
          </cell>
          <cell r="N93" t="str">
            <v>C0019</v>
          </cell>
          <cell r="O93" t="str">
            <v>Czech Republic</v>
          </cell>
          <cell r="P93" t="str">
            <v>PCZER</v>
          </cell>
          <cell r="Q93" t="str">
            <v>PCZER</v>
          </cell>
          <cell r="R93" t="str">
            <v>Czech Republic</v>
          </cell>
          <cell r="S93" t="str">
            <v>-</v>
          </cell>
          <cell r="T93" t="str">
            <v>NOTAPP</v>
          </cell>
          <cell r="U93" t="str">
            <v>NO</v>
          </cell>
          <cell r="V93" t="str">
            <v>BF00008</v>
          </cell>
          <cell r="W93" t="str">
            <v>OPCOTHIN</v>
          </cell>
        </row>
        <row r="94">
          <cell r="B94" t="str">
            <v>O0173</v>
          </cell>
          <cell r="C94" t="str">
            <v>DL - Denmark</v>
          </cell>
          <cell r="D94" t="str">
            <v>DKKK</v>
          </cell>
          <cell r="E94" t="str">
            <v>H</v>
          </cell>
          <cell r="F94" t="str">
            <v>NOTAPP</v>
          </cell>
          <cell r="G94" t="str">
            <v>CO</v>
          </cell>
          <cell r="H94" t="str">
            <v>R0001</v>
          </cell>
          <cell r="I94" t="str">
            <v>Europe</v>
          </cell>
          <cell r="J94" t="str">
            <v>R0007</v>
          </cell>
          <cell r="K94" t="str">
            <v>Western Europe</v>
          </cell>
          <cell r="L94" t="str">
            <v>NOTAPP</v>
          </cell>
          <cell r="M94" t="str">
            <v>Not Applicable</v>
          </cell>
          <cell r="N94" t="str">
            <v>C0003</v>
          </cell>
          <cell r="O94" t="str">
            <v>Denmark</v>
          </cell>
          <cell r="P94" t="str">
            <v>PDENM</v>
          </cell>
          <cell r="Q94" t="str">
            <v>PDENM</v>
          </cell>
          <cell r="R94" t="str">
            <v>Denmark</v>
          </cell>
          <cell r="S94" t="str">
            <v>-</v>
          </cell>
          <cell r="T94" t="str">
            <v>NOTAPP</v>
          </cell>
          <cell r="U94" t="str">
            <v>NO</v>
          </cell>
          <cell r="V94" t="str">
            <v>BF00008</v>
          </cell>
          <cell r="W94" t="str">
            <v>OPCOTHIN</v>
          </cell>
        </row>
        <row r="95">
          <cell r="B95" t="str">
            <v>O0174</v>
          </cell>
          <cell r="C95" t="str">
            <v>DL - DLE Denmark</v>
          </cell>
          <cell r="D95" t="str">
            <v>DKKK</v>
          </cell>
          <cell r="E95" t="str">
            <v>H</v>
          </cell>
          <cell r="F95" t="str">
            <v>NOTAPP</v>
          </cell>
          <cell r="G95" t="str">
            <v>CO</v>
          </cell>
          <cell r="H95" t="str">
            <v>R0001</v>
          </cell>
          <cell r="I95" t="str">
            <v>Europe</v>
          </cell>
          <cell r="J95" t="str">
            <v>R0007</v>
          </cell>
          <cell r="K95" t="str">
            <v>Western Europe</v>
          </cell>
          <cell r="L95" t="str">
            <v>NOTAPP</v>
          </cell>
          <cell r="M95" t="str">
            <v>Not Applicable</v>
          </cell>
          <cell r="N95" t="str">
            <v>C0003</v>
          </cell>
          <cell r="O95" t="str">
            <v>Denmark</v>
          </cell>
          <cell r="P95" t="str">
            <v>NOTAPP</v>
          </cell>
          <cell r="Q95" t="str">
            <v>NOTAPP</v>
          </cell>
          <cell r="R95" t="str">
            <v>Not Applicable</v>
          </cell>
          <cell r="S95" t="str">
            <v>-</v>
          </cell>
          <cell r="T95" t="str">
            <v>NOTAPP</v>
          </cell>
          <cell r="U95" t="str">
            <v>NO</v>
          </cell>
          <cell r="V95" t="str">
            <v>BF00008</v>
          </cell>
          <cell r="W95" t="str">
            <v>OPCOTHIN</v>
          </cell>
        </row>
        <row r="96">
          <cell r="B96" t="str">
            <v>O0175</v>
          </cell>
          <cell r="C96" t="str">
            <v>DL - DLE UK</v>
          </cell>
          <cell r="D96" t="str">
            <v>GBPK</v>
          </cell>
          <cell r="E96" t="str">
            <v>H</v>
          </cell>
          <cell r="F96" t="str">
            <v>NOTAPP</v>
          </cell>
          <cell r="G96" t="str">
            <v>NL</v>
          </cell>
          <cell r="H96" t="str">
            <v>R0001</v>
          </cell>
          <cell r="I96" t="str">
            <v>Europe</v>
          </cell>
          <cell r="J96" t="str">
            <v>R0007</v>
          </cell>
          <cell r="K96" t="str">
            <v>Western Europe</v>
          </cell>
          <cell r="L96" t="str">
            <v>NOTAPP</v>
          </cell>
          <cell r="M96" t="str">
            <v>Not Applicable</v>
          </cell>
          <cell r="N96" t="str">
            <v>C0016</v>
          </cell>
          <cell r="O96" t="str">
            <v>United Kingdom</v>
          </cell>
          <cell r="P96" t="str">
            <v>PUKNG</v>
          </cell>
          <cell r="Q96" t="str">
            <v>PUKNG</v>
          </cell>
          <cell r="R96" t="str">
            <v>United Kingdom</v>
          </cell>
          <cell r="S96" t="str">
            <v>-</v>
          </cell>
          <cell r="T96" t="str">
            <v>NOTAPP</v>
          </cell>
          <cell r="U96" t="str">
            <v>NO</v>
          </cell>
          <cell r="V96" t="str">
            <v>BF00008</v>
          </cell>
          <cell r="W96" t="str">
            <v>OPCOTHIN</v>
          </cell>
        </row>
        <row r="97">
          <cell r="B97" t="str">
            <v>O0176</v>
          </cell>
          <cell r="C97" t="str">
            <v>DL - DLE USA</v>
          </cell>
          <cell r="D97" t="str">
            <v>USDK</v>
          </cell>
          <cell r="E97" t="str">
            <v>H</v>
          </cell>
          <cell r="F97" t="str">
            <v>NOTAPP</v>
          </cell>
          <cell r="G97" t="str">
            <v>BW</v>
          </cell>
          <cell r="H97" t="str">
            <v>R0002</v>
          </cell>
          <cell r="I97" t="str">
            <v>North America</v>
          </cell>
          <cell r="J97" t="str">
            <v>NOTAPP</v>
          </cell>
          <cell r="K97" t="str">
            <v>Not Applicable</v>
          </cell>
          <cell r="L97" t="str">
            <v>NOTAPP</v>
          </cell>
          <cell r="M97" t="str">
            <v>Not Applicable</v>
          </cell>
          <cell r="N97" t="str">
            <v>C0031</v>
          </cell>
          <cell r="O97" t="str">
            <v>USA</v>
          </cell>
          <cell r="P97" t="str">
            <v>NOTAPP</v>
          </cell>
          <cell r="Q97" t="str">
            <v>NOTAPP</v>
          </cell>
          <cell r="R97" t="str">
            <v>Not Applicable</v>
          </cell>
          <cell r="S97" t="str">
            <v>-</v>
          </cell>
          <cell r="T97" t="str">
            <v>NOTAPP</v>
          </cell>
          <cell r="U97" t="str">
            <v>NO</v>
          </cell>
          <cell r="V97" t="str">
            <v>BF00008</v>
          </cell>
          <cell r="W97" t="str">
            <v>OPCOTHIN</v>
          </cell>
        </row>
        <row r="98">
          <cell r="B98" t="str">
            <v>O0177</v>
          </cell>
          <cell r="C98" t="str">
            <v>DL - Egypt</v>
          </cell>
          <cell r="D98" t="str">
            <v>EGPK</v>
          </cell>
          <cell r="E98" t="str">
            <v>H</v>
          </cell>
          <cell r="F98" t="str">
            <v>NOTAPP</v>
          </cell>
          <cell r="G98" t="str">
            <v>RI</v>
          </cell>
          <cell r="H98" t="str">
            <v>R0003</v>
          </cell>
          <cell r="I98" t="str">
            <v>Africa and Middle East</v>
          </cell>
          <cell r="J98" t="str">
            <v>NOTAPP</v>
          </cell>
          <cell r="K98" t="str">
            <v>Not Applicable</v>
          </cell>
          <cell r="L98" t="str">
            <v>NOTAPP</v>
          </cell>
          <cell r="M98" t="str">
            <v>Not Applicable</v>
          </cell>
          <cell r="N98" t="str">
            <v>C0036</v>
          </cell>
          <cell r="O98" t="str">
            <v>Egypt</v>
          </cell>
          <cell r="P98" t="str">
            <v>PEGYL</v>
          </cell>
          <cell r="Q98" t="str">
            <v>PEGYL</v>
          </cell>
          <cell r="R98" t="str">
            <v>Egypt Unilever</v>
          </cell>
          <cell r="S98" t="str">
            <v>-</v>
          </cell>
          <cell r="T98" t="str">
            <v>NOTAPP</v>
          </cell>
          <cell r="U98" t="str">
            <v>NO</v>
          </cell>
          <cell r="V98" t="str">
            <v>BF00008</v>
          </cell>
          <cell r="W98" t="str">
            <v>OPCOTHIN</v>
          </cell>
        </row>
        <row r="99">
          <cell r="B99" t="str">
            <v>O0178</v>
          </cell>
          <cell r="C99" t="str">
            <v>DL - Finland</v>
          </cell>
          <cell r="D99" t="str">
            <v>EURK</v>
          </cell>
          <cell r="E99" t="str">
            <v>H</v>
          </cell>
          <cell r="F99" t="str">
            <v>NOTAPP</v>
          </cell>
          <cell r="G99" t="str">
            <v>CO</v>
          </cell>
          <cell r="H99" t="str">
            <v>R0001</v>
          </cell>
          <cell r="I99" t="str">
            <v>Europe</v>
          </cell>
          <cell r="J99" t="str">
            <v>R0007</v>
          </cell>
          <cell r="K99" t="str">
            <v>Western Europe</v>
          </cell>
          <cell r="L99" t="str">
            <v>NOTAPP</v>
          </cell>
          <cell r="M99" t="str">
            <v>Not Applicable</v>
          </cell>
          <cell r="N99" t="str">
            <v>C0004</v>
          </cell>
          <cell r="O99" t="str">
            <v>Finland</v>
          </cell>
          <cell r="P99" t="str">
            <v>PFINL</v>
          </cell>
          <cell r="Q99" t="str">
            <v>PFINL</v>
          </cell>
          <cell r="R99" t="str">
            <v>Finland</v>
          </cell>
          <cell r="S99" t="str">
            <v>-</v>
          </cell>
          <cell r="T99" t="str">
            <v>NOTAPP</v>
          </cell>
          <cell r="U99" t="str">
            <v>NO</v>
          </cell>
          <cell r="V99" t="str">
            <v>BF00008</v>
          </cell>
          <cell r="W99" t="str">
            <v>OPCOTHIN</v>
          </cell>
        </row>
        <row r="100">
          <cell r="B100" t="str">
            <v>O0179</v>
          </cell>
          <cell r="C100" t="str">
            <v>DL - France</v>
          </cell>
          <cell r="D100" t="str">
            <v>EURK</v>
          </cell>
          <cell r="E100" t="str">
            <v>H</v>
          </cell>
          <cell r="F100" t="str">
            <v>NOTAPP</v>
          </cell>
          <cell r="G100" t="str">
            <v>NL</v>
          </cell>
          <cell r="H100" t="str">
            <v>R0001</v>
          </cell>
          <cell r="I100" t="str">
            <v>Europe</v>
          </cell>
          <cell r="J100" t="str">
            <v>R0007</v>
          </cell>
          <cell r="K100" t="str">
            <v>Western Europe</v>
          </cell>
          <cell r="L100" t="str">
            <v>NOTAPP</v>
          </cell>
          <cell r="M100" t="str">
            <v>Not Applicable</v>
          </cell>
          <cell r="N100" t="str">
            <v>C0005</v>
          </cell>
          <cell r="O100" t="str">
            <v>France</v>
          </cell>
          <cell r="P100" t="str">
            <v>PFRAN</v>
          </cell>
          <cell r="Q100" t="str">
            <v>PFRAN</v>
          </cell>
          <cell r="R100" t="str">
            <v>France</v>
          </cell>
          <cell r="S100" t="str">
            <v>-</v>
          </cell>
          <cell r="T100" t="str">
            <v>NOTAPP</v>
          </cell>
          <cell r="U100" t="str">
            <v>NO</v>
          </cell>
          <cell r="V100" t="str">
            <v>BF00008</v>
          </cell>
          <cell r="W100" t="str">
            <v>OPCOTHIN</v>
          </cell>
        </row>
        <row r="101">
          <cell r="B101" t="str">
            <v>O0180</v>
          </cell>
          <cell r="C101" t="str">
            <v>DL - GCC</v>
          </cell>
          <cell r="D101" t="str">
            <v>AEDK</v>
          </cell>
          <cell r="E101" t="str">
            <v>H</v>
          </cell>
          <cell r="F101" t="str">
            <v>NOTAPP</v>
          </cell>
          <cell r="G101" t="str">
            <v>RI</v>
          </cell>
          <cell r="H101" t="str">
            <v>R0003</v>
          </cell>
          <cell r="I101" t="str">
            <v>Africa and Middle East</v>
          </cell>
          <cell r="J101" t="str">
            <v>NOTAPP</v>
          </cell>
          <cell r="K101" t="str">
            <v>Not Applicable</v>
          </cell>
          <cell r="L101" t="str">
            <v>NOTAPP</v>
          </cell>
          <cell r="M101" t="str">
            <v>Not Applicable</v>
          </cell>
          <cell r="N101" t="str">
            <v>C0033</v>
          </cell>
          <cell r="O101" t="str">
            <v>Arabia</v>
          </cell>
          <cell r="P101" t="str">
            <v>PDARA</v>
          </cell>
          <cell r="Q101" t="str">
            <v>PDARA</v>
          </cell>
          <cell r="R101" t="str">
            <v>Arabia Diversey</v>
          </cell>
          <cell r="S101" t="str">
            <v>-</v>
          </cell>
          <cell r="T101" t="str">
            <v>NOTAPP</v>
          </cell>
          <cell r="U101" t="str">
            <v>NO</v>
          </cell>
          <cell r="V101" t="str">
            <v>BF00008</v>
          </cell>
          <cell r="W101" t="str">
            <v>OPCOTHIN</v>
          </cell>
        </row>
        <row r="102">
          <cell r="B102" t="str">
            <v>O0181</v>
          </cell>
          <cell r="C102" t="str">
            <v>DL - Germany</v>
          </cell>
          <cell r="D102" t="str">
            <v>EURK</v>
          </cell>
          <cell r="E102" t="str">
            <v>H</v>
          </cell>
          <cell r="F102" t="str">
            <v>NOTAPP</v>
          </cell>
          <cell r="G102" t="str">
            <v>NL</v>
          </cell>
          <cell r="H102" t="str">
            <v>R0001</v>
          </cell>
          <cell r="I102" t="str">
            <v>Europe</v>
          </cell>
          <cell r="J102" t="str">
            <v>R0007</v>
          </cell>
          <cell r="K102" t="str">
            <v>Western Europe</v>
          </cell>
          <cell r="L102" t="str">
            <v>NOTAPP</v>
          </cell>
          <cell r="M102" t="str">
            <v>Not Applicable</v>
          </cell>
          <cell r="N102" t="str">
            <v>C0006</v>
          </cell>
          <cell r="O102" t="str">
            <v>Germany</v>
          </cell>
          <cell r="P102" t="str">
            <v>PGERM</v>
          </cell>
          <cell r="Q102" t="str">
            <v>PGERM</v>
          </cell>
          <cell r="R102" t="str">
            <v>Germany</v>
          </cell>
          <cell r="S102" t="str">
            <v>-</v>
          </cell>
          <cell r="T102" t="str">
            <v>NOTAPP</v>
          </cell>
          <cell r="U102" t="str">
            <v>NO</v>
          </cell>
          <cell r="V102" t="str">
            <v>BF00008</v>
          </cell>
          <cell r="W102" t="str">
            <v>OPCOTHIN</v>
          </cell>
        </row>
        <row r="103">
          <cell r="B103" t="str">
            <v>O0182</v>
          </cell>
          <cell r="C103" t="str">
            <v>DL - Greece</v>
          </cell>
          <cell r="D103" t="str">
            <v>EURK</v>
          </cell>
          <cell r="E103" t="str">
            <v>H</v>
          </cell>
          <cell r="F103" t="str">
            <v>NOTAPP</v>
          </cell>
          <cell r="G103" t="str">
            <v>NL</v>
          </cell>
          <cell r="H103" t="str">
            <v>R0001</v>
          </cell>
          <cell r="I103" t="str">
            <v>Europe</v>
          </cell>
          <cell r="J103" t="str">
            <v>R0007</v>
          </cell>
          <cell r="K103" t="str">
            <v>Western Europe</v>
          </cell>
          <cell r="L103" t="str">
            <v>NOTAPP</v>
          </cell>
          <cell r="M103" t="str">
            <v>Not Applicable</v>
          </cell>
          <cell r="N103" t="str">
            <v>C0007</v>
          </cell>
          <cell r="O103" t="str">
            <v>Greece</v>
          </cell>
          <cell r="P103" t="str">
            <v>PGREE</v>
          </cell>
          <cell r="Q103" t="str">
            <v>PGREE</v>
          </cell>
          <cell r="R103" t="str">
            <v>Greece</v>
          </cell>
          <cell r="S103" t="str">
            <v>-</v>
          </cell>
          <cell r="T103" t="str">
            <v>NOTAPP</v>
          </cell>
          <cell r="U103" t="str">
            <v>NO</v>
          </cell>
          <cell r="V103" t="str">
            <v>BF00008</v>
          </cell>
          <cell r="W103" t="str">
            <v>OPCOTHIN</v>
          </cell>
        </row>
        <row r="104">
          <cell r="B104" t="str">
            <v>O0183</v>
          </cell>
          <cell r="C104" t="str">
            <v>DL - Guatemala</v>
          </cell>
          <cell r="D104" t="str">
            <v>GTQK</v>
          </cell>
          <cell r="E104" t="str">
            <v>H</v>
          </cell>
          <cell r="F104" t="str">
            <v>NOTAPP</v>
          </cell>
          <cell r="G104" t="str">
            <v>PG</v>
          </cell>
          <cell r="H104" t="str">
            <v>R0005</v>
          </cell>
          <cell r="I104" t="str">
            <v>Latin America</v>
          </cell>
          <cell r="J104" t="str">
            <v>NOTAPP</v>
          </cell>
          <cell r="K104" t="str">
            <v>Not Applicable</v>
          </cell>
          <cell r="L104" t="str">
            <v>NOTAPP</v>
          </cell>
          <cell r="M104" t="str">
            <v>Not Applicable</v>
          </cell>
          <cell r="N104" t="str">
            <v>C0080</v>
          </cell>
          <cell r="O104" t="str">
            <v>Guatemala</v>
          </cell>
          <cell r="P104" t="str">
            <v>PGTUC</v>
          </cell>
          <cell r="Q104" t="str">
            <v>PGTUC</v>
          </cell>
          <cell r="R104" t="str">
            <v>Guatemala</v>
          </cell>
          <cell r="S104" t="str">
            <v>-</v>
          </cell>
          <cell r="T104" t="str">
            <v>NOTAPP</v>
          </cell>
          <cell r="U104" t="str">
            <v>NO</v>
          </cell>
          <cell r="V104" t="str">
            <v>BF00008</v>
          </cell>
          <cell r="W104" t="str">
            <v>OPCOTHIN</v>
          </cell>
        </row>
        <row r="105">
          <cell r="B105" t="str">
            <v>O0184</v>
          </cell>
          <cell r="C105" t="str">
            <v>DL - Hong Kong</v>
          </cell>
          <cell r="D105" t="str">
            <v>HKDK</v>
          </cell>
          <cell r="E105" t="str">
            <v>H</v>
          </cell>
          <cell r="F105" t="str">
            <v>NOTAPP</v>
          </cell>
          <cell r="G105" t="str">
            <v>BW</v>
          </cell>
          <cell r="H105" t="str">
            <v>R0004</v>
          </cell>
          <cell r="I105" t="str">
            <v>Asia and Pacific</v>
          </cell>
          <cell r="J105" t="str">
            <v>NOTAPP</v>
          </cell>
          <cell r="K105" t="str">
            <v>Not Applicable</v>
          </cell>
          <cell r="L105" t="str">
            <v>NOTAPP</v>
          </cell>
          <cell r="M105" t="str">
            <v>Not Applicable</v>
          </cell>
          <cell r="N105" t="str">
            <v>C0056</v>
          </cell>
          <cell r="O105" t="str">
            <v>Hong Kong</v>
          </cell>
          <cell r="P105" t="str">
            <v>PHONU</v>
          </cell>
          <cell r="Q105" t="str">
            <v>PHONU</v>
          </cell>
          <cell r="R105" t="str">
            <v>Hong Kong NV</v>
          </cell>
          <cell r="S105" t="str">
            <v>-</v>
          </cell>
          <cell r="T105" t="str">
            <v>NOTAPP</v>
          </cell>
          <cell r="U105" t="str">
            <v>NO</v>
          </cell>
          <cell r="V105" t="str">
            <v>BF00008</v>
          </cell>
          <cell r="W105" t="str">
            <v>OPCOTHIN</v>
          </cell>
        </row>
        <row r="106">
          <cell r="B106" t="str">
            <v>O0185</v>
          </cell>
          <cell r="C106" t="str">
            <v>DL - Hungary</v>
          </cell>
          <cell r="D106" t="str">
            <v>HUFK</v>
          </cell>
          <cell r="E106" t="str">
            <v>H</v>
          </cell>
          <cell r="F106" t="str">
            <v>NOTAPP</v>
          </cell>
          <cell r="G106" t="str">
            <v>CO</v>
          </cell>
          <cell r="H106" t="str">
            <v>R0001</v>
          </cell>
          <cell r="I106" t="str">
            <v>Europe</v>
          </cell>
          <cell r="J106" t="str">
            <v>R0008</v>
          </cell>
          <cell r="K106" t="str">
            <v>Central and Eastern Europe</v>
          </cell>
          <cell r="L106" t="str">
            <v>NOTAPP</v>
          </cell>
          <cell r="M106" t="str">
            <v>Not Applicable</v>
          </cell>
          <cell r="N106" t="str">
            <v>C0021</v>
          </cell>
          <cell r="O106" t="str">
            <v>Hungary</v>
          </cell>
          <cell r="P106" t="str">
            <v>NOTAPP</v>
          </cell>
          <cell r="Q106" t="str">
            <v>NOTAPP</v>
          </cell>
          <cell r="R106" t="str">
            <v>Not Applicable</v>
          </cell>
          <cell r="S106" t="str">
            <v>-</v>
          </cell>
          <cell r="T106" t="str">
            <v>NOTAPP</v>
          </cell>
          <cell r="U106" t="str">
            <v>NO</v>
          </cell>
          <cell r="V106" t="str">
            <v>BF00008</v>
          </cell>
          <cell r="W106" t="str">
            <v>OPCOTHIN</v>
          </cell>
        </row>
        <row r="107">
          <cell r="B107" t="str">
            <v>O0186</v>
          </cell>
          <cell r="C107" t="str">
            <v>DL - India</v>
          </cell>
          <cell r="D107" t="str">
            <v>INRK</v>
          </cell>
          <cell r="E107" t="str">
            <v>H</v>
          </cell>
          <cell r="F107" t="str">
            <v>NOTAPP</v>
          </cell>
          <cell r="G107" t="str">
            <v>BW</v>
          </cell>
          <cell r="H107" t="str">
            <v>R0004</v>
          </cell>
          <cell r="I107" t="str">
            <v>Asia and Pacific</v>
          </cell>
          <cell r="J107" t="str">
            <v>NOTAPP</v>
          </cell>
          <cell r="K107" t="str">
            <v>Not Applicable</v>
          </cell>
          <cell r="L107" t="str">
            <v>NOTAPP</v>
          </cell>
          <cell r="M107" t="str">
            <v>Not Applicable</v>
          </cell>
          <cell r="N107" t="str">
            <v>C0057</v>
          </cell>
          <cell r="O107" t="str">
            <v>India</v>
          </cell>
          <cell r="P107" t="str">
            <v>NOTAPP</v>
          </cell>
          <cell r="Q107" t="str">
            <v>NOTAPP</v>
          </cell>
          <cell r="R107" t="str">
            <v>Not Applicable</v>
          </cell>
          <cell r="S107" t="str">
            <v>-</v>
          </cell>
          <cell r="T107" t="str">
            <v>NOTAPP</v>
          </cell>
          <cell r="U107" t="str">
            <v>NO</v>
          </cell>
          <cell r="V107" t="str">
            <v>BF00008</v>
          </cell>
          <cell r="W107" t="str">
            <v>OPCOTHIN</v>
          </cell>
        </row>
        <row r="108">
          <cell r="B108" t="str">
            <v>O0187</v>
          </cell>
          <cell r="C108" t="str">
            <v>DL - Indonesia</v>
          </cell>
          <cell r="D108" t="str">
            <v>IDRM</v>
          </cell>
          <cell r="E108" t="str">
            <v>H</v>
          </cell>
          <cell r="F108" t="str">
            <v>NOTAPP</v>
          </cell>
          <cell r="G108" t="str">
            <v>AF</v>
          </cell>
          <cell r="H108" t="str">
            <v>R0004</v>
          </cell>
          <cell r="I108" t="str">
            <v>Asia and Pacific</v>
          </cell>
          <cell r="J108" t="str">
            <v>NOTAPP</v>
          </cell>
          <cell r="K108" t="str">
            <v>Not Applicable</v>
          </cell>
          <cell r="L108" t="str">
            <v>NOTAPP</v>
          </cell>
          <cell r="M108" t="str">
            <v>Not Applicable</v>
          </cell>
          <cell r="N108" t="str">
            <v>C0058</v>
          </cell>
          <cell r="O108" t="str">
            <v>Indonesia</v>
          </cell>
          <cell r="P108" t="str">
            <v>PINDO</v>
          </cell>
          <cell r="Q108" t="str">
            <v>PINDO</v>
          </cell>
          <cell r="R108" t="str">
            <v>Indonesia</v>
          </cell>
          <cell r="S108" t="str">
            <v>-</v>
          </cell>
          <cell r="T108" t="str">
            <v>NOTAPP</v>
          </cell>
          <cell r="U108" t="str">
            <v>NO</v>
          </cell>
          <cell r="V108" t="str">
            <v>BF00008</v>
          </cell>
          <cell r="W108" t="str">
            <v>OPCOTHIN</v>
          </cell>
        </row>
        <row r="109">
          <cell r="B109" t="str">
            <v>O0188</v>
          </cell>
          <cell r="C109" t="str">
            <v>DL - Ireland</v>
          </cell>
          <cell r="D109" t="str">
            <v>EURK</v>
          </cell>
          <cell r="E109" t="str">
            <v>H</v>
          </cell>
          <cell r="F109" t="str">
            <v>NOTAPP</v>
          </cell>
          <cell r="G109" t="str">
            <v>NL</v>
          </cell>
          <cell r="H109" t="str">
            <v>R0001</v>
          </cell>
          <cell r="I109" t="str">
            <v>Europe</v>
          </cell>
          <cell r="J109" t="str">
            <v>R0007</v>
          </cell>
          <cell r="K109" t="str">
            <v>Western Europe</v>
          </cell>
          <cell r="L109" t="str">
            <v>NOTAPP</v>
          </cell>
          <cell r="M109" t="str">
            <v>Not Applicable</v>
          </cell>
          <cell r="N109" t="str">
            <v>C0008</v>
          </cell>
          <cell r="O109" t="str">
            <v>Ireland</v>
          </cell>
          <cell r="P109" t="str">
            <v>PIREL</v>
          </cell>
          <cell r="Q109" t="str">
            <v>PIREL</v>
          </cell>
          <cell r="R109" t="str">
            <v>Ireland</v>
          </cell>
          <cell r="S109" t="str">
            <v>-</v>
          </cell>
          <cell r="T109" t="str">
            <v>NOTAPP</v>
          </cell>
          <cell r="U109" t="str">
            <v>NO</v>
          </cell>
          <cell r="V109" t="str">
            <v>BF00008</v>
          </cell>
          <cell r="W109" t="str">
            <v>OPCOTHIN</v>
          </cell>
        </row>
        <row r="110">
          <cell r="B110" t="str">
            <v>O0189</v>
          </cell>
          <cell r="C110" t="str">
            <v>DL - Israel</v>
          </cell>
          <cell r="D110" t="str">
            <v>ILSK</v>
          </cell>
          <cell r="E110" t="str">
            <v>H</v>
          </cell>
          <cell r="F110" t="str">
            <v>NOTAPP</v>
          </cell>
          <cell r="G110" t="str">
            <v>RI</v>
          </cell>
          <cell r="H110" t="str">
            <v>R0003</v>
          </cell>
          <cell r="I110" t="str">
            <v>Africa and Middle East</v>
          </cell>
          <cell r="J110" t="str">
            <v>NOTAPP</v>
          </cell>
          <cell r="K110" t="str">
            <v>Not Applicable</v>
          </cell>
          <cell r="L110" t="str">
            <v>NOTAPP</v>
          </cell>
          <cell r="M110" t="str">
            <v>Not Applicable</v>
          </cell>
          <cell r="N110" t="str">
            <v>C0039</v>
          </cell>
          <cell r="O110" t="str">
            <v>Israel</v>
          </cell>
          <cell r="P110" t="str">
            <v>PISRA</v>
          </cell>
          <cell r="Q110" t="str">
            <v>PISRA</v>
          </cell>
          <cell r="R110" t="str">
            <v>Israel</v>
          </cell>
          <cell r="S110" t="str">
            <v>-</v>
          </cell>
          <cell r="T110" t="str">
            <v>NOTAPP</v>
          </cell>
          <cell r="U110" t="str">
            <v>NO</v>
          </cell>
          <cell r="V110" t="str">
            <v>BF00008</v>
          </cell>
          <cell r="W110" t="str">
            <v>OPCOTHIN</v>
          </cell>
        </row>
        <row r="111">
          <cell r="B111" t="str">
            <v>O0190</v>
          </cell>
          <cell r="C111" t="str">
            <v>DL - Italy</v>
          </cell>
          <cell r="D111" t="str">
            <v>EURK</v>
          </cell>
          <cell r="E111" t="str">
            <v>H</v>
          </cell>
          <cell r="F111" t="str">
            <v>NOTAPP</v>
          </cell>
          <cell r="G111" t="str">
            <v>CO</v>
          </cell>
          <cell r="H111" t="str">
            <v>R0001</v>
          </cell>
          <cell r="I111" t="str">
            <v>Europe</v>
          </cell>
          <cell r="J111" t="str">
            <v>R0007</v>
          </cell>
          <cell r="K111" t="str">
            <v>Western Europe</v>
          </cell>
          <cell r="L111" t="str">
            <v>NOTAPP</v>
          </cell>
          <cell r="M111" t="str">
            <v>Not Applicable</v>
          </cell>
          <cell r="N111" t="str">
            <v>C0009</v>
          </cell>
          <cell r="O111" t="str">
            <v>Italy</v>
          </cell>
          <cell r="P111" t="str">
            <v>PITAL</v>
          </cell>
          <cell r="Q111" t="str">
            <v>PITAL</v>
          </cell>
          <cell r="R111" t="str">
            <v>Italy</v>
          </cell>
          <cell r="S111" t="str">
            <v>-</v>
          </cell>
          <cell r="T111" t="str">
            <v>NOTAPP</v>
          </cell>
          <cell r="U111" t="str">
            <v>NO</v>
          </cell>
          <cell r="V111" t="str">
            <v>BF00008</v>
          </cell>
          <cell r="W111" t="str">
            <v>OPCOTHIN</v>
          </cell>
        </row>
        <row r="112">
          <cell r="B112" t="str">
            <v>O0191</v>
          </cell>
          <cell r="C112" t="str">
            <v>DL - Jamaica</v>
          </cell>
          <cell r="D112" t="str">
            <v>JMDK</v>
          </cell>
          <cell r="E112" t="str">
            <v>H</v>
          </cell>
          <cell r="F112" t="str">
            <v>NOTAPP</v>
          </cell>
          <cell r="G112" t="str">
            <v>PG</v>
          </cell>
          <cell r="H112" t="str">
            <v>R0005</v>
          </cell>
          <cell r="I112" t="str">
            <v>Latin America</v>
          </cell>
          <cell r="J112" t="str">
            <v>NOTAPP</v>
          </cell>
          <cell r="K112" t="str">
            <v>Not Applicable</v>
          </cell>
          <cell r="L112" t="str">
            <v>NOTAPP</v>
          </cell>
          <cell r="M112" t="str">
            <v>Not Applicable</v>
          </cell>
          <cell r="N112" t="str">
            <v>C0082</v>
          </cell>
          <cell r="O112" t="str">
            <v>Jamaica</v>
          </cell>
          <cell r="P112" t="str">
            <v>PJMCC</v>
          </cell>
          <cell r="Q112" t="str">
            <v>PJMCC</v>
          </cell>
          <cell r="R112" t="str">
            <v>Jamaica</v>
          </cell>
          <cell r="S112" t="str">
            <v>-</v>
          </cell>
          <cell r="T112" t="str">
            <v>NOTAPP</v>
          </cell>
          <cell r="U112" t="str">
            <v>NO</v>
          </cell>
          <cell r="V112" t="str">
            <v>BF00008</v>
          </cell>
          <cell r="W112" t="str">
            <v>OPCOTHIN</v>
          </cell>
        </row>
        <row r="113">
          <cell r="B113" t="str">
            <v>O0192</v>
          </cell>
          <cell r="C113" t="str">
            <v>DL - Japan</v>
          </cell>
          <cell r="D113" t="str">
            <v>JPYM</v>
          </cell>
          <cell r="E113" t="str">
            <v>H</v>
          </cell>
          <cell r="F113" t="str">
            <v>NOTAPP</v>
          </cell>
          <cell r="G113" t="str">
            <v>BW</v>
          </cell>
          <cell r="H113" t="str">
            <v>R0004</v>
          </cell>
          <cell r="I113" t="str">
            <v>Asia and Pacific</v>
          </cell>
          <cell r="J113" t="str">
            <v>NOTAPP</v>
          </cell>
          <cell r="K113" t="str">
            <v>Not Applicable</v>
          </cell>
          <cell r="L113" t="str">
            <v>NOTAPP</v>
          </cell>
          <cell r="M113" t="str">
            <v>Not Applicable</v>
          </cell>
          <cell r="N113" t="str">
            <v>C0059</v>
          </cell>
          <cell r="O113" t="str">
            <v>Japan</v>
          </cell>
          <cell r="P113" t="str">
            <v>PJAPN</v>
          </cell>
          <cell r="Q113" t="str">
            <v>PJAPN</v>
          </cell>
          <cell r="R113" t="str">
            <v>Japan Nippon</v>
          </cell>
          <cell r="S113" t="str">
            <v>-</v>
          </cell>
          <cell r="T113" t="str">
            <v>NOTAPP</v>
          </cell>
          <cell r="U113" t="str">
            <v>NO</v>
          </cell>
          <cell r="V113" t="str">
            <v>BF00008</v>
          </cell>
          <cell r="W113" t="str">
            <v>OPCOTHIN</v>
          </cell>
        </row>
        <row r="114">
          <cell r="B114" t="str">
            <v>O0193</v>
          </cell>
          <cell r="C114" t="str">
            <v>DL - Kenya</v>
          </cell>
          <cell r="D114" t="str">
            <v>KESK</v>
          </cell>
          <cell r="E114" t="str">
            <v>H</v>
          </cell>
          <cell r="F114" t="str">
            <v>NOTAPP</v>
          </cell>
          <cell r="G114" t="str">
            <v>RI</v>
          </cell>
          <cell r="H114" t="str">
            <v>R0003</v>
          </cell>
          <cell r="I114" t="str">
            <v>Africa and Middle East</v>
          </cell>
          <cell r="J114" t="str">
            <v>NOTAPP</v>
          </cell>
          <cell r="K114" t="str">
            <v>Not Applicable</v>
          </cell>
          <cell r="L114" t="str">
            <v>NOTAPP</v>
          </cell>
          <cell r="M114" t="str">
            <v>Not Applicable</v>
          </cell>
          <cell r="N114" t="str">
            <v>C0041</v>
          </cell>
          <cell r="O114" t="str">
            <v>Kenya</v>
          </cell>
          <cell r="P114" t="str">
            <v>PDKEN</v>
          </cell>
          <cell r="Q114" t="str">
            <v>PDKEN</v>
          </cell>
          <cell r="R114" t="str">
            <v>Kenya Diversey</v>
          </cell>
          <cell r="S114" t="str">
            <v>-</v>
          </cell>
          <cell r="T114" t="str">
            <v>NOTAPP</v>
          </cell>
          <cell r="U114" t="str">
            <v>NO</v>
          </cell>
          <cell r="V114" t="str">
            <v>BF00008</v>
          </cell>
          <cell r="W114" t="str">
            <v>OPCOTHIN</v>
          </cell>
        </row>
        <row r="115">
          <cell r="B115" t="str">
            <v>O0194</v>
          </cell>
          <cell r="C115" t="str">
            <v>DL - Malaysia</v>
          </cell>
          <cell r="D115" t="str">
            <v>MYRK</v>
          </cell>
          <cell r="E115" t="str">
            <v>H</v>
          </cell>
          <cell r="F115" t="str">
            <v>NOTAPP</v>
          </cell>
          <cell r="G115" t="str">
            <v>AF</v>
          </cell>
          <cell r="H115" t="str">
            <v>R0004</v>
          </cell>
          <cell r="I115" t="str">
            <v>Asia and Pacific</v>
          </cell>
          <cell r="J115" t="str">
            <v>NOTAPP</v>
          </cell>
          <cell r="K115" t="str">
            <v>Not Applicable</v>
          </cell>
          <cell r="L115" t="str">
            <v>NOTAPP</v>
          </cell>
          <cell r="M115" t="str">
            <v>Not Applicable</v>
          </cell>
          <cell r="N115" t="str">
            <v>C0061</v>
          </cell>
          <cell r="O115" t="str">
            <v>Malaysia</v>
          </cell>
          <cell r="P115" t="str">
            <v>PMLAY</v>
          </cell>
          <cell r="Q115" t="str">
            <v>PMLAY</v>
          </cell>
          <cell r="R115" t="str">
            <v>Malaysia</v>
          </cell>
          <cell r="S115" t="str">
            <v>-</v>
          </cell>
          <cell r="T115" t="str">
            <v>NOTAPP</v>
          </cell>
          <cell r="U115" t="str">
            <v>NO</v>
          </cell>
          <cell r="V115" t="str">
            <v>BF00008</v>
          </cell>
          <cell r="W115" t="str">
            <v>OPCOTHIN</v>
          </cell>
        </row>
        <row r="116">
          <cell r="B116" t="str">
            <v>O0195</v>
          </cell>
          <cell r="C116" t="str">
            <v>DL - Mexico</v>
          </cell>
          <cell r="D116" t="str">
            <v>MXNK</v>
          </cell>
          <cell r="E116" t="str">
            <v>H</v>
          </cell>
          <cell r="F116" t="str">
            <v>NOTAPP</v>
          </cell>
          <cell r="G116" t="str">
            <v>PG</v>
          </cell>
          <cell r="H116" t="str">
            <v>R0005</v>
          </cell>
          <cell r="I116" t="str">
            <v>Latin America</v>
          </cell>
          <cell r="J116" t="str">
            <v>NOTAPP</v>
          </cell>
          <cell r="K116" t="str">
            <v>Not Applicable</v>
          </cell>
          <cell r="L116" t="str">
            <v>NOTAPP</v>
          </cell>
          <cell r="M116" t="str">
            <v>Not Applicable</v>
          </cell>
          <cell r="N116" t="str">
            <v>C0083</v>
          </cell>
          <cell r="O116" t="str">
            <v>Mexico</v>
          </cell>
          <cell r="P116" t="str">
            <v>PMEXI</v>
          </cell>
          <cell r="Q116" t="str">
            <v>PMEXI</v>
          </cell>
          <cell r="R116" t="str">
            <v>Mexico</v>
          </cell>
          <cell r="S116" t="str">
            <v>-</v>
          </cell>
          <cell r="T116" t="str">
            <v>NOTAPP</v>
          </cell>
          <cell r="U116" t="str">
            <v>NO</v>
          </cell>
          <cell r="V116" t="str">
            <v>BF00008</v>
          </cell>
          <cell r="W116" t="str">
            <v>OPCOTHIN</v>
          </cell>
        </row>
        <row r="117">
          <cell r="B117" t="str">
            <v>O0196</v>
          </cell>
          <cell r="C117" t="str">
            <v>DL - Morocco</v>
          </cell>
          <cell r="D117" t="str">
            <v>MADK</v>
          </cell>
          <cell r="E117" t="str">
            <v>H</v>
          </cell>
          <cell r="F117" t="str">
            <v>NOTAPP</v>
          </cell>
          <cell r="G117" t="str">
            <v>RI</v>
          </cell>
          <cell r="H117" t="str">
            <v>R0003</v>
          </cell>
          <cell r="I117" t="str">
            <v>Africa and Middle East</v>
          </cell>
          <cell r="J117" t="str">
            <v>NOTAPP</v>
          </cell>
          <cell r="K117" t="str">
            <v>Not Applicable</v>
          </cell>
          <cell r="L117" t="str">
            <v>NOTAPP</v>
          </cell>
          <cell r="M117" t="str">
            <v>Not Applicable</v>
          </cell>
          <cell r="N117" t="str">
            <v>C0044</v>
          </cell>
          <cell r="O117" t="str">
            <v>Morocco</v>
          </cell>
          <cell r="P117" t="str">
            <v>PUEMA</v>
          </cell>
          <cell r="Q117" t="str">
            <v>PUEMA</v>
          </cell>
          <cell r="R117" t="str">
            <v>Morocco</v>
          </cell>
          <cell r="S117" t="str">
            <v>-</v>
          </cell>
          <cell r="T117" t="str">
            <v>NOTAPP</v>
          </cell>
          <cell r="U117" t="str">
            <v>NO</v>
          </cell>
          <cell r="V117" t="str">
            <v>BF00008</v>
          </cell>
          <cell r="W117" t="str">
            <v>OPCOTHIN</v>
          </cell>
        </row>
        <row r="118">
          <cell r="B118" t="str">
            <v>O0197</v>
          </cell>
          <cell r="C118" t="str">
            <v>DL - Netherlands</v>
          </cell>
          <cell r="D118" t="str">
            <v>EURK</v>
          </cell>
          <cell r="E118" t="str">
            <v>H</v>
          </cell>
          <cell r="F118" t="str">
            <v>NOTAPP</v>
          </cell>
          <cell r="G118" t="str">
            <v>NL</v>
          </cell>
          <cell r="H118" t="str">
            <v>R0001</v>
          </cell>
          <cell r="I118" t="str">
            <v>Europe</v>
          </cell>
          <cell r="J118" t="str">
            <v>R0007</v>
          </cell>
          <cell r="K118" t="str">
            <v>Western Europe</v>
          </cell>
          <cell r="L118" t="str">
            <v>NOTAPP</v>
          </cell>
          <cell r="M118" t="str">
            <v>Not Applicable</v>
          </cell>
          <cell r="N118" t="str">
            <v>C0010</v>
          </cell>
          <cell r="O118" t="str">
            <v>Netherlands</v>
          </cell>
          <cell r="P118" t="str">
            <v>PNETH</v>
          </cell>
          <cell r="Q118" t="str">
            <v>PNETH</v>
          </cell>
          <cell r="R118" t="str">
            <v>Netherlands</v>
          </cell>
          <cell r="S118" t="str">
            <v>-</v>
          </cell>
          <cell r="T118" t="str">
            <v>NOTAPP</v>
          </cell>
          <cell r="U118" t="str">
            <v>NO</v>
          </cell>
          <cell r="V118" t="str">
            <v>BF00008</v>
          </cell>
          <cell r="W118" t="str">
            <v>OPCOTHIN</v>
          </cell>
        </row>
        <row r="119">
          <cell r="B119" t="str">
            <v>O0198</v>
          </cell>
          <cell r="C119" t="str">
            <v>DL - New Zealand</v>
          </cell>
          <cell r="D119" t="str">
            <v>NZDK</v>
          </cell>
          <cell r="E119" t="str">
            <v>H</v>
          </cell>
          <cell r="F119" t="str">
            <v>NOTAPP</v>
          </cell>
          <cell r="G119" t="str">
            <v>AF</v>
          </cell>
          <cell r="H119" t="str">
            <v>R0004</v>
          </cell>
          <cell r="I119" t="str">
            <v>Asia and Pacific</v>
          </cell>
          <cell r="J119" t="str">
            <v>NOTAPP</v>
          </cell>
          <cell r="K119" t="str">
            <v>Not Applicable</v>
          </cell>
          <cell r="L119" t="str">
            <v>NOTAPP</v>
          </cell>
          <cell r="M119" t="str">
            <v>Not Applicable</v>
          </cell>
          <cell r="N119" t="str">
            <v>C0062</v>
          </cell>
          <cell r="O119" t="str">
            <v>New Zealand</v>
          </cell>
          <cell r="P119" t="str">
            <v>PNEWZ</v>
          </cell>
          <cell r="Q119" t="str">
            <v>PNEWZ</v>
          </cell>
          <cell r="R119" t="str">
            <v>New Zealand</v>
          </cell>
          <cell r="S119" t="str">
            <v>-</v>
          </cell>
          <cell r="T119" t="str">
            <v>NOTAPP</v>
          </cell>
          <cell r="U119" t="str">
            <v>NO</v>
          </cell>
          <cell r="V119" t="str">
            <v>BF00008</v>
          </cell>
          <cell r="W119" t="str">
            <v>OPCOTHIN</v>
          </cell>
        </row>
        <row r="120">
          <cell r="B120" t="str">
            <v>O0199</v>
          </cell>
          <cell r="C120" t="str">
            <v>DL - Peru</v>
          </cell>
          <cell r="D120" t="str">
            <v>PENK</v>
          </cell>
          <cell r="E120" t="str">
            <v>H</v>
          </cell>
          <cell r="F120" t="str">
            <v>NOTAPP</v>
          </cell>
          <cell r="G120" t="str">
            <v>JC</v>
          </cell>
          <cell r="H120" t="str">
            <v>R0005</v>
          </cell>
          <cell r="I120" t="str">
            <v>Latin America</v>
          </cell>
          <cell r="J120" t="str">
            <v>NOTAPP</v>
          </cell>
          <cell r="K120" t="str">
            <v>Not Applicable</v>
          </cell>
          <cell r="L120" t="str">
            <v>NOTAPP</v>
          </cell>
          <cell r="M120" t="str">
            <v>Not Applicable</v>
          </cell>
          <cell r="N120" t="str">
            <v>C0087</v>
          </cell>
          <cell r="O120" t="str">
            <v>Peru</v>
          </cell>
          <cell r="P120" t="str">
            <v>NOTAPP</v>
          </cell>
          <cell r="Q120" t="str">
            <v>NOTAPP</v>
          </cell>
          <cell r="R120" t="str">
            <v>Not Applicable</v>
          </cell>
          <cell r="S120" t="str">
            <v>-</v>
          </cell>
          <cell r="T120" t="str">
            <v>NOTAPP</v>
          </cell>
          <cell r="U120" t="str">
            <v>NO</v>
          </cell>
          <cell r="V120" t="str">
            <v>BF00008</v>
          </cell>
          <cell r="W120" t="str">
            <v>OPCOTHIN</v>
          </cell>
        </row>
        <row r="121">
          <cell r="B121" t="str">
            <v>O0200</v>
          </cell>
          <cell r="C121" t="str">
            <v>DL - Philippines</v>
          </cell>
          <cell r="D121" t="str">
            <v>PHPK</v>
          </cell>
          <cell r="E121" t="str">
            <v>H</v>
          </cell>
          <cell r="F121" t="str">
            <v>NOTAPP</v>
          </cell>
          <cell r="G121" t="str">
            <v>AF</v>
          </cell>
          <cell r="H121" t="str">
            <v>R0004</v>
          </cell>
          <cell r="I121" t="str">
            <v>Asia and Pacific</v>
          </cell>
          <cell r="J121" t="str">
            <v>NOTAPP</v>
          </cell>
          <cell r="K121" t="str">
            <v>Not Applicable</v>
          </cell>
          <cell r="L121" t="str">
            <v>NOTAPP</v>
          </cell>
          <cell r="M121" t="str">
            <v>Not Applicable</v>
          </cell>
          <cell r="N121" t="str">
            <v>C0064</v>
          </cell>
          <cell r="O121" t="str">
            <v>Philippines</v>
          </cell>
          <cell r="P121" t="str">
            <v>PPHIL</v>
          </cell>
          <cell r="Q121" t="str">
            <v>PPHIL</v>
          </cell>
          <cell r="R121" t="str">
            <v>Philippines</v>
          </cell>
          <cell r="S121" t="str">
            <v>-</v>
          </cell>
          <cell r="T121" t="str">
            <v>NOTAPP</v>
          </cell>
          <cell r="U121" t="str">
            <v>NO</v>
          </cell>
          <cell r="V121" t="str">
            <v>BF00008</v>
          </cell>
          <cell r="W121" t="str">
            <v>OPCOTHIN</v>
          </cell>
        </row>
        <row r="122">
          <cell r="B122" t="str">
            <v>O0201</v>
          </cell>
          <cell r="C122" t="str">
            <v>DL - Poland</v>
          </cell>
          <cell r="D122" t="str">
            <v>PLNK</v>
          </cell>
          <cell r="E122" t="str">
            <v>H</v>
          </cell>
          <cell r="F122" t="str">
            <v>NOTAPP</v>
          </cell>
          <cell r="G122" t="str">
            <v>CO</v>
          </cell>
          <cell r="H122" t="str">
            <v>R0001</v>
          </cell>
          <cell r="I122" t="str">
            <v>Europe</v>
          </cell>
          <cell r="J122" t="str">
            <v>R0008</v>
          </cell>
          <cell r="K122" t="str">
            <v>Central and Eastern Europe</v>
          </cell>
          <cell r="L122" t="str">
            <v>NOTAPP</v>
          </cell>
          <cell r="M122" t="str">
            <v>Not Applicable</v>
          </cell>
          <cell r="N122" t="str">
            <v>C0024</v>
          </cell>
          <cell r="O122" t="str">
            <v>Poland</v>
          </cell>
          <cell r="P122" t="str">
            <v>PPOLD</v>
          </cell>
          <cell r="Q122" t="str">
            <v>PPOLD</v>
          </cell>
          <cell r="R122" t="str">
            <v>Poland</v>
          </cell>
          <cell r="S122" t="str">
            <v>-</v>
          </cell>
          <cell r="T122" t="str">
            <v>NOTAPP</v>
          </cell>
          <cell r="U122" t="str">
            <v>NO</v>
          </cell>
          <cell r="V122" t="str">
            <v>BF00008</v>
          </cell>
          <cell r="W122" t="str">
            <v>OPCOTHIN</v>
          </cell>
        </row>
        <row r="123">
          <cell r="B123" t="str">
            <v>O0202</v>
          </cell>
          <cell r="C123" t="str">
            <v>DL - Portugal</v>
          </cell>
          <cell r="D123" t="str">
            <v>EURK</v>
          </cell>
          <cell r="E123" t="str">
            <v>H</v>
          </cell>
          <cell r="F123" t="str">
            <v>NOTAPP</v>
          </cell>
          <cell r="G123" t="str">
            <v>NL</v>
          </cell>
          <cell r="H123" t="str">
            <v>R0001</v>
          </cell>
          <cell r="I123" t="str">
            <v>Europe</v>
          </cell>
          <cell r="J123" t="str">
            <v>R0007</v>
          </cell>
          <cell r="K123" t="str">
            <v>Western Europe</v>
          </cell>
          <cell r="L123" t="str">
            <v>NOTAPP</v>
          </cell>
          <cell r="M123" t="str">
            <v>Not Applicable</v>
          </cell>
          <cell r="N123" t="str">
            <v>C0012</v>
          </cell>
          <cell r="O123" t="str">
            <v>Portugal</v>
          </cell>
          <cell r="P123" t="str">
            <v>PPRTL</v>
          </cell>
          <cell r="Q123" t="str">
            <v>PPRTL</v>
          </cell>
          <cell r="R123" t="str">
            <v>Portugal</v>
          </cell>
          <cell r="S123" t="str">
            <v>-</v>
          </cell>
          <cell r="T123" t="str">
            <v>NOTAPP</v>
          </cell>
          <cell r="U123" t="str">
            <v>NO</v>
          </cell>
          <cell r="V123" t="str">
            <v>BF00008</v>
          </cell>
          <cell r="W123" t="str">
            <v>OPCOTHIN</v>
          </cell>
        </row>
        <row r="124">
          <cell r="B124" t="str">
            <v>O0203</v>
          </cell>
          <cell r="C124" t="str">
            <v>DL - Puerto Rico</v>
          </cell>
          <cell r="D124" t="str">
            <v>USDK</v>
          </cell>
          <cell r="E124" t="str">
            <v>H</v>
          </cell>
          <cell r="F124" t="str">
            <v>NOTAPP</v>
          </cell>
          <cell r="G124" t="str">
            <v>BW</v>
          </cell>
          <cell r="H124" t="str">
            <v>R0002</v>
          </cell>
          <cell r="I124" t="str">
            <v>North America</v>
          </cell>
          <cell r="J124" t="str">
            <v>NOTAPP</v>
          </cell>
          <cell r="K124" t="str">
            <v>Not Applicable</v>
          </cell>
          <cell r="L124" t="str">
            <v>NOTAPP</v>
          </cell>
          <cell r="M124" t="str">
            <v>Not Applicable</v>
          </cell>
          <cell r="N124" t="str">
            <v>C0031</v>
          </cell>
          <cell r="O124" t="str">
            <v>USA</v>
          </cell>
          <cell r="P124" t="str">
            <v>NOTAPP</v>
          </cell>
          <cell r="Q124" t="str">
            <v>NOTAPP</v>
          </cell>
          <cell r="R124" t="str">
            <v>Not Applicable</v>
          </cell>
          <cell r="S124" t="str">
            <v>-</v>
          </cell>
          <cell r="T124" t="str">
            <v>NOTAPP</v>
          </cell>
          <cell r="U124" t="str">
            <v>NO</v>
          </cell>
          <cell r="V124" t="str">
            <v>BF00008</v>
          </cell>
          <cell r="W124" t="str">
            <v>OPCOTHIN</v>
          </cell>
        </row>
        <row r="125">
          <cell r="B125" t="str">
            <v>O0204</v>
          </cell>
          <cell r="C125" t="str">
            <v>DL - Romania</v>
          </cell>
          <cell r="D125" t="str">
            <v>ROLM</v>
          </cell>
          <cell r="E125" t="str">
            <v>H</v>
          </cell>
          <cell r="F125" t="str">
            <v>NOTAPP</v>
          </cell>
          <cell r="G125" t="str">
            <v>CO</v>
          </cell>
          <cell r="H125" t="str">
            <v>R0001</v>
          </cell>
          <cell r="I125" t="str">
            <v>Europe</v>
          </cell>
          <cell r="J125" t="str">
            <v>R0008</v>
          </cell>
          <cell r="K125" t="str">
            <v>Central and Eastern Europe</v>
          </cell>
          <cell r="L125" t="str">
            <v>NOTAPP</v>
          </cell>
          <cell r="M125" t="str">
            <v>Not Applicable</v>
          </cell>
          <cell r="N125" t="str">
            <v>C0025</v>
          </cell>
          <cell r="O125" t="str">
            <v>Romania</v>
          </cell>
          <cell r="P125" t="str">
            <v>PROMN</v>
          </cell>
          <cell r="Q125" t="str">
            <v>PROMN</v>
          </cell>
          <cell r="R125" t="str">
            <v>Romania</v>
          </cell>
          <cell r="S125" t="str">
            <v>-</v>
          </cell>
          <cell r="T125" t="str">
            <v>NOTAPP</v>
          </cell>
          <cell r="U125" t="str">
            <v>NO</v>
          </cell>
          <cell r="V125" t="str">
            <v>BF00008</v>
          </cell>
          <cell r="W125" t="str">
            <v>OPCOTHIN</v>
          </cell>
        </row>
        <row r="126">
          <cell r="B126" t="str">
            <v>O0205</v>
          </cell>
          <cell r="C126" t="str">
            <v>DL - Russia</v>
          </cell>
          <cell r="D126" t="str">
            <v>RUBK</v>
          </cell>
          <cell r="E126" t="str">
            <v>H</v>
          </cell>
          <cell r="F126" t="str">
            <v>NOTAPP</v>
          </cell>
          <cell r="G126" t="str">
            <v>CO</v>
          </cell>
          <cell r="H126" t="str">
            <v>R0001</v>
          </cell>
          <cell r="I126" t="str">
            <v>Europe</v>
          </cell>
          <cell r="J126" t="str">
            <v>R0008</v>
          </cell>
          <cell r="K126" t="str">
            <v>Central and Eastern Europe</v>
          </cell>
          <cell r="L126" t="str">
            <v>NOTAPP</v>
          </cell>
          <cell r="M126" t="str">
            <v>Not Applicable</v>
          </cell>
          <cell r="N126" t="str">
            <v>C0026</v>
          </cell>
          <cell r="O126" t="str">
            <v>Russia</v>
          </cell>
          <cell r="P126" t="str">
            <v>PRUSS</v>
          </cell>
          <cell r="Q126" t="str">
            <v>PRUSS</v>
          </cell>
          <cell r="R126" t="str">
            <v>Russia NV</v>
          </cell>
          <cell r="S126" t="str">
            <v>-</v>
          </cell>
          <cell r="T126" t="str">
            <v>NOTAPP</v>
          </cell>
          <cell r="U126" t="str">
            <v>NO</v>
          </cell>
          <cell r="V126" t="str">
            <v>BF00008</v>
          </cell>
          <cell r="W126" t="str">
            <v>OPCOTHIN</v>
          </cell>
        </row>
        <row r="127">
          <cell r="B127" t="str">
            <v>O0206</v>
          </cell>
          <cell r="C127" t="str">
            <v>DL - Singapore</v>
          </cell>
          <cell r="D127" t="str">
            <v>SGDK</v>
          </cell>
          <cell r="E127" t="str">
            <v>H</v>
          </cell>
          <cell r="F127" t="str">
            <v>NOTAPP</v>
          </cell>
          <cell r="G127" t="str">
            <v>AF</v>
          </cell>
          <cell r="H127" t="str">
            <v>R0004</v>
          </cell>
          <cell r="I127" t="str">
            <v>Asia and Pacific</v>
          </cell>
          <cell r="J127" t="str">
            <v>NOTAPP</v>
          </cell>
          <cell r="K127" t="str">
            <v>Not Applicable</v>
          </cell>
          <cell r="L127" t="str">
            <v>NOTAPP</v>
          </cell>
          <cell r="M127" t="str">
            <v>Not Applicable</v>
          </cell>
          <cell r="N127" t="str">
            <v>C0065</v>
          </cell>
          <cell r="O127" t="str">
            <v>Singapore</v>
          </cell>
          <cell r="P127" t="str">
            <v>PSINU</v>
          </cell>
          <cell r="Q127" t="str">
            <v>PSINU</v>
          </cell>
          <cell r="R127" t="str">
            <v>Singapore</v>
          </cell>
          <cell r="S127" t="str">
            <v>-</v>
          </cell>
          <cell r="T127" t="str">
            <v>NOTAPP</v>
          </cell>
          <cell r="U127" t="str">
            <v>NO</v>
          </cell>
          <cell r="V127" t="str">
            <v>BF00008</v>
          </cell>
          <cell r="W127" t="str">
            <v>OPCOTHIN</v>
          </cell>
        </row>
        <row r="128">
          <cell r="B128" t="str">
            <v>O0207</v>
          </cell>
          <cell r="C128" t="str">
            <v>DL - Slovakia</v>
          </cell>
          <cell r="D128" t="str">
            <v>SKKK</v>
          </cell>
          <cell r="E128" t="str">
            <v>H</v>
          </cell>
          <cell r="F128" t="str">
            <v>NOTAPP</v>
          </cell>
          <cell r="G128" t="str">
            <v>CO</v>
          </cell>
          <cell r="H128" t="str">
            <v>R0001</v>
          </cell>
          <cell r="I128" t="str">
            <v>Europe</v>
          </cell>
          <cell r="J128" t="str">
            <v>R0008</v>
          </cell>
          <cell r="K128" t="str">
            <v>Central and Eastern Europe</v>
          </cell>
          <cell r="L128" t="str">
            <v>NOTAPP</v>
          </cell>
          <cell r="M128" t="str">
            <v>Not Applicable</v>
          </cell>
          <cell r="N128" t="str">
            <v>C0027</v>
          </cell>
          <cell r="O128" t="str">
            <v>Slovakia</v>
          </cell>
          <cell r="P128" t="str">
            <v>PSLKA</v>
          </cell>
          <cell r="Q128" t="str">
            <v>PSLKA</v>
          </cell>
          <cell r="R128" t="str">
            <v>Slovakia</v>
          </cell>
          <cell r="S128" t="str">
            <v>-</v>
          </cell>
          <cell r="T128" t="str">
            <v>NOTAPP</v>
          </cell>
          <cell r="U128" t="str">
            <v>NO</v>
          </cell>
          <cell r="V128" t="str">
            <v>BF00008</v>
          </cell>
          <cell r="W128" t="str">
            <v>OPCOTHIN</v>
          </cell>
        </row>
        <row r="129">
          <cell r="B129" t="str">
            <v>O0208</v>
          </cell>
          <cell r="C129" t="str">
            <v>DL - South Africa</v>
          </cell>
          <cell r="D129" t="str">
            <v>ZARK</v>
          </cell>
          <cell r="E129" t="str">
            <v>H</v>
          </cell>
          <cell r="F129" t="str">
            <v>NOTAPP</v>
          </cell>
          <cell r="G129" t="str">
            <v>RI</v>
          </cell>
          <cell r="H129" t="str">
            <v>R0003</v>
          </cell>
          <cell r="I129" t="str">
            <v>Africa and Middle East</v>
          </cell>
          <cell r="J129" t="str">
            <v>NOTAPP</v>
          </cell>
          <cell r="K129" t="str">
            <v>Not Applicable</v>
          </cell>
          <cell r="L129" t="str">
            <v>NOTAPP</v>
          </cell>
          <cell r="M129" t="str">
            <v>Not Applicable</v>
          </cell>
          <cell r="N129" t="str">
            <v>C0046</v>
          </cell>
          <cell r="O129" t="str">
            <v>South Africa</v>
          </cell>
          <cell r="P129" t="str">
            <v>PSAFS</v>
          </cell>
          <cell r="Q129" t="str">
            <v>PSAFS</v>
          </cell>
          <cell r="R129" t="str">
            <v>South Africa</v>
          </cell>
          <cell r="S129" t="str">
            <v>-</v>
          </cell>
          <cell r="T129" t="str">
            <v>NOTAPP</v>
          </cell>
          <cell r="U129" t="str">
            <v>NO</v>
          </cell>
          <cell r="V129" t="str">
            <v>BF00008</v>
          </cell>
          <cell r="W129" t="str">
            <v>OPCOTHIN</v>
          </cell>
        </row>
        <row r="130">
          <cell r="B130" t="str">
            <v>O0209</v>
          </cell>
          <cell r="C130" t="str">
            <v>DL - Spain</v>
          </cell>
          <cell r="D130" t="str">
            <v>EURK</v>
          </cell>
          <cell r="E130" t="str">
            <v>H</v>
          </cell>
          <cell r="F130" t="str">
            <v>NOTAPP</v>
          </cell>
          <cell r="G130" t="str">
            <v>NL</v>
          </cell>
          <cell r="H130" t="str">
            <v>R0001</v>
          </cell>
          <cell r="I130" t="str">
            <v>Europe</v>
          </cell>
          <cell r="J130" t="str">
            <v>R0007</v>
          </cell>
          <cell r="K130" t="str">
            <v>Western Europe</v>
          </cell>
          <cell r="L130" t="str">
            <v>NOTAPP</v>
          </cell>
          <cell r="M130" t="str">
            <v>Not Applicable</v>
          </cell>
          <cell r="N130" t="str">
            <v>C0013</v>
          </cell>
          <cell r="O130" t="str">
            <v>Spain</v>
          </cell>
          <cell r="P130" t="str">
            <v>PSPAI</v>
          </cell>
          <cell r="Q130" t="str">
            <v>PSPAI</v>
          </cell>
          <cell r="R130" t="str">
            <v>Spain</v>
          </cell>
          <cell r="S130" t="str">
            <v>-</v>
          </cell>
          <cell r="T130" t="str">
            <v>NOTAPP</v>
          </cell>
          <cell r="U130" t="str">
            <v>NO</v>
          </cell>
          <cell r="V130" t="str">
            <v>BF00008</v>
          </cell>
          <cell r="W130" t="str">
            <v>OPCOTHIN</v>
          </cell>
        </row>
        <row r="131">
          <cell r="B131" t="str">
            <v>O0210</v>
          </cell>
          <cell r="C131" t="str">
            <v>DL - Sweden</v>
          </cell>
          <cell r="D131" t="str">
            <v>SEKK</v>
          </cell>
          <cell r="E131" t="str">
            <v>H</v>
          </cell>
          <cell r="F131" t="str">
            <v>NOTAPP</v>
          </cell>
          <cell r="G131" t="str">
            <v>CO</v>
          </cell>
          <cell r="H131" t="str">
            <v>R0001</v>
          </cell>
          <cell r="I131" t="str">
            <v>Europe</v>
          </cell>
          <cell r="J131" t="str">
            <v>R0007</v>
          </cell>
          <cell r="K131" t="str">
            <v>Western Europe</v>
          </cell>
          <cell r="L131" t="str">
            <v>NOTAPP</v>
          </cell>
          <cell r="M131" t="str">
            <v>Not Applicable</v>
          </cell>
          <cell r="N131" t="str">
            <v>C0014</v>
          </cell>
          <cell r="O131" t="str">
            <v>Sweden</v>
          </cell>
          <cell r="P131" t="str">
            <v>PSWED</v>
          </cell>
          <cell r="Q131" t="str">
            <v>PSWED</v>
          </cell>
          <cell r="R131" t="str">
            <v>Sweden</v>
          </cell>
          <cell r="S131" t="str">
            <v>-</v>
          </cell>
          <cell r="T131" t="str">
            <v>NOTAPP</v>
          </cell>
          <cell r="U131" t="str">
            <v>NO</v>
          </cell>
          <cell r="V131" t="str">
            <v>BF00008</v>
          </cell>
          <cell r="W131" t="str">
            <v>OPCOTHIN</v>
          </cell>
        </row>
        <row r="132">
          <cell r="B132" t="str">
            <v>O0211</v>
          </cell>
          <cell r="C132" t="str">
            <v>DL - Switzerland - (LESU in Liquidation)</v>
          </cell>
          <cell r="D132" t="str">
            <v>CHFK</v>
          </cell>
          <cell r="E132" t="str">
            <v>MF</v>
          </cell>
          <cell r="F132" t="str">
            <v>NOTAPP</v>
          </cell>
          <cell r="G132" t="str">
            <v>NL</v>
          </cell>
          <cell r="H132" t="str">
            <v>R0001</v>
          </cell>
          <cell r="I132" t="str">
            <v>Europe</v>
          </cell>
          <cell r="J132" t="str">
            <v>R0007</v>
          </cell>
          <cell r="K132" t="str">
            <v>Western Europe</v>
          </cell>
          <cell r="L132" t="str">
            <v>NOTAPP</v>
          </cell>
          <cell r="M132" t="str">
            <v>Not Applicable</v>
          </cell>
          <cell r="N132" t="str">
            <v>C0015</v>
          </cell>
          <cell r="O132" t="str">
            <v>Switzerland</v>
          </cell>
          <cell r="P132" t="str">
            <v>PSWTZ</v>
          </cell>
          <cell r="Q132" t="str">
            <v>PCHNV</v>
          </cell>
          <cell r="R132" t="str">
            <v>Switzerland NV Companies</v>
          </cell>
          <cell r="S132" t="str">
            <v>-</v>
          </cell>
          <cell r="T132" t="str">
            <v>NOTAPP</v>
          </cell>
          <cell r="U132" t="str">
            <v>NO</v>
          </cell>
          <cell r="V132" t="str">
            <v>BF00008</v>
          </cell>
          <cell r="W132" t="str">
            <v>OPCOTHIN</v>
          </cell>
        </row>
        <row r="133">
          <cell r="B133" t="str">
            <v>O0212</v>
          </cell>
          <cell r="C133" t="str">
            <v>DL - Taiwan</v>
          </cell>
          <cell r="D133" t="str">
            <v>TWDK</v>
          </cell>
          <cell r="E133" t="str">
            <v>H</v>
          </cell>
          <cell r="F133" t="str">
            <v>NOTAPP</v>
          </cell>
          <cell r="G133" t="str">
            <v>BW</v>
          </cell>
          <cell r="H133" t="str">
            <v>R0004</v>
          </cell>
          <cell r="I133" t="str">
            <v>Asia and Pacific</v>
          </cell>
          <cell r="J133" t="str">
            <v>NOTAPP</v>
          </cell>
          <cell r="K133" t="str">
            <v>Not Applicable</v>
          </cell>
          <cell r="L133" t="str">
            <v>NOTAPP</v>
          </cell>
          <cell r="M133" t="str">
            <v>Not Applicable</v>
          </cell>
          <cell r="N133" t="str">
            <v>C0067</v>
          </cell>
          <cell r="O133" t="str">
            <v>Taiwan</v>
          </cell>
          <cell r="P133" t="str">
            <v>NOTAPP</v>
          </cell>
          <cell r="Q133" t="str">
            <v>NOTAPP</v>
          </cell>
          <cell r="R133" t="str">
            <v>Not Applicable</v>
          </cell>
          <cell r="S133" t="str">
            <v>-</v>
          </cell>
          <cell r="T133" t="str">
            <v>NOTAPP</v>
          </cell>
          <cell r="U133" t="str">
            <v>NO</v>
          </cell>
          <cell r="V133" t="str">
            <v>BF00008</v>
          </cell>
          <cell r="W133" t="str">
            <v>OPCOTHIN</v>
          </cell>
        </row>
        <row r="134">
          <cell r="B134" t="str">
            <v>O0213</v>
          </cell>
          <cell r="C134" t="str">
            <v>DL - Thailand</v>
          </cell>
          <cell r="D134" t="str">
            <v>THBK</v>
          </cell>
          <cell r="E134" t="str">
            <v>H</v>
          </cell>
          <cell r="F134" t="str">
            <v>NOTAPP</v>
          </cell>
          <cell r="G134" t="str">
            <v>AF</v>
          </cell>
          <cell r="H134" t="str">
            <v>R0004</v>
          </cell>
          <cell r="I134" t="str">
            <v>Asia and Pacific</v>
          </cell>
          <cell r="J134" t="str">
            <v>NOTAPP</v>
          </cell>
          <cell r="K134" t="str">
            <v>Not Applicable</v>
          </cell>
          <cell r="L134" t="str">
            <v>NOTAPP</v>
          </cell>
          <cell r="M134" t="str">
            <v>Not Applicable</v>
          </cell>
          <cell r="N134" t="str">
            <v>C0068</v>
          </cell>
          <cell r="O134" t="str">
            <v>Thailand</v>
          </cell>
          <cell r="P134" t="str">
            <v>PTHAI</v>
          </cell>
          <cell r="Q134" t="str">
            <v>PTHAI</v>
          </cell>
          <cell r="R134" t="str">
            <v>Thailand</v>
          </cell>
          <cell r="S134" t="str">
            <v>-</v>
          </cell>
          <cell r="T134" t="str">
            <v>NOTAPP</v>
          </cell>
          <cell r="U134" t="str">
            <v>NO</v>
          </cell>
          <cell r="V134" t="str">
            <v>BF00008</v>
          </cell>
          <cell r="W134" t="str">
            <v>OPCOTHIN</v>
          </cell>
        </row>
        <row r="135">
          <cell r="B135" t="str">
            <v>O0214</v>
          </cell>
          <cell r="C135" t="str">
            <v>DL - Turkey</v>
          </cell>
          <cell r="D135" t="str">
            <v>TRLM</v>
          </cell>
          <cell r="E135" t="str">
            <v>H</v>
          </cell>
          <cell r="F135" t="str">
            <v>NOTAPP</v>
          </cell>
          <cell r="G135" t="str">
            <v>RI</v>
          </cell>
          <cell r="H135" t="str">
            <v>R0003</v>
          </cell>
          <cell r="I135" t="str">
            <v>Africa and Middle East</v>
          </cell>
          <cell r="J135" t="str">
            <v>NOTAPP</v>
          </cell>
          <cell r="K135" t="str">
            <v>Not Applicable</v>
          </cell>
          <cell r="L135" t="str">
            <v>NOTAPP</v>
          </cell>
          <cell r="M135" t="str">
            <v>Not Applicable</v>
          </cell>
          <cell r="N135" t="str">
            <v>C0049</v>
          </cell>
          <cell r="O135" t="str">
            <v>Turkey</v>
          </cell>
          <cell r="P135" t="str">
            <v>PTUNV</v>
          </cell>
          <cell r="Q135" t="str">
            <v>PTUNV</v>
          </cell>
          <cell r="R135" t="str">
            <v>Turkey NV</v>
          </cell>
          <cell r="S135" t="str">
            <v>-</v>
          </cell>
          <cell r="T135" t="str">
            <v>NOTAPP</v>
          </cell>
          <cell r="U135" t="str">
            <v>NO</v>
          </cell>
          <cell r="V135" t="str">
            <v>BF00008</v>
          </cell>
          <cell r="W135" t="str">
            <v>OPCOTHIN</v>
          </cell>
        </row>
        <row r="136">
          <cell r="B136" t="str">
            <v>O0215</v>
          </cell>
          <cell r="C136" t="str">
            <v>DL - UK</v>
          </cell>
          <cell r="D136" t="str">
            <v>GBPK</v>
          </cell>
          <cell r="E136" t="str">
            <v>H</v>
          </cell>
          <cell r="F136" t="str">
            <v>NOTAPP</v>
          </cell>
          <cell r="G136" t="str">
            <v>NL</v>
          </cell>
          <cell r="H136" t="str">
            <v>R0001</v>
          </cell>
          <cell r="I136" t="str">
            <v>Europe</v>
          </cell>
          <cell r="J136" t="str">
            <v>R0007</v>
          </cell>
          <cell r="K136" t="str">
            <v>Western Europe</v>
          </cell>
          <cell r="L136" t="str">
            <v>NOTAPP</v>
          </cell>
          <cell r="M136" t="str">
            <v>Not Applicable</v>
          </cell>
          <cell r="N136" t="str">
            <v>C0016</v>
          </cell>
          <cell r="O136" t="str">
            <v>United Kingdom</v>
          </cell>
          <cell r="P136" t="str">
            <v>PUKNG</v>
          </cell>
          <cell r="Q136" t="str">
            <v>PUKNG</v>
          </cell>
          <cell r="R136" t="str">
            <v>United Kingdom</v>
          </cell>
          <cell r="S136" t="str">
            <v>-</v>
          </cell>
          <cell r="T136" t="str">
            <v>NOTAPP</v>
          </cell>
          <cell r="U136" t="str">
            <v>NO</v>
          </cell>
          <cell r="V136" t="str">
            <v>BF00008</v>
          </cell>
          <cell r="W136" t="str">
            <v>OPCOTHIN</v>
          </cell>
        </row>
        <row r="137">
          <cell r="B137" t="str">
            <v>O0216</v>
          </cell>
          <cell r="C137" t="str">
            <v>DL - USA Total</v>
          </cell>
          <cell r="D137" t="str">
            <v>USDK</v>
          </cell>
          <cell r="E137" t="str">
            <v>H</v>
          </cell>
          <cell r="F137" t="str">
            <v>NOTAPP</v>
          </cell>
          <cell r="G137" t="str">
            <v>BW</v>
          </cell>
          <cell r="H137" t="str">
            <v>R0002</v>
          </cell>
          <cell r="I137" t="str">
            <v>North America</v>
          </cell>
          <cell r="J137" t="str">
            <v>NOTAPP</v>
          </cell>
          <cell r="K137" t="str">
            <v>Not Applicable</v>
          </cell>
          <cell r="L137" t="str">
            <v>NOTAPP</v>
          </cell>
          <cell r="M137" t="str">
            <v>Not Applicable</v>
          </cell>
          <cell r="N137" t="str">
            <v>C0031</v>
          </cell>
          <cell r="O137" t="str">
            <v>USA</v>
          </cell>
          <cell r="P137" t="str">
            <v>NOTAPP</v>
          </cell>
          <cell r="Q137" t="str">
            <v>NOTAPP</v>
          </cell>
          <cell r="R137" t="str">
            <v>Not Applicable</v>
          </cell>
          <cell r="S137" t="str">
            <v>-</v>
          </cell>
          <cell r="T137" t="str">
            <v>NOTAPP</v>
          </cell>
          <cell r="U137" t="str">
            <v>NO</v>
          </cell>
          <cell r="V137" t="str">
            <v>BF00008</v>
          </cell>
          <cell r="W137" t="str">
            <v>OPCOTHIN</v>
          </cell>
        </row>
        <row r="138">
          <cell r="B138" t="str">
            <v>O0217</v>
          </cell>
          <cell r="C138" t="str">
            <v>DL - Venezuela</v>
          </cell>
          <cell r="D138" t="str">
            <v>VEBM</v>
          </cell>
          <cell r="E138" t="str">
            <v>H</v>
          </cell>
          <cell r="F138" t="str">
            <v>NOTAPP</v>
          </cell>
          <cell r="G138" t="str">
            <v>JC</v>
          </cell>
          <cell r="H138" t="str">
            <v>R0005</v>
          </cell>
          <cell r="I138" t="str">
            <v>Latin America</v>
          </cell>
          <cell r="J138" t="str">
            <v>NOTAPP</v>
          </cell>
          <cell r="K138" t="str">
            <v>Not Applicable</v>
          </cell>
          <cell r="L138" t="str">
            <v>NOTAPP</v>
          </cell>
          <cell r="M138" t="str">
            <v>Not Applicable</v>
          </cell>
          <cell r="N138" t="str">
            <v>C0090</v>
          </cell>
          <cell r="O138" t="str">
            <v>Venezuela</v>
          </cell>
          <cell r="P138" t="str">
            <v>NOTAPP</v>
          </cell>
          <cell r="Q138" t="str">
            <v>NOTAPP</v>
          </cell>
          <cell r="R138" t="str">
            <v>Not Applicable</v>
          </cell>
          <cell r="S138" t="str">
            <v>-</v>
          </cell>
          <cell r="T138" t="str">
            <v>NOTAPP</v>
          </cell>
          <cell r="U138" t="str">
            <v>NO</v>
          </cell>
          <cell r="V138" t="str">
            <v>BF00008</v>
          </cell>
          <cell r="W138" t="str">
            <v>OPCOTHIN</v>
          </cell>
        </row>
        <row r="139">
          <cell r="B139" t="str">
            <v>O0218</v>
          </cell>
          <cell r="C139" t="str">
            <v>DL Logistics</v>
          </cell>
          <cell r="D139" t="str">
            <v>EURK</v>
          </cell>
          <cell r="E139" t="str">
            <v>H</v>
          </cell>
          <cell r="F139" t="str">
            <v>NOTAPP</v>
          </cell>
          <cell r="G139" t="str">
            <v>NL</v>
          </cell>
          <cell r="H139" t="str">
            <v>R0001</v>
          </cell>
          <cell r="I139" t="str">
            <v>Europe</v>
          </cell>
          <cell r="J139" t="str">
            <v>R0007</v>
          </cell>
          <cell r="K139" t="str">
            <v>Western Europe</v>
          </cell>
          <cell r="L139" t="str">
            <v>NOTAPP</v>
          </cell>
          <cell r="M139" t="str">
            <v>Not Applicable</v>
          </cell>
          <cell r="N139" t="str">
            <v>C0010</v>
          </cell>
          <cell r="O139" t="str">
            <v>Netherlands</v>
          </cell>
          <cell r="P139" t="str">
            <v>NOTAPP</v>
          </cell>
          <cell r="Q139" t="str">
            <v>NOTAPP</v>
          </cell>
          <cell r="R139" t="str">
            <v>Not Applicable</v>
          </cell>
          <cell r="S139" t="str">
            <v>-</v>
          </cell>
          <cell r="T139" t="str">
            <v>NOTAPP</v>
          </cell>
          <cell r="U139" t="str">
            <v>NO</v>
          </cell>
          <cell r="V139" t="str">
            <v>BF00008</v>
          </cell>
          <cell r="W139" t="str">
            <v>OPCOTHIN</v>
          </cell>
        </row>
        <row r="140">
          <cell r="B140" t="str">
            <v>O0219</v>
          </cell>
          <cell r="C140" t="str">
            <v>DL - Slovenia</v>
          </cell>
          <cell r="D140" t="str">
            <v>SITK</v>
          </cell>
          <cell r="E140" t="str">
            <v>H</v>
          </cell>
          <cell r="F140" t="str">
            <v>NOTAPP</v>
          </cell>
          <cell r="G140" t="str">
            <v>CO</v>
          </cell>
          <cell r="H140" t="str">
            <v>R0001</v>
          </cell>
          <cell r="I140" t="str">
            <v>Europe</v>
          </cell>
          <cell r="J140" t="str">
            <v>R0008</v>
          </cell>
          <cell r="K140" t="str">
            <v>Central and Eastern Europe</v>
          </cell>
          <cell r="L140" t="str">
            <v>NOTAPP</v>
          </cell>
          <cell r="M140" t="str">
            <v>Not Applicable</v>
          </cell>
          <cell r="N140" t="str">
            <v>C0028</v>
          </cell>
          <cell r="O140" t="str">
            <v>Slovenia</v>
          </cell>
          <cell r="P140" t="str">
            <v>PSLVN</v>
          </cell>
          <cell r="Q140" t="str">
            <v>PSLVN</v>
          </cell>
          <cell r="R140" t="str">
            <v>Slovenia</v>
          </cell>
          <cell r="S140" t="str">
            <v>-</v>
          </cell>
          <cell r="T140" t="str">
            <v>NOTAPP</v>
          </cell>
          <cell r="U140" t="str">
            <v>NO</v>
          </cell>
          <cell r="V140" t="str">
            <v>BF00008</v>
          </cell>
          <cell r="W140" t="str">
            <v>OPCOTHIN</v>
          </cell>
        </row>
        <row r="141">
          <cell r="B141" t="str">
            <v>O0220</v>
          </cell>
          <cell r="C141" t="str">
            <v>DLI BV</v>
          </cell>
          <cell r="D141" t="str">
            <v>EURK</v>
          </cell>
          <cell r="E141" t="str">
            <v>H</v>
          </cell>
          <cell r="F141" t="str">
            <v>NOTAPP</v>
          </cell>
          <cell r="G141" t="str">
            <v>JC</v>
          </cell>
          <cell r="H141" t="str">
            <v>R0001</v>
          </cell>
          <cell r="I141" t="str">
            <v>Europe</v>
          </cell>
          <cell r="J141" t="str">
            <v>R0017</v>
          </cell>
          <cell r="K141" t="str">
            <v>Parent &amp; Finance</v>
          </cell>
          <cell r="L141" t="str">
            <v>NOTAPP</v>
          </cell>
          <cell r="M141" t="str">
            <v>Not Applicable</v>
          </cell>
          <cell r="N141" t="str">
            <v>C0117</v>
          </cell>
          <cell r="O141" t="str">
            <v>Parent and Finance</v>
          </cell>
          <cell r="P141" t="str">
            <v>NOTAPP</v>
          </cell>
          <cell r="Q141" t="str">
            <v>NOTAPP</v>
          </cell>
          <cell r="R141" t="str">
            <v>Not Applicable</v>
          </cell>
          <cell r="S141" t="str">
            <v>-</v>
          </cell>
          <cell r="T141" t="str">
            <v>NOTAPP</v>
          </cell>
          <cell r="U141" t="str">
            <v>NO</v>
          </cell>
          <cell r="V141" t="str">
            <v>BF00008</v>
          </cell>
          <cell r="W141" t="str">
            <v>OPCOTHIN</v>
          </cell>
        </row>
        <row r="142">
          <cell r="B142" t="str">
            <v>O0221</v>
          </cell>
          <cell r="C142" t="str">
            <v>A&amp;P - Australia</v>
          </cell>
          <cell r="D142" t="str">
            <v>AUDK</v>
          </cell>
          <cell r="E142" t="str">
            <v>MF</v>
          </cell>
          <cell r="F142" t="str">
            <v>PLC</v>
          </cell>
          <cell r="G142" t="str">
            <v>AF</v>
          </cell>
          <cell r="H142" t="str">
            <v>R0004</v>
          </cell>
          <cell r="I142" t="str">
            <v>Asia and Pacific</v>
          </cell>
          <cell r="J142" t="str">
            <v>NOTAPP</v>
          </cell>
          <cell r="K142" t="str">
            <v>Not Applicable</v>
          </cell>
          <cell r="L142" t="str">
            <v>NOTAPP</v>
          </cell>
          <cell r="M142" t="str">
            <v>Not Applicable</v>
          </cell>
          <cell r="N142" t="str">
            <v>C0053</v>
          </cell>
          <cell r="O142" t="str">
            <v>Australia</v>
          </cell>
          <cell r="P142" t="str">
            <v>PAUST</v>
          </cell>
          <cell r="Q142" t="str">
            <v>PAUST</v>
          </cell>
          <cell r="R142" t="str">
            <v>Australia</v>
          </cell>
          <cell r="S142" t="str">
            <v>-</v>
          </cell>
          <cell r="T142" t="str">
            <v>NOTAPP</v>
          </cell>
          <cell r="U142" t="str">
            <v>NO</v>
          </cell>
          <cell r="V142" t="str">
            <v>DR22111</v>
          </cell>
          <cell r="W142" t="str">
            <v>OPCOTHIN</v>
          </cell>
        </row>
        <row r="143">
          <cell r="B143" t="str">
            <v>O0222</v>
          </cell>
          <cell r="C143" t="str">
            <v>A&amp;P - Korea</v>
          </cell>
          <cell r="D143" t="str">
            <v>KRWM</v>
          </cell>
          <cell r="E143" t="str">
            <v>MF</v>
          </cell>
          <cell r="F143" t="str">
            <v>NV</v>
          </cell>
          <cell r="G143" t="str">
            <v>BW</v>
          </cell>
          <cell r="H143" t="str">
            <v>R0004</v>
          </cell>
          <cell r="I143" t="str">
            <v>Asia and Pacific</v>
          </cell>
          <cell r="J143" t="str">
            <v>NOTAPP</v>
          </cell>
          <cell r="K143" t="str">
            <v>Not Applicable</v>
          </cell>
          <cell r="L143" t="str">
            <v>NOTAPP</v>
          </cell>
          <cell r="M143" t="str">
            <v>Not Applicable</v>
          </cell>
          <cell r="N143" t="str">
            <v>C0060</v>
          </cell>
          <cell r="O143" t="str">
            <v>Korea</v>
          </cell>
          <cell r="P143" t="str">
            <v>PKORS</v>
          </cell>
          <cell r="Q143" t="str">
            <v>PKORS</v>
          </cell>
          <cell r="R143" t="str">
            <v>Korea</v>
          </cell>
          <cell r="S143" t="str">
            <v>-</v>
          </cell>
          <cell r="T143" t="str">
            <v>NOTAPP</v>
          </cell>
          <cell r="U143" t="str">
            <v>NO</v>
          </cell>
          <cell r="V143" t="str">
            <v>DR22211</v>
          </cell>
          <cell r="W143" t="str">
            <v>OPCOTHIN</v>
          </cell>
        </row>
        <row r="144">
          <cell r="B144" t="str">
            <v>O0223</v>
          </cell>
          <cell r="C144" t="str">
            <v>A&amp;P - New Zealand</v>
          </cell>
          <cell r="D144" t="str">
            <v>NZDK</v>
          </cell>
          <cell r="E144" t="str">
            <v>MF</v>
          </cell>
          <cell r="F144" t="str">
            <v>PLC</v>
          </cell>
          <cell r="G144" t="str">
            <v>AF</v>
          </cell>
          <cell r="H144" t="str">
            <v>R0004</v>
          </cell>
          <cell r="I144" t="str">
            <v>Asia and Pacific</v>
          </cell>
          <cell r="J144" t="str">
            <v>NOTAPP</v>
          </cell>
          <cell r="K144" t="str">
            <v>Not Applicable</v>
          </cell>
          <cell r="L144" t="str">
            <v>NOTAPP</v>
          </cell>
          <cell r="M144" t="str">
            <v>Not Applicable</v>
          </cell>
          <cell r="N144" t="str">
            <v>C0062</v>
          </cell>
          <cell r="O144" t="str">
            <v>New Zealand</v>
          </cell>
          <cell r="P144" t="str">
            <v>PNEWZ</v>
          </cell>
          <cell r="Q144" t="str">
            <v>PNEWZ</v>
          </cell>
          <cell r="R144" t="str">
            <v>New Zealand</v>
          </cell>
          <cell r="S144" t="str">
            <v>-</v>
          </cell>
          <cell r="T144" t="str">
            <v>NOTAPP</v>
          </cell>
          <cell r="U144" t="str">
            <v>NO</v>
          </cell>
          <cell r="V144" t="str">
            <v>DR22311</v>
          </cell>
          <cell r="W144" t="str">
            <v>OPCOTHIN</v>
          </cell>
        </row>
        <row r="145">
          <cell r="B145" t="str">
            <v>O0224</v>
          </cell>
          <cell r="C145" t="str">
            <v>A&amp;P - Singapore Central</v>
          </cell>
          <cell r="D145" t="str">
            <v>SGDK</v>
          </cell>
          <cell r="E145" t="str">
            <v>MF</v>
          </cell>
          <cell r="F145" t="str">
            <v>PLC</v>
          </cell>
          <cell r="G145" t="str">
            <v>AF</v>
          </cell>
          <cell r="H145" t="str">
            <v>R0004</v>
          </cell>
          <cell r="I145" t="str">
            <v>Asia and Pacific</v>
          </cell>
          <cell r="J145" t="str">
            <v>NOTAPP</v>
          </cell>
          <cell r="K145" t="str">
            <v>Not Applicable</v>
          </cell>
          <cell r="L145" t="str">
            <v>NOTAPP</v>
          </cell>
          <cell r="M145" t="str">
            <v>Not Applicable</v>
          </cell>
          <cell r="N145" t="str">
            <v>C0065</v>
          </cell>
          <cell r="O145" t="str">
            <v>Singapore</v>
          </cell>
          <cell r="P145" t="str">
            <v>PSINU</v>
          </cell>
          <cell r="Q145" t="str">
            <v>PSINU</v>
          </cell>
          <cell r="R145" t="str">
            <v>Singapore</v>
          </cell>
          <cell r="S145" t="str">
            <v>-</v>
          </cell>
          <cell r="T145" t="str">
            <v>NOTAPP</v>
          </cell>
          <cell r="U145" t="str">
            <v>NO</v>
          </cell>
          <cell r="V145" t="str">
            <v>DR22411</v>
          </cell>
          <cell r="W145" t="str">
            <v>OPCOTHIN</v>
          </cell>
        </row>
        <row r="146">
          <cell r="B146" t="str">
            <v>O0225</v>
          </cell>
          <cell r="C146" t="str">
            <v>A&amp;P - Indonesia</v>
          </cell>
          <cell r="D146" t="str">
            <v>IDRM</v>
          </cell>
          <cell r="E146" t="str">
            <v>MF</v>
          </cell>
          <cell r="F146" t="str">
            <v>NV</v>
          </cell>
          <cell r="G146" t="str">
            <v>AF</v>
          </cell>
          <cell r="H146" t="str">
            <v>R0004</v>
          </cell>
          <cell r="I146" t="str">
            <v>Asia and Pacific</v>
          </cell>
          <cell r="J146" t="str">
            <v>NOTAPP</v>
          </cell>
          <cell r="K146" t="str">
            <v>Not Applicable</v>
          </cell>
          <cell r="L146" t="str">
            <v>NOTAPP</v>
          </cell>
          <cell r="M146" t="str">
            <v>Not Applicable</v>
          </cell>
          <cell r="N146" t="str">
            <v>C0058</v>
          </cell>
          <cell r="O146" t="str">
            <v>Indonesia</v>
          </cell>
          <cell r="P146" t="str">
            <v>PINDO</v>
          </cell>
          <cell r="Q146" t="str">
            <v>PINDO</v>
          </cell>
          <cell r="R146" t="str">
            <v>Indonesia</v>
          </cell>
          <cell r="S146" t="str">
            <v>-</v>
          </cell>
          <cell r="T146" t="str">
            <v>NOTAPP</v>
          </cell>
          <cell r="U146" t="str">
            <v>NO</v>
          </cell>
          <cell r="V146" t="str">
            <v>DR22511</v>
          </cell>
          <cell r="W146" t="str">
            <v>OPCOTHIN</v>
          </cell>
        </row>
        <row r="147">
          <cell r="B147" t="str">
            <v>O0226</v>
          </cell>
          <cell r="C147" t="str">
            <v>A&amp;P - Japan</v>
          </cell>
          <cell r="D147" t="str">
            <v>JPYM</v>
          </cell>
          <cell r="E147" t="str">
            <v>MF</v>
          </cell>
          <cell r="F147" t="str">
            <v>NV</v>
          </cell>
          <cell r="G147" t="str">
            <v>BW</v>
          </cell>
          <cell r="H147" t="str">
            <v>R0004</v>
          </cell>
          <cell r="I147" t="str">
            <v>Asia and Pacific</v>
          </cell>
          <cell r="J147" t="str">
            <v>NOTAPP</v>
          </cell>
          <cell r="K147" t="str">
            <v>Not Applicable</v>
          </cell>
          <cell r="L147" t="str">
            <v>NOTAPP</v>
          </cell>
          <cell r="M147" t="str">
            <v>Not Applicable</v>
          </cell>
          <cell r="N147" t="str">
            <v>C0059</v>
          </cell>
          <cell r="O147" t="str">
            <v>Japan</v>
          </cell>
          <cell r="P147" t="str">
            <v>PJAPN</v>
          </cell>
          <cell r="Q147" t="str">
            <v>PJAPN</v>
          </cell>
          <cell r="R147" t="str">
            <v>Japan Nippon</v>
          </cell>
          <cell r="S147" t="str">
            <v>-</v>
          </cell>
          <cell r="T147" t="str">
            <v>NOTAPP</v>
          </cell>
          <cell r="U147" t="str">
            <v>NO</v>
          </cell>
          <cell r="V147" t="str">
            <v>DR22611</v>
          </cell>
          <cell r="W147" t="str">
            <v>OPCOTHIN</v>
          </cell>
        </row>
        <row r="148">
          <cell r="B148" t="str">
            <v>O0227</v>
          </cell>
          <cell r="C148" t="str">
            <v>A&amp;P - Unilever Malaysia</v>
          </cell>
          <cell r="D148" t="str">
            <v>MYRK</v>
          </cell>
          <cell r="E148" t="str">
            <v>MF</v>
          </cell>
          <cell r="F148" t="str">
            <v>PLC</v>
          </cell>
          <cell r="G148" t="str">
            <v>AF</v>
          </cell>
          <cell r="H148" t="str">
            <v>R0004</v>
          </cell>
          <cell r="I148" t="str">
            <v>Asia and Pacific</v>
          </cell>
          <cell r="J148" t="str">
            <v>NOTAPP</v>
          </cell>
          <cell r="K148" t="str">
            <v>Not Applicable</v>
          </cell>
          <cell r="L148" t="str">
            <v>NOTAPP</v>
          </cell>
          <cell r="M148" t="str">
            <v>Not Applicable</v>
          </cell>
          <cell r="N148" t="str">
            <v>C0061</v>
          </cell>
          <cell r="O148" t="str">
            <v>Malaysia</v>
          </cell>
          <cell r="P148" t="str">
            <v>PMLAY</v>
          </cell>
          <cell r="Q148" t="str">
            <v>PMLAY</v>
          </cell>
          <cell r="R148" t="str">
            <v>Malaysia</v>
          </cell>
          <cell r="S148" t="str">
            <v>-</v>
          </cell>
          <cell r="T148" t="str">
            <v>NOTAPP</v>
          </cell>
          <cell r="U148" t="str">
            <v>NO</v>
          </cell>
          <cell r="V148" t="str">
            <v>DR22711</v>
          </cell>
          <cell r="W148" t="str">
            <v>OPCOTHIN</v>
          </cell>
        </row>
        <row r="149">
          <cell r="B149" t="str">
            <v>O0235</v>
          </cell>
          <cell r="C149" t="str">
            <v>A&amp;P - Unilever Philippines</v>
          </cell>
          <cell r="D149" t="str">
            <v>PHPK</v>
          </cell>
          <cell r="E149" t="str">
            <v>H</v>
          </cell>
          <cell r="F149" t="str">
            <v>NOTAPP</v>
          </cell>
          <cell r="G149" t="str">
            <v>AF</v>
          </cell>
          <cell r="H149" t="str">
            <v>R0004</v>
          </cell>
          <cell r="I149" t="str">
            <v>Asia and Pacific</v>
          </cell>
          <cell r="J149" t="str">
            <v>NOTAPP</v>
          </cell>
          <cell r="K149" t="str">
            <v>Not Applicable</v>
          </cell>
          <cell r="L149" t="str">
            <v>NOTAPP</v>
          </cell>
          <cell r="M149" t="str">
            <v>Not Applicable</v>
          </cell>
          <cell r="N149" t="str">
            <v>C0064</v>
          </cell>
          <cell r="O149" t="str">
            <v>Philippines</v>
          </cell>
          <cell r="P149" t="str">
            <v>NOTAPP</v>
          </cell>
          <cell r="Q149" t="str">
            <v>NOTAPP</v>
          </cell>
          <cell r="R149" t="str">
            <v>Not Applicable</v>
          </cell>
          <cell r="S149" t="str">
            <v>-</v>
          </cell>
          <cell r="T149" t="str">
            <v>NOTAPP</v>
          </cell>
          <cell r="U149" t="str">
            <v>NO</v>
          </cell>
          <cell r="V149" t="str">
            <v>DR23511</v>
          </cell>
          <cell r="W149" t="str">
            <v>OPCOTHIN</v>
          </cell>
        </row>
        <row r="150">
          <cell r="B150" t="str">
            <v>O0237</v>
          </cell>
          <cell r="C150" t="str">
            <v>A&amp;P - Singapore</v>
          </cell>
          <cell r="D150" t="str">
            <v>SGDK</v>
          </cell>
          <cell r="E150" t="str">
            <v>MF</v>
          </cell>
          <cell r="F150" t="str">
            <v>PLC</v>
          </cell>
          <cell r="G150" t="str">
            <v>AF</v>
          </cell>
          <cell r="H150" t="str">
            <v>R0004</v>
          </cell>
          <cell r="I150" t="str">
            <v>Asia and Pacific</v>
          </cell>
          <cell r="J150" t="str">
            <v>NOTAPP</v>
          </cell>
          <cell r="K150" t="str">
            <v>Not Applicable</v>
          </cell>
          <cell r="L150" t="str">
            <v>NOTAPP</v>
          </cell>
          <cell r="M150" t="str">
            <v>Not Applicable</v>
          </cell>
          <cell r="N150" t="str">
            <v>C0065</v>
          </cell>
          <cell r="O150" t="str">
            <v>Singapore</v>
          </cell>
          <cell r="P150" t="str">
            <v>PSINU</v>
          </cell>
          <cell r="Q150" t="str">
            <v>PSINU</v>
          </cell>
          <cell r="R150" t="str">
            <v>Singapore</v>
          </cell>
          <cell r="S150" t="str">
            <v>-</v>
          </cell>
          <cell r="T150" t="str">
            <v>NOTAPP</v>
          </cell>
          <cell r="U150" t="str">
            <v>NO</v>
          </cell>
          <cell r="V150" t="str">
            <v>DR23711</v>
          </cell>
          <cell r="W150" t="str">
            <v>OPCOTHIN</v>
          </cell>
        </row>
        <row r="151">
          <cell r="B151" t="str">
            <v>O0238</v>
          </cell>
          <cell r="C151" t="str">
            <v>A&amp;P - Unilever Thailand</v>
          </cell>
          <cell r="D151" t="str">
            <v>THBK</v>
          </cell>
          <cell r="E151" t="str">
            <v>MF</v>
          </cell>
          <cell r="F151" t="str">
            <v>NV</v>
          </cell>
          <cell r="G151" t="str">
            <v>AF</v>
          </cell>
          <cell r="H151" t="str">
            <v>R0004</v>
          </cell>
          <cell r="I151" t="str">
            <v>Asia and Pacific</v>
          </cell>
          <cell r="J151" t="str">
            <v>NOTAPP</v>
          </cell>
          <cell r="K151" t="str">
            <v>Not Applicable</v>
          </cell>
          <cell r="L151" t="str">
            <v>NOTAPP</v>
          </cell>
          <cell r="M151" t="str">
            <v>Not Applicable</v>
          </cell>
          <cell r="N151" t="str">
            <v>C0068</v>
          </cell>
          <cell r="O151" t="str">
            <v>Thailand</v>
          </cell>
          <cell r="P151" t="str">
            <v>PTHAI</v>
          </cell>
          <cell r="Q151" t="str">
            <v>PTHAI</v>
          </cell>
          <cell r="R151" t="str">
            <v>Thailand</v>
          </cell>
          <cell r="S151" t="str">
            <v>-</v>
          </cell>
          <cell r="T151" t="str">
            <v>NOTAPP</v>
          </cell>
          <cell r="U151" t="str">
            <v>NO</v>
          </cell>
          <cell r="V151" t="str">
            <v>DR23811</v>
          </cell>
          <cell r="W151" t="str">
            <v>OPCOTHIN</v>
          </cell>
        </row>
        <row r="152">
          <cell r="B152" t="str">
            <v>O0239</v>
          </cell>
          <cell r="C152" t="str">
            <v>A&amp;P - Vietnam</v>
          </cell>
          <cell r="D152" t="str">
            <v>VNDM</v>
          </cell>
          <cell r="E152" t="str">
            <v>MF</v>
          </cell>
          <cell r="F152" t="str">
            <v>NV</v>
          </cell>
          <cell r="G152" t="str">
            <v>AF</v>
          </cell>
          <cell r="H152" t="str">
            <v>R0004</v>
          </cell>
          <cell r="I152" t="str">
            <v>Asia and Pacific</v>
          </cell>
          <cell r="J152" t="str">
            <v>NOTAPP</v>
          </cell>
          <cell r="K152" t="str">
            <v>Not Applicable</v>
          </cell>
          <cell r="L152" t="str">
            <v>NOTAPP</v>
          </cell>
          <cell r="M152" t="str">
            <v>Not Applicable</v>
          </cell>
          <cell r="N152" t="str">
            <v>C0069</v>
          </cell>
          <cell r="O152" t="str">
            <v>Vietnam</v>
          </cell>
          <cell r="P152" t="str">
            <v>PVIEM</v>
          </cell>
          <cell r="Q152" t="str">
            <v>PVIEM</v>
          </cell>
          <cell r="R152" t="str">
            <v>Vietnam</v>
          </cell>
          <cell r="S152" t="str">
            <v>-</v>
          </cell>
          <cell r="T152" t="str">
            <v>NOTAPP</v>
          </cell>
          <cell r="U152" t="str">
            <v>NO</v>
          </cell>
          <cell r="V152" t="str">
            <v>DR23911</v>
          </cell>
          <cell r="W152" t="str">
            <v>OPCOTHIN</v>
          </cell>
        </row>
        <row r="153">
          <cell r="B153" t="str">
            <v>O0243</v>
          </cell>
          <cell r="C153" t="str">
            <v>e-Beauty</v>
          </cell>
          <cell r="D153" t="str">
            <v>USDK</v>
          </cell>
          <cell r="E153" t="str">
            <v>H</v>
          </cell>
          <cell r="F153" t="str">
            <v>NOTAPP</v>
          </cell>
          <cell r="G153" t="str">
            <v>BW</v>
          </cell>
          <cell r="H153" t="str">
            <v>R0002</v>
          </cell>
          <cell r="I153" t="str">
            <v>North America</v>
          </cell>
          <cell r="J153" t="str">
            <v>NOTAPP</v>
          </cell>
          <cell r="K153" t="str">
            <v>Not Applicable</v>
          </cell>
          <cell r="L153" t="str">
            <v>NOTAPP</v>
          </cell>
          <cell r="M153" t="str">
            <v>Not Applicable</v>
          </cell>
          <cell r="N153" t="str">
            <v>C0031</v>
          </cell>
          <cell r="O153" t="str">
            <v>USA</v>
          </cell>
          <cell r="P153" t="str">
            <v>NOTAPP</v>
          </cell>
          <cell r="Q153" t="str">
            <v>NOTAPP</v>
          </cell>
          <cell r="R153" t="str">
            <v>Not Applicable</v>
          </cell>
          <cell r="S153" t="str">
            <v>-</v>
          </cell>
          <cell r="T153" t="str">
            <v>NOTAPP</v>
          </cell>
          <cell r="U153" t="str">
            <v>NO</v>
          </cell>
          <cell r="V153" t="str">
            <v>DR24307</v>
          </cell>
          <cell r="W153" t="str">
            <v>OPCOTHIN</v>
          </cell>
        </row>
        <row r="154">
          <cell r="B154" t="str">
            <v>O0244</v>
          </cell>
          <cell r="C154" t="str">
            <v>UBFE - Greece</v>
          </cell>
          <cell r="D154" t="str">
            <v>EURK</v>
          </cell>
          <cell r="E154" t="str">
            <v>MF</v>
          </cell>
          <cell r="F154" t="str">
            <v>NV</v>
          </cell>
          <cell r="G154" t="str">
            <v>NL</v>
          </cell>
          <cell r="H154" t="str">
            <v>R0001</v>
          </cell>
          <cell r="I154" t="str">
            <v>Europe</v>
          </cell>
          <cell r="J154" t="str">
            <v>R0007</v>
          </cell>
          <cell r="K154" t="str">
            <v>Western Europe</v>
          </cell>
          <cell r="L154" t="str">
            <v>NOTAPP</v>
          </cell>
          <cell r="M154" t="str">
            <v>Not Applicable</v>
          </cell>
          <cell r="N154" t="str">
            <v>C0007</v>
          </cell>
          <cell r="O154" t="str">
            <v>Greece</v>
          </cell>
          <cell r="P154" t="str">
            <v>PGREE</v>
          </cell>
          <cell r="Q154" t="str">
            <v>PGREE</v>
          </cell>
          <cell r="R154" t="str">
            <v>Greece</v>
          </cell>
          <cell r="S154">
            <v>2</v>
          </cell>
          <cell r="T154" t="str">
            <v>NOTAPP</v>
          </cell>
          <cell r="U154" t="str">
            <v>NO</v>
          </cell>
          <cell r="V154" t="str">
            <v>BF00001</v>
          </cell>
          <cell r="W154" t="str">
            <v>OPCOTHIN</v>
          </cell>
        </row>
        <row r="155">
          <cell r="B155" t="str">
            <v>O0245</v>
          </cell>
          <cell r="C155" t="str">
            <v>ICFG Elais</v>
          </cell>
          <cell r="D155" t="str">
            <v>EURK</v>
          </cell>
          <cell r="E155" t="str">
            <v>H</v>
          </cell>
          <cell r="F155" t="str">
            <v>NOTAPP</v>
          </cell>
          <cell r="G155" t="str">
            <v>NL</v>
          </cell>
          <cell r="H155" t="str">
            <v>R0001</v>
          </cell>
          <cell r="I155" t="str">
            <v>Europe</v>
          </cell>
          <cell r="J155" t="str">
            <v>R0007</v>
          </cell>
          <cell r="K155" t="str">
            <v>Western Europe</v>
          </cell>
          <cell r="L155" t="str">
            <v>NOTAPP</v>
          </cell>
          <cell r="M155" t="str">
            <v>Not Applicable</v>
          </cell>
          <cell r="N155" t="str">
            <v>C0007</v>
          </cell>
          <cell r="O155" t="str">
            <v>Greece</v>
          </cell>
          <cell r="P155" t="str">
            <v>NOTAPP</v>
          </cell>
          <cell r="Q155" t="str">
            <v>NOTAPP</v>
          </cell>
          <cell r="R155" t="str">
            <v>Not Applicable</v>
          </cell>
          <cell r="S155" t="str">
            <v>-</v>
          </cell>
          <cell r="T155" t="str">
            <v>NOTAPP</v>
          </cell>
          <cell r="U155" t="str">
            <v>NO</v>
          </cell>
          <cell r="V155" t="str">
            <v>BF00004</v>
          </cell>
          <cell r="W155" t="str">
            <v>OPCOTHIN</v>
          </cell>
        </row>
        <row r="156">
          <cell r="B156" t="str">
            <v>O0247</v>
          </cell>
          <cell r="C156" t="str">
            <v>Lever Faberge - UK</v>
          </cell>
          <cell r="D156" t="str">
            <v>GBPK</v>
          </cell>
          <cell r="E156" t="str">
            <v>MF</v>
          </cell>
          <cell r="F156" t="str">
            <v>PLC</v>
          </cell>
          <cell r="G156" t="str">
            <v>NL</v>
          </cell>
          <cell r="H156" t="str">
            <v>R0001</v>
          </cell>
          <cell r="I156" t="str">
            <v>Europe</v>
          </cell>
          <cell r="J156" t="str">
            <v>R0007</v>
          </cell>
          <cell r="K156" t="str">
            <v>Western Europe</v>
          </cell>
          <cell r="L156" t="str">
            <v>NOTAPP</v>
          </cell>
          <cell r="M156" t="str">
            <v>Not Applicable</v>
          </cell>
          <cell r="N156" t="str">
            <v>C0016</v>
          </cell>
          <cell r="O156" t="str">
            <v>United Kingdom</v>
          </cell>
          <cell r="P156" t="str">
            <v>PUKNG</v>
          </cell>
          <cell r="Q156" t="str">
            <v>PUKNG</v>
          </cell>
          <cell r="R156" t="str">
            <v>United Kingdom</v>
          </cell>
          <cell r="S156" t="str">
            <v>-</v>
          </cell>
          <cell r="T156" t="str">
            <v>NOTAPP</v>
          </cell>
          <cell r="U156" t="str">
            <v>NO</v>
          </cell>
          <cell r="V156" t="str">
            <v>BF00005</v>
          </cell>
          <cell r="W156" t="str">
            <v>OPCOTHIN</v>
          </cell>
        </row>
        <row r="157">
          <cell r="B157" t="str">
            <v>O0248</v>
          </cell>
          <cell r="C157" t="str">
            <v>ICFG Eskimo-Iglo</v>
          </cell>
          <cell r="D157" t="str">
            <v>EURK</v>
          </cell>
          <cell r="E157" t="str">
            <v>MF</v>
          </cell>
          <cell r="F157" t="str">
            <v>MH</v>
          </cell>
          <cell r="G157" t="str">
            <v>NL</v>
          </cell>
          <cell r="H157" t="str">
            <v>R0001</v>
          </cell>
          <cell r="I157" t="str">
            <v>Europe</v>
          </cell>
          <cell r="J157" t="str">
            <v>R0007</v>
          </cell>
          <cell r="K157" t="str">
            <v>Western Europe</v>
          </cell>
          <cell r="L157" t="str">
            <v>NOTAPP</v>
          </cell>
          <cell r="M157" t="str">
            <v>Not Applicable</v>
          </cell>
          <cell r="N157" t="str">
            <v>C0001</v>
          </cell>
          <cell r="O157" t="str">
            <v>Austria</v>
          </cell>
          <cell r="P157" t="str">
            <v>PASTR</v>
          </cell>
          <cell r="Q157" t="str">
            <v>PASTR</v>
          </cell>
          <cell r="R157" t="str">
            <v>Austria</v>
          </cell>
          <cell r="S157">
            <v>2</v>
          </cell>
          <cell r="T157" t="str">
            <v>NOTAPP</v>
          </cell>
          <cell r="U157" t="str">
            <v>NO</v>
          </cell>
          <cell r="V157" t="str">
            <v>BF00004</v>
          </cell>
          <cell r="W157" t="str">
            <v>OPCOTHIN</v>
          </cell>
        </row>
        <row r="158">
          <cell r="B158" t="str">
            <v>O0249</v>
          </cell>
          <cell r="C158" t="str">
            <v>CEE - Bulgaria</v>
          </cell>
          <cell r="D158" t="str">
            <v>BGLK</v>
          </cell>
          <cell r="E158" t="str">
            <v>MF</v>
          </cell>
          <cell r="F158" t="str">
            <v>NV</v>
          </cell>
          <cell r="G158" t="str">
            <v>CO</v>
          </cell>
          <cell r="H158" t="str">
            <v>R0001</v>
          </cell>
          <cell r="I158" t="str">
            <v>Europe</v>
          </cell>
          <cell r="J158" t="str">
            <v>R0008</v>
          </cell>
          <cell r="K158" t="str">
            <v>Central and Eastern Europe</v>
          </cell>
          <cell r="L158" t="str">
            <v>NOTAPP</v>
          </cell>
          <cell r="M158" t="str">
            <v>Not Applicable</v>
          </cell>
          <cell r="N158" t="str">
            <v>C0017</v>
          </cell>
          <cell r="O158" t="str">
            <v>Bulgaria</v>
          </cell>
          <cell r="P158" t="str">
            <v>PBULG</v>
          </cell>
          <cell r="Q158" t="str">
            <v>PBULG</v>
          </cell>
          <cell r="R158" t="str">
            <v>Bulgaria</v>
          </cell>
          <cell r="S158" t="str">
            <v>-</v>
          </cell>
          <cell r="T158" t="str">
            <v>NOTAPP</v>
          </cell>
          <cell r="U158" t="str">
            <v>NO</v>
          </cell>
          <cell r="V158" t="str">
            <v>DR24913</v>
          </cell>
          <cell r="W158" t="str">
            <v>OPCOTHIN</v>
          </cell>
        </row>
        <row r="159">
          <cell r="B159" t="str">
            <v>O0250</v>
          </cell>
          <cell r="C159" t="str">
            <v>CEE - Estonia</v>
          </cell>
          <cell r="D159" t="str">
            <v>EEKK</v>
          </cell>
          <cell r="E159" t="str">
            <v>MF</v>
          </cell>
          <cell r="F159" t="str">
            <v>NV</v>
          </cell>
          <cell r="G159" t="str">
            <v>CO</v>
          </cell>
          <cell r="H159" t="str">
            <v>R0001</v>
          </cell>
          <cell r="I159" t="str">
            <v>Europe</v>
          </cell>
          <cell r="J159" t="str">
            <v>R0008</v>
          </cell>
          <cell r="K159" t="str">
            <v>Central and Eastern Europe</v>
          </cell>
          <cell r="L159" t="str">
            <v>NOTAPP</v>
          </cell>
          <cell r="M159" t="str">
            <v>Not Applicable</v>
          </cell>
          <cell r="N159" t="str">
            <v>C0020</v>
          </cell>
          <cell r="O159" t="str">
            <v>Estonia</v>
          </cell>
          <cell r="P159" t="str">
            <v>PEESC</v>
          </cell>
          <cell r="Q159" t="str">
            <v>PEESC</v>
          </cell>
          <cell r="R159" t="str">
            <v>Estonia</v>
          </cell>
          <cell r="S159" t="str">
            <v>-</v>
          </cell>
          <cell r="T159" t="str">
            <v>NOTAPP</v>
          </cell>
          <cell r="U159" t="str">
            <v>NO</v>
          </cell>
          <cell r="V159" t="str">
            <v>DR25013</v>
          </cell>
          <cell r="W159" t="str">
            <v>OPCOTHCK</v>
          </cell>
        </row>
        <row r="160">
          <cell r="B160" t="str">
            <v>O0251</v>
          </cell>
          <cell r="C160" t="str">
            <v>CEE - Hungary - Croatia</v>
          </cell>
          <cell r="D160" t="str">
            <v>HRKK</v>
          </cell>
          <cell r="E160" t="str">
            <v>MF</v>
          </cell>
          <cell r="F160" t="str">
            <v>NV</v>
          </cell>
          <cell r="G160" t="str">
            <v>CO</v>
          </cell>
          <cell r="H160" t="str">
            <v>R0001</v>
          </cell>
          <cell r="I160" t="str">
            <v>Europe</v>
          </cell>
          <cell r="J160" t="str">
            <v>R0008</v>
          </cell>
          <cell r="K160" t="str">
            <v>Central and Eastern Europe</v>
          </cell>
          <cell r="L160" t="str">
            <v>NOTAPP</v>
          </cell>
          <cell r="M160" t="str">
            <v>Not Applicable</v>
          </cell>
          <cell r="N160" t="str">
            <v>C0018</v>
          </cell>
          <cell r="O160" t="str">
            <v>Croatia</v>
          </cell>
          <cell r="P160" t="str">
            <v>PCROA</v>
          </cell>
          <cell r="Q160" t="str">
            <v>PCROA</v>
          </cell>
          <cell r="R160" t="str">
            <v>Croatia</v>
          </cell>
          <cell r="S160" t="str">
            <v>-</v>
          </cell>
          <cell r="T160" t="str">
            <v>NOTAPP</v>
          </cell>
          <cell r="U160" t="str">
            <v>NO</v>
          </cell>
          <cell r="V160" t="str">
            <v>DR25113</v>
          </cell>
          <cell r="W160" t="str">
            <v>OPCOTHIN</v>
          </cell>
        </row>
        <row r="161">
          <cell r="B161" t="str">
            <v>O0252</v>
          </cell>
          <cell r="C161" t="str">
            <v>CEE - Hungary-Hungary</v>
          </cell>
          <cell r="D161" t="str">
            <v>HUFM</v>
          </cell>
          <cell r="E161" t="str">
            <v>MF</v>
          </cell>
          <cell r="F161" t="str">
            <v>NV</v>
          </cell>
          <cell r="G161" t="str">
            <v>CO</v>
          </cell>
          <cell r="H161" t="str">
            <v>R0001</v>
          </cell>
          <cell r="I161" t="str">
            <v>Europe</v>
          </cell>
          <cell r="J161" t="str">
            <v>R0008</v>
          </cell>
          <cell r="K161" t="str">
            <v>Central and Eastern Europe</v>
          </cell>
          <cell r="L161" t="str">
            <v>NOTAPP</v>
          </cell>
          <cell r="M161" t="str">
            <v>Not Applicable</v>
          </cell>
          <cell r="N161" t="str">
            <v>C0021</v>
          </cell>
          <cell r="O161" t="str">
            <v>Hungary</v>
          </cell>
          <cell r="P161" t="str">
            <v>PHUNG</v>
          </cell>
          <cell r="Q161" t="str">
            <v>PHUNG</v>
          </cell>
          <cell r="R161" t="str">
            <v>Hungary</v>
          </cell>
          <cell r="S161">
            <v>2</v>
          </cell>
          <cell r="T161" t="str">
            <v>NOTAPP</v>
          </cell>
          <cell r="U161" t="str">
            <v>NO</v>
          </cell>
          <cell r="V161" t="str">
            <v>DR25213</v>
          </cell>
          <cell r="W161" t="str">
            <v>OPCOTHIN</v>
          </cell>
        </row>
        <row r="162">
          <cell r="B162" t="str">
            <v>O0253</v>
          </cell>
          <cell r="C162" t="str">
            <v>CEE - Hungary - Slovenia</v>
          </cell>
          <cell r="D162" t="str">
            <v>SITK</v>
          </cell>
          <cell r="E162" t="str">
            <v>MF</v>
          </cell>
          <cell r="F162" t="str">
            <v>NV</v>
          </cell>
          <cell r="G162" t="str">
            <v>CO</v>
          </cell>
          <cell r="H162" t="str">
            <v>R0001</v>
          </cell>
          <cell r="I162" t="str">
            <v>Europe</v>
          </cell>
          <cell r="J162" t="str">
            <v>R0008</v>
          </cell>
          <cell r="K162" t="str">
            <v>Central and Eastern Europe</v>
          </cell>
          <cell r="L162" t="str">
            <v>NOTAPP</v>
          </cell>
          <cell r="M162" t="str">
            <v>Not Applicable</v>
          </cell>
          <cell r="N162" t="str">
            <v>C0028</v>
          </cell>
          <cell r="O162" t="str">
            <v>Slovenia</v>
          </cell>
          <cell r="P162" t="str">
            <v>PSLVN</v>
          </cell>
          <cell r="Q162" t="str">
            <v>PSLVN</v>
          </cell>
          <cell r="R162" t="str">
            <v>Slovenia</v>
          </cell>
          <cell r="S162">
            <v>2</v>
          </cell>
          <cell r="T162" t="str">
            <v>NOTAPP</v>
          </cell>
          <cell r="U162" t="str">
            <v>NO</v>
          </cell>
          <cell r="V162" t="str">
            <v>DR25313</v>
          </cell>
          <cell r="W162" t="str">
            <v>OPCOTHIN</v>
          </cell>
        </row>
        <row r="163">
          <cell r="B163" t="str">
            <v>O0254</v>
          </cell>
          <cell r="C163" t="str">
            <v>CEE - Latvia</v>
          </cell>
          <cell r="D163" t="str">
            <v>LVLK</v>
          </cell>
          <cell r="E163" t="str">
            <v>MF</v>
          </cell>
          <cell r="F163" t="str">
            <v>NV</v>
          </cell>
          <cell r="G163" t="str">
            <v>CO</v>
          </cell>
          <cell r="H163" t="str">
            <v>R0001</v>
          </cell>
          <cell r="I163" t="str">
            <v>Europe</v>
          </cell>
          <cell r="J163" t="str">
            <v>R0008</v>
          </cell>
          <cell r="K163" t="str">
            <v>Central and Eastern Europe</v>
          </cell>
          <cell r="L163" t="str">
            <v>NOTAPP</v>
          </cell>
          <cell r="M163" t="str">
            <v>Not Applicable</v>
          </cell>
          <cell r="N163" t="str">
            <v>C0022</v>
          </cell>
          <cell r="O163" t="str">
            <v>Latvia</v>
          </cell>
          <cell r="P163" t="str">
            <v>PLATV</v>
          </cell>
          <cell r="Q163" t="str">
            <v>PLATV</v>
          </cell>
          <cell r="R163" t="str">
            <v>Latvia</v>
          </cell>
          <cell r="S163" t="str">
            <v>-</v>
          </cell>
          <cell r="T163" t="str">
            <v>NOTAPP</v>
          </cell>
          <cell r="U163" t="str">
            <v>NO</v>
          </cell>
          <cell r="V163" t="str">
            <v>DR25413</v>
          </cell>
          <cell r="W163" t="str">
            <v>OPCOTHCK</v>
          </cell>
        </row>
        <row r="164">
          <cell r="B164" t="str">
            <v>O0255</v>
          </cell>
          <cell r="C164" t="str">
            <v>CEE - Lithuania</v>
          </cell>
          <cell r="D164" t="str">
            <v>LTLK</v>
          </cell>
          <cell r="E164" t="str">
            <v>MF</v>
          </cell>
          <cell r="F164" t="str">
            <v>NV</v>
          </cell>
          <cell r="G164" t="str">
            <v>CO</v>
          </cell>
          <cell r="H164" t="str">
            <v>R0001</v>
          </cell>
          <cell r="I164" t="str">
            <v>Europe</v>
          </cell>
          <cell r="J164" t="str">
            <v>R0008</v>
          </cell>
          <cell r="K164" t="str">
            <v>Central and Eastern Europe</v>
          </cell>
          <cell r="L164" t="str">
            <v>NOTAPP</v>
          </cell>
          <cell r="M164" t="str">
            <v>Not Applicable</v>
          </cell>
          <cell r="N164" t="str">
            <v>C0023</v>
          </cell>
          <cell r="O164" t="str">
            <v>Lithuania</v>
          </cell>
          <cell r="P164" t="str">
            <v>PLITH</v>
          </cell>
          <cell r="Q164" t="str">
            <v>PLITH</v>
          </cell>
          <cell r="R164" t="str">
            <v>Lithuania</v>
          </cell>
          <cell r="S164" t="str">
            <v>-</v>
          </cell>
          <cell r="T164" t="str">
            <v>NOTAPP</v>
          </cell>
          <cell r="U164" t="str">
            <v>NO</v>
          </cell>
          <cell r="V164" t="str">
            <v>DR25513</v>
          </cell>
          <cell r="W164" t="str">
            <v>OPCOTHCK</v>
          </cell>
        </row>
        <row r="165">
          <cell r="B165" t="str">
            <v>O0256</v>
          </cell>
          <cell r="C165" t="str">
            <v>CEE - Moldova-Hungary</v>
          </cell>
          <cell r="D165" t="str">
            <v>HUFM</v>
          </cell>
          <cell r="E165" t="str">
            <v>H</v>
          </cell>
          <cell r="F165" t="str">
            <v>NOTAPP</v>
          </cell>
          <cell r="G165" t="str">
            <v>CO</v>
          </cell>
          <cell r="H165" t="str">
            <v>R0001</v>
          </cell>
          <cell r="I165" t="str">
            <v>Europe</v>
          </cell>
          <cell r="J165" t="str">
            <v>R0008</v>
          </cell>
          <cell r="K165" t="str">
            <v>Central and Eastern Europe</v>
          </cell>
          <cell r="L165" t="str">
            <v>NOTAPP</v>
          </cell>
          <cell r="M165" t="str">
            <v>Not Applicable</v>
          </cell>
          <cell r="N165" t="str">
            <v>C0021</v>
          </cell>
          <cell r="O165" t="str">
            <v>Hungary</v>
          </cell>
          <cell r="P165" t="str">
            <v>NOTAPP</v>
          </cell>
          <cell r="Q165" t="str">
            <v>NOTAPP</v>
          </cell>
          <cell r="R165" t="str">
            <v>Not Applicable</v>
          </cell>
          <cell r="S165" t="str">
            <v>-</v>
          </cell>
          <cell r="T165" t="str">
            <v>NOTAPP</v>
          </cell>
          <cell r="U165" t="str">
            <v>NO</v>
          </cell>
          <cell r="V165" t="str">
            <v>DR25601</v>
          </cell>
          <cell r="W165" t="str">
            <v>OPCOTHIN</v>
          </cell>
        </row>
        <row r="166">
          <cell r="B166" t="str">
            <v>O0257</v>
          </cell>
          <cell r="C166" t="str">
            <v>CEE - Other SCE</v>
          </cell>
          <cell r="D166" t="str">
            <v>HUFM</v>
          </cell>
          <cell r="E166" t="str">
            <v>H</v>
          </cell>
          <cell r="F166" t="str">
            <v>NOTAPP</v>
          </cell>
          <cell r="G166" t="str">
            <v>CO</v>
          </cell>
          <cell r="H166" t="str">
            <v>R0001</v>
          </cell>
          <cell r="I166" t="str">
            <v>Europe</v>
          </cell>
          <cell r="J166" t="str">
            <v>R0008</v>
          </cell>
          <cell r="K166" t="str">
            <v>Central and Eastern Europe</v>
          </cell>
          <cell r="L166" t="str">
            <v>NOTAPP</v>
          </cell>
          <cell r="M166" t="str">
            <v>Not Applicable</v>
          </cell>
          <cell r="N166" t="str">
            <v>C0021</v>
          </cell>
          <cell r="O166" t="str">
            <v>Hungary</v>
          </cell>
          <cell r="P166" t="str">
            <v>NOTAPP</v>
          </cell>
          <cell r="Q166" t="str">
            <v>NOTAPP</v>
          </cell>
          <cell r="R166" t="str">
            <v>Not Applicable</v>
          </cell>
          <cell r="S166" t="str">
            <v>-</v>
          </cell>
          <cell r="T166" t="str">
            <v>NOTAPP</v>
          </cell>
          <cell r="U166" t="str">
            <v>NO</v>
          </cell>
          <cell r="V166" t="str">
            <v>DR25713</v>
          </cell>
          <cell r="W166" t="str">
            <v>OPCOTHIN</v>
          </cell>
        </row>
        <row r="167">
          <cell r="B167" t="str">
            <v>O0260</v>
          </cell>
          <cell r="C167" t="str">
            <v>CEE - Russia</v>
          </cell>
          <cell r="D167" t="str">
            <v>RUBK</v>
          </cell>
          <cell r="E167" t="str">
            <v>MF</v>
          </cell>
          <cell r="F167" t="str">
            <v>NV</v>
          </cell>
          <cell r="G167" t="str">
            <v>CO</v>
          </cell>
          <cell r="H167" t="str">
            <v>R0001</v>
          </cell>
          <cell r="I167" t="str">
            <v>Europe</v>
          </cell>
          <cell r="J167" t="str">
            <v>R0008</v>
          </cell>
          <cell r="K167" t="str">
            <v>Central and Eastern Europe</v>
          </cell>
          <cell r="L167" t="str">
            <v>NOTAPP</v>
          </cell>
          <cell r="M167" t="str">
            <v>Not Applicable</v>
          </cell>
          <cell r="N167" t="str">
            <v>C0026</v>
          </cell>
          <cell r="O167" t="str">
            <v>Russia</v>
          </cell>
          <cell r="P167" t="str">
            <v>PRUSS</v>
          </cell>
          <cell r="Q167" t="str">
            <v>PRUSS</v>
          </cell>
          <cell r="R167" t="str">
            <v>Russia NV</v>
          </cell>
          <cell r="S167">
            <v>2</v>
          </cell>
          <cell r="T167" t="str">
            <v>NOTAPP</v>
          </cell>
          <cell r="U167" t="str">
            <v>NO</v>
          </cell>
          <cell r="V167" t="str">
            <v>DR26013</v>
          </cell>
          <cell r="W167" t="str">
            <v>OPCOTHCK</v>
          </cell>
        </row>
        <row r="168">
          <cell r="B168" t="str">
            <v>O0261</v>
          </cell>
          <cell r="C168" t="str">
            <v>CEE - Ukraine-Slovakia</v>
          </cell>
          <cell r="D168" t="str">
            <v>SKKK</v>
          </cell>
          <cell r="E168" t="str">
            <v>H</v>
          </cell>
          <cell r="F168" t="str">
            <v>NOTAPP</v>
          </cell>
          <cell r="G168" t="str">
            <v>CO</v>
          </cell>
          <cell r="H168" t="str">
            <v>R0001</v>
          </cell>
          <cell r="I168" t="str">
            <v>Europe</v>
          </cell>
          <cell r="J168" t="str">
            <v>R0008</v>
          </cell>
          <cell r="K168" t="str">
            <v>Central and Eastern Europe</v>
          </cell>
          <cell r="L168" t="str">
            <v>NOTAPP</v>
          </cell>
          <cell r="M168" t="str">
            <v>Not Applicable</v>
          </cell>
          <cell r="N168" t="str">
            <v>C0027</v>
          </cell>
          <cell r="O168" t="str">
            <v>Slovakia</v>
          </cell>
          <cell r="P168" t="str">
            <v>NOTAPP</v>
          </cell>
          <cell r="Q168" t="str">
            <v>NOTAPP</v>
          </cell>
          <cell r="R168" t="str">
            <v>Not Applicable</v>
          </cell>
          <cell r="S168" t="str">
            <v>-</v>
          </cell>
          <cell r="T168" t="str">
            <v>NOTAPP</v>
          </cell>
          <cell r="U168" t="str">
            <v>NO</v>
          </cell>
          <cell r="V168" t="str">
            <v>DR26113</v>
          </cell>
          <cell r="W168" t="str">
            <v>OPCOTHIN</v>
          </cell>
        </row>
        <row r="169">
          <cell r="B169" t="str">
            <v>O0262</v>
          </cell>
          <cell r="C169" t="str">
            <v>CEE - Ukraine</v>
          </cell>
          <cell r="D169" t="str">
            <v>UAHK</v>
          </cell>
          <cell r="E169" t="str">
            <v>MF</v>
          </cell>
          <cell r="F169" t="str">
            <v>NV</v>
          </cell>
          <cell r="G169" t="str">
            <v>CO</v>
          </cell>
          <cell r="H169" t="str">
            <v>R0001</v>
          </cell>
          <cell r="I169" t="str">
            <v>Europe</v>
          </cell>
          <cell r="J169" t="str">
            <v>R0008</v>
          </cell>
          <cell r="K169" t="str">
            <v>Central and Eastern Europe</v>
          </cell>
          <cell r="L169" t="str">
            <v>NOTAPP</v>
          </cell>
          <cell r="M169" t="str">
            <v>Not Applicable</v>
          </cell>
          <cell r="N169" t="str">
            <v>C0029</v>
          </cell>
          <cell r="O169" t="str">
            <v>Ukraine</v>
          </cell>
          <cell r="P169" t="str">
            <v>PUKRA</v>
          </cell>
          <cell r="Q169" t="str">
            <v>PUKRA</v>
          </cell>
          <cell r="R169" t="str">
            <v>Ukraine</v>
          </cell>
          <cell r="S169" t="str">
            <v>-</v>
          </cell>
          <cell r="T169" t="str">
            <v>NOTAPP</v>
          </cell>
          <cell r="U169" t="str">
            <v>NO</v>
          </cell>
          <cell r="V169" t="str">
            <v>DR26213</v>
          </cell>
          <cell r="W169" t="str">
            <v>OPCOTHCK</v>
          </cell>
        </row>
        <row r="170">
          <cell r="B170" t="str">
            <v>O0264</v>
          </cell>
          <cell r="C170" t="str">
            <v>CEE - Poland</v>
          </cell>
          <cell r="D170" t="str">
            <v>PLNK</v>
          </cell>
          <cell r="E170" t="str">
            <v>MF</v>
          </cell>
          <cell r="F170" t="str">
            <v>MH</v>
          </cell>
          <cell r="G170" t="str">
            <v>CO</v>
          </cell>
          <cell r="H170" t="str">
            <v>R0001</v>
          </cell>
          <cell r="I170" t="str">
            <v>Europe</v>
          </cell>
          <cell r="J170" t="str">
            <v>R0008</v>
          </cell>
          <cell r="K170" t="str">
            <v>Central and Eastern Europe</v>
          </cell>
          <cell r="L170" t="str">
            <v>NOTAPP</v>
          </cell>
          <cell r="M170" t="str">
            <v>Not Applicable</v>
          </cell>
          <cell r="N170" t="str">
            <v>C0024</v>
          </cell>
          <cell r="O170" t="str">
            <v>Poland</v>
          </cell>
          <cell r="P170" t="str">
            <v>PPOLD</v>
          </cell>
          <cell r="Q170" t="str">
            <v>PPOLD</v>
          </cell>
          <cell r="R170" t="str">
            <v>Poland</v>
          </cell>
          <cell r="S170">
            <v>2</v>
          </cell>
          <cell r="T170" t="str">
            <v>NOTAPP</v>
          </cell>
          <cell r="U170" t="str">
            <v>NO</v>
          </cell>
          <cell r="V170" t="str">
            <v>DR26413</v>
          </cell>
          <cell r="W170" t="str">
            <v>OPCOTHIN</v>
          </cell>
        </row>
        <row r="171">
          <cell r="B171" t="str">
            <v>O0265</v>
          </cell>
          <cell r="C171" t="str">
            <v>CEE - Romania</v>
          </cell>
          <cell r="D171" t="str">
            <v>ROLM</v>
          </cell>
          <cell r="E171" t="str">
            <v>MF</v>
          </cell>
          <cell r="F171" t="str">
            <v>NV</v>
          </cell>
          <cell r="G171" t="str">
            <v>CO</v>
          </cell>
          <cell r="H171" t="str">
            <v>R0001</v>
          </cell>
          <cell r="I171" t="str">
            <v>Europe</v>
          </cell>
          <cell r="J171" t="str">
            <v>R0008</v>
          </cell>
          <cell r="K171" t="str">
            <v>Central and Eastern Europe</v>
          </cell>
          <cell r="L171" t="str">
            <v>NOTAPP</v>
          </cell>
          <cell r="M171" t="str">
            <v>Not Applicable</v>
          </cell>
          <cell r="N171" t="str">
            <v>C0025</v>
          </cell>
          <cell r="O171" t="str">
            <v>Romania</v>
          </cell>
          <cell r="P171" t="str">
            <v>PROMN</v>
          </cell>
          <cell r="Q171" t="str">
            <v>PROMN</v>
          </cell>
          <cell r="R171" t="str">
            <v>Romania</v>
          </cell>
          <cell r="S171">
            <v>2</v>
          </cell>
          <cell r="T171" t="str">
            <v>NOTAPP</v>
          </cell>
          <cell r="U171" t="str">
            <v>NO</v>
          </cell>
          <cell r="V171" t="str">
            <v>DR26513</v>
          </cell>
          <cell r="W171" t="str">
            <v>OPCOTHIN</v>
          </cell>
        </row>
        <row r="172">
          <cell r="B172" t="str">
            <v>O0266</v>
          </cell>
          <cell r="C172" t="str">
            <v>CEE - Slovakia</v>
          </cell>
          <cell r="D172" t="str">
            <v>SKKK</v>
          </cell>
          <cell r="E172" t="str">
            <v>MF</v>
          </cell>
          <cell r="F172" t="str">
            <v>NV</v>
          </cell>
          <cell r="G172" t="str">
            <v>CO</v>
          </cell>
          <cell r="H172" t="str">
            <v>R0001</v>
          </cell>
          <cell r="I172" t="str">
            <v>Europe</v>
          </cell>
          <cell r="J172" t="str">
            <v>R0008</v>
          </cell>
          <cell r="K172" t="str">
            <v>Central and Eastern Europe</v>
          </cell>
          <cell r="L172" t="str">
            <v>NOTAPP</v>
          </cell>
          <cell r="M172" t="str">
            <v>Not Applicable</v>
          </cell>
          <cell r="N172" t="str">
            <v>C0027</v>
          </cell>
          <cell r="O172" t="str">
            <v>Slovakia</v>
          </cell>
          <cell r="P172" t="str">
            <v>PSLKA</v>
          </cell>
          <cell r="Q172" t="str">
            <v>PSLKA</v>
          </cell>
          <cell r="R172" t="str">
            <v>Slovakia</v>
          </cell>
          <cell r="S172" t="str">
            <v>-</v>
          </cell>
          <cell r="T172" t="str">
            <v>NOTAPP</v>
          </cell>
          <cell r="U172" t="str">
            <v>NO</v>
          </cell>
          <cell r="V172" t="str">
            <v>DR26613</v>
          </cell>
          <cell r="W172" t="str">
            <v>OPCOTHIN</v>
          </cell>
        </row>
        <row r="173">
          <cell r="B173" t="str">
            <v>O0267</v>
          </cell>
          <cell r="C173" t="str">
            <v>Fima</v>
          </cell>
          <cell r="D173" t="str">
            <v>EURK</v>
          </cell>
          <cell r="E173" t="str">
            <v>MF</v>
          </cell>
          <cell r="F173" t="str">
            <v>NV</v>
          </cell>
          <cell r="G173" t="str">
            <v>NL</v>
          </cell>
          <cell r="H173" t="str">
            <v>R0001</v>
          </cell>
          <cell r="I173" t="str">
            <v>Europe</v>
          </cell>
          <cell r="J173" t="str">
            <v>R0007</v>
          </cell>
          <cell r="K173" t="str">
            <v>Western Europe</v>
          </cell>
          <cell r="L173" t="str">
            <v>NOTAPP</v>
          </cell>
          <cell r="M173" t="str">
            <v>Not Applicable</v>
          </cell>
          <cell r="N173" t="str">
            <v>C0012</v>
          </cell>
          <cell r="O173" t="str">
            <v>Portugal</v>
          </cell>
          <cell r="P173" t="str">
            <v>PPRTL</v>
          </cell>
          <cell r="Q173" t="str">
            <v>PPRTL</v>
          </cell>
          <cell r="R173" t="str">
            <v>Portugal</v>
          </cell>
          <cell r="S173" t="str">
            <v>-</v>
          </cell>
          <cell r="T173" t="str">
            <v>NOTAPP</v>
          </cell>
          <cell r="U173" t="str">
            <v>NO</v>
          </cell>
          <cell r="V173" t="str">
            <v>BF00001</v>
          </cell>
          <cell r="W173" t="str">
            <v>OPCOTHIN</v>
          </cell>
        </row>
        <row r="174">
          <cell r="B174" t="str">
            <v>O0268</v>
          </cell>
          <cell r="C174" t="str">
            <v>Ecuador Jaboneria</v>
          </cell>
          <cell r="D174" t="str">
            <v>USDK</v>
          </cell>
          <cell r="E174" t="str">
            <v>MF</v>
          </cell>
          <cell r="F174" t="str">
            <v>NV</v>
          </cell>
          <cell r="G174" t="str">
            <v>JC</v>
          </cell>
          <cell r="H174" t="str">
            <v>R0005</v>
          </cell>
          <cell r="I174" t="str">
            <v>Latin America</v>
          </cell>
          <cell r="J174" t="str">
            <v>NOTAPP</v>
          </cell>
          <cell r="K174" t="str">
            <v>Not Applicable</v>
          </cell>
          <cell r="L174" t="str">
            <v>NOTAPP</v>
          </cell>
          <cell r="M174" t="str">
            <v>Not Applicable</v>
          </cell>
          <cell r="N174" t="str">
            <v>C0078</v>
          </cell>
          <cell r="O174" t="str">
            <v>Ecuador</v>
          </cell>
          <cell r="P174" t="str">
            <v>PECDR</v>
          </cell>
          <cell r="Q174" t="str">
            <v>PECDR</v>
          </cell>
          <cell r="R174" t="str">
            <v>Ecuador</v>
          </cell>
          <cell r="S174" t="str">
            <v>-</v>
          </cell>
          <cell r="T174" t="str">
            <v>NOTAPP</v>
          </cell>
          <cell r="U174" t="str">
            <v>NO</v>
          </cell>
          <cell r="V174" t="str">
            <v>BF00003</v>
          </cell>
          <cell r="W174" t="str">
            <v>OPCOTHIN</v>
          </cell>
        </row>
        <row r="175">
          <cell r="B175" t="str">
            <v>O0269</v>
          </cell>
          <cell r="C175" t="str">
            <v>Nicaragua</v>
          </cell>
          <cell r="D175" t="str">
            <v>NICK</v>
          </cell>
          <cell r="E175" t="str">
            <v>MF</v>
          </cell>
          <cell r="F175" t="str">
            <v>NV</v>
          </cell>
          <cell r="G175" t="str">
            <v>PG</v>
          </cell>
          <cell r="H175" t="str">
            <v>R0005</v>
          </cell>
          <cell r="I175" t="str">
            <v>Latin America</v>
          </cell>
          <cell r="J175" t="str">
            <v>NOTAPP</v>
          </cell>
          <cell r="K175" t="str">
            <v>Not Applicable</v>
          </cell>
          <cell r="L175" t="str">
            <v>NOTAPP</v>
          </cell>
          <cell r="M175" t="str">
            <v>Not Applicable</v>
          </cell>
          <cell r="N175" t="str">
            <v>C0084</v>
          </cell>
          <cell r="O175" t="str">
            <v>Nicaragua</v>
          </cell>
          <cell r="P175" t="str">
            <v>PNICC</v>
          </cell>
          <cell r="Q175" t="str">
            <v>PNICC</v>
          </cell>
          <cell r="R175" t="str">
            <v>Nicaragua</v>
          </cell>
          <cell r="S175" t="str">
            <v>-</v>
          </cell>
          <cell r="T175" t="str">
            <v>NOTAPP</v>
          </cell>
          <cell r="U175" t="str">
            <v>NO</v>
          </cell>
          <cell r="V175" t="str">
            <v>BF00003</v>
          </cell>
          <cell r="W175" t="str">
            <v>OPCOTHIN</v>
          </cell>
        </row>
        <row r="176">
          <cell r="B176" t="str">
            <v>O0270</v>
          </cell>
          <cell r="C176" t="str">
            <v>Trinidad &amp; Tobago</v>
          </cell>
          <cell r="D176" t="str">
            <v>TTDK</v>
          </cell>
          <cell r="E176" t="str">
            <v>MF</v>
          </cell>
          <cell r="F176" t="str">
            <v>PLC</v>
          </cell>
          <cell r="G176" t="str">
            <v>PG</v>
          </cell>
          <cell r="H176" t="str">
            <v>R0005</v>
          </cell>
          <cell r="I176" t="str">
            <v>Latin America</v>
          </cell>
          <cell r="J176" t="str">
            <v>NOTAPP</v>
          </cell>
          <cell r="K176" t="str">
            <v>Not Applicable</v>
          </cell>
          <cell r="L176" t="str">
            <v>NOTAPP</v>
          </cell>
          <cell r="M176" t="str">
            <v>Not Applicable</v>
          </cell>
          <cell r="N176" t="str">
            <v>C0088</v>
          </cell>
          <cell r="O176" t="str">
            <v>Trinidad</v>
          </cell>
          <cell r="P176" t="str">
            <v>PTRIN</v>
          </cell>
          <cell r="Q176" t="str">
            <v>PTRIN</v>
          </cell>
          <cell r="R176" t="str">
            <v>Trinidad</v>
          </cell>
          <cell r="S176" t="str">
            <v>-</v>
          </cell>
          <cell r="T176" t="str">
            <v>NOTAPP</v>
          </cell>
          <cell r="U176" t="str">
            <v>NO</v>
          </cell>
          <cell r="V176" t="str">
            <v>BF00003</v>
          </cell>
          <cell r="W176" t="str">
            <v>OPCOTHIN</v>
          </cell>
        </row>
        <row r="177">
          <cell r="B177" t="str">
            <v>O0275</v>
          </cell>
          <cell r="C177" t="str">
            <v>Unilever Colombia</v>
          </cell>
          <cell r="D177" t="str">
            <v>COPM</v>
          </cell>
          <cell r="E177" t="str">
            <v>MF</v>
          </cell>
          <cell r="F177" t="str">
            <v>MH</v>
          </cell>
          <cell r="G177" t="str">
            <v>JC</v>
          </cell>
          <cell r="H177" t="str">
            <v>R0005</v>
          </cell>
          <cell r="I177" t="str">
            <v>Latin America</v>
          </cell>
          <cell r="J177" t="str">
            <v>NOTAPP</v>
          </cell>
          <cell r="K177" t="str">
            <v>Not Applicable</v>
          </cell>
          <cell r="L177" t="str">
            <v>NOTAPP</v>
          </cell>
          <cell r="M177" t="str">
            <v>Not Applicable</v>
          </cell>
          <cell r="N177" t="str">
            <v>C0074</v>
          </cell>
          <cell r="O177" t="str">
            <v>Colombia</v>
          </cell>
          <cell r="P177" t="str">
            <v>PCOLO</v>
          </cell>
          <cell r="Q177" t="str">
            <v>PCOLO</v>
          </cell>
          <cell r="R177" t="str">
            <v>Colombia NV</v>
          </cell>
          <cell r="S177">
            <v>4</v>
          </cell>
          <cell r="T177" t="str">
            <v>NOTAPP</v>
          </cell>
          <cell r="U177" t="str">
            <v>NO</v>
          </cell>
          <cell r="V177" t="str">
            <v>BF00003</v>
          </cell>
          <cell r="W177" t="str">
            <v>OPCOTHIN</v>
          </cell>
        </row>
        <row r="178">
          <cell r="B178" t="str">
            <v>O0276</v>
          </cell>
          <cell r="C178" t="str">
            <v>Unilever Costa Rica</v>
          </cell>
          <cell r="D178" t="str">
            <v>CRCK</v>
          </cell>
          <cell r="E178" t="str">
            <v>MF</v>
          </cell>
          <cell r="F178" t="str">
            <v>NV</v>
          </cell>
          <cell r="G178" t="str">
            <v>PG</v>
          </cell>
          <cell r="H178" t="str">
            <v>R0005</v>
          </cell>
          <cell r="I178" t="str">
            <v>Latin America</v>
          </cell>
          <cell r="J178" t="str">
            <v>NOTAPP</v>
          </cell>
          <cell r="K178" t="str">
            <v>Not Applicable</v>
          </cell>
          <cell r="L178" t="str">
            <v>NOTAPP</v>
          </cell>
          <cell r="M178" t="str">
            <v>Not Applicable</v>
          </cell>
          <cell r="N178" t="str">
            <v>C0075</v>
          </cell>
          <cell r="O178" t="str">
            <v>Costa Rica</v>
          </cell>
          <cell r="P178" t="str">
            <v>PCRUC</v>
          </cell>
          <cell r="Q178" t="str">
            <v>PCRUC</v>
          </cell>
          <cell r="R178" t="str">
            <v>Costa Rica</v>
          </cell>
          <cell r="S178" t="str">
            <v>-</v>
          </cell>
          <cell r="T178" t="str">
            <v>NOTAPP</v>
          </cell>
          <cell r="U178" t="str">
            <v>NO</v>
          </cell>
          <cell r="V178" t="str">
            <v>BF00003</v>
          </cell>
          <cell r="W178" t="str">
            <v>OPCOTHIN</v>
          </cell>
        </row>
        <row r="179">
          <cell r="B179" t="str">
            <v>O0278</v>
          </cell>
          <cell r="C179" t="str">
            <v>Unilever Guatemala</v>
          </cell>
          <cell r="D179" t="str">
            <v>GTQK</v>
          </cell>
          <cell r="E179" t="str">
            <v>MF</v>
          </cell>
          <cell r="F179" t="str">
            <v>NV</v>
          </cell>
          <cell r="G179" t="str">
            <v>PG</v>
          </cell>
          <cell r="H179" t="str">
            <v>R0005</v>
          </cell>
          <cell r="I179" t="str">
            <v>Latin America</v>
          </cell>
          <cell r="J179" t="str">
            <v>NOTAPP</v>
          </cell>
          <cell r="K179" t="str">
            <v>Not Applicable</v>
          </cell>
          <cell r="L179" t="str">
            <v>NOTAPP</v>
          </cell>
          <cell r="M179" t="str">
            <v>Not Applicable</v>
          </cell>
          <cell r="N179" t="str">
            <v>C0080</v>
          </cell>
          <cell r="O179" t="str">
            <v>Guatemala</v>
          </cell>
          <cell r="P179" t="str">
            <v>PGTUC</v>
          </cell>
          <cell r="Q179" t="str">
            <v>PGTUC</v>
          </cell>
          <cell r="R179" t="str">
            <v>Guatemala</v>
          </cell>
          <cell r="S179" t="str">
            <v>-</v>
          </cell>
          <cell r="T179" t="str">
            <v>NOTAPP</v>
          </cell>
          <cell r="U179" t="str">
            <v>NO</v>
          </cell>
          <cell r="V179" t="str">
            <v>BF00003</v>
          </cell>
          <cell r="W179" t="str">
            <v>OPCOTHIN</v>
          </cell>
        </row>
        <row r="180">
          <cell r="B180" t="str">
            <v>O0279</v>
          </cell>
          <cell r="C180" t="str">
            <v>Unilever Honduras</v>
          </cell>
          <cell r="D180" t="str">
            <v>HNLK</v>
          </cell>
          <cell r="E180" t="str">
            <v>MF</v>
          </cell>
          <cell r="F180" t="str">
            <v>NV</v>
          </cell>
          <cell r="G180" t="str">
            <v>PG</v>
          </cell>
          <cell r="H180" t="str">
            <v>R0005</v>
          </cell>
          <cell r="I180" t="str">
            <v>Latin America</v>
          </cell>
          <cell r="J180" t="str">
            <v>NOTAPP</v>
          </cell>
          <cell r="K180" t="str">
            <v>Not Applicable</v>
          </cell>
          <cell r="L180" t="str">
            <v>NOTAPP</v>
          </cell>
          <cell r="M180" t="str">
            <v>Not Applicable</v>
          </cell>
          <cell r="N180" t="str">
            <v>C0081</v>
          </cell>
          <cell r="O180" t="str">
            <v>Honduras</v>
          </cell>
          <cell r="P180" t="str">
            <v>PHNDC</v>
          </cell>
          <cell r="Q180" t="str">
            <v>PHNDC</v>
          </cell>
          <cell r="R180" t="str">
            <v>Honduras</v>
          </cell>
          <cell r="S180" t="str">
            <v>-</v>
          </cell>
          <cell r="T180" t="str">
            <v>NOTAPP</v>
          </cell>
          <cell r="U180" t="str">
            <v>NO</v>
          </cell>
          <cell r="V180" t="str">
            <v>BF00003</v>
          </cell>
          <cell r="W180" t="str">
            <v>OPCOTHIN</v>
          </cell>
        </row>
        <row r="181">
          <cell r="B181" t="str">
            <v>O0281</v>
          </cell>
          <cell r="C181" t="str">
            <v>Unilever Panama</v>
          </cell>
          <cell r="D181" t="str">
            <v>PABK</v>
          </cell>
          <cell r="E181" t="str">
            <v>MF</v>
          </cell>
          <cell r="F181" t="str">
            <v>NV</v>
          </cell>
          <cell r="G181" t="str">
            <v>PG</v>
          </cell>
          <cell r="H181" t="str">
            <v>R0005</v>
          </cell>
          <cell r="I181" t="str">
            <v>Latin America</v>
          </cell>
          <cell r="J181" t="str">
            <v>NOTAPP</v>
          </cell>
          <cell r="K181" t="str">
            <v>Not Applicable</v>
          </cell>
          <cell r="L181" t="str">
            <v>NOTAPP</v>
          </cell>
          <cell r="M181" t="str">
            <v>Not Applicable</v>
          </cell>
          <cell r="N181" t="str">
            <v>C0085</v>
          </cell>
          <cell r="O181" t="str">
            <v>Panama</v>
          </cell>
          <cell r="P181" t="str">
            <v>PPANC</v>
          </cell>
          <cell r="Q181" t="str">
            <v>PPANC</v>
          </cell>
          <cell r="R181" t="str">
            <v>Panama</v>
          </cell>
          <cell r="S181" t="str">
            <v>-</v>
          </cell>
          <cell r="T181" t="str">
            <v>NOTAPP</v>
          </cell>
          <cell r="U181" t="str">
            <v>NO</v>
          </cell>
          <cell r="V181" t="str">
            <v>BF00003</v>
          </cell>
          <cell r="W181" t="str">
            <v>OPCOTHIN</v>
          </cell>
        </row>
        <row r="182">
          <cell r="B182" t="str">
            <v>O0282</v>
          </cell>
          <cell r="C182" t="str">
            <v>Unilever Paraguay</v>
          </cell>
          <cell r="D182" t="str">
            <v>PYGM</v>
          </cell>
          <cell r="E182" t="str">
            <v>MF</v>
          </cell>
          <cell r="F182" t="str">
            <v>NV</v>
          </cell>
          <cell r="G182" t="str">
            <v>JC</v>
          </cell>
          <cell r="H182" t="str">
            <v>R0005</v>
          </cell>
          <cell r="I182" t="str">
            <v>Latin America</v>
          </cell>
          <cell r="J182" t="str">
            <v>NOTAPP</v>
          </cell>
          <cell r="K182" t="str">
            <v>Not Applicable</v>
          </cell>
          <cell r="L182" t="str">
            <v>NOTAPP</v>
          </cell>
          <cell r="M182" t="str">
            <v>Not Applicable</v>
          </cell>
          <cell r="N182" t="str">
            <v>C0086</v>
          </cell>
          <cell r="O182" t="str">
            <v>Paraguay</v>
          </cell>
          <cell r="P182" t="str">
            <v>PPARC</v>
          </cell>
          <cell r="Q182" t="str">
            <v>PPARC</v>
          </cell>
          <cell r="R182" t="str">
            <v>Paraguay</v>
          </cell>
          <cell r="S182" t="str">
            <v>-</v>
          </cell>
          <cell r="T182" t="str">
            <v>NOTAPP</v>
          </cell>
          <cell r="U182" t="str">
            <v>NO</v>
          </cell>
          <cell r="V182" t="str">
            <v>BF00003</v>
          </cell>
          <cell r="W182" t="str">
            <v>OPCOTHIN</v>
          </cell>
        </row>
        <row r="183">
          <cell r="B183" t="str">
            <v>O0283</v>
          </cell>
          <cell r="C183" t="str">
            <v>Unilever Peru</v>
          </cell>
          <cell r="D183" t="str">
            <v>PENK</v>
          </cell>
          <cell r="E183" t="str">
            <v>MF</v>
          </cell>
          <cell r="F183" t="str">
            <v>NV</v>
          </cell>
          <cell r="G183" t="str">
            <v>JC</v>
          </cell>
          <cell r="H183" t="str">
            <v>R0005</v>
          </cell>
          <cell r="I183" t="str">
            <v>Latin America</v>
          </cell>
          <cell r="J183" t="str">
            <v>NOTAPP</v>
          </cell>
          <cell r="K183" t="str">
            <v>Not Applicable</v>
          </cell>
          <cell r="L183" t="str">
            <v>NOTAPP</v>
          </cell>
          <cell r="M183" t="str">
            <v>Not Applicable</v>
          </cell>
          <cell r="N183" t="str">
            <v>C0087</v>
          </cell>
          <cell r="O183" t="str">
            <v>Peru</v>
          </cell>
          <cell r="P183" t="str">
            <v>PPERU</v>
          </cell>
          <cell r="Q183" t="str">
            <v>PPERU</v>
          </cell>
          <cell r="R183" t="str">
            <v>Peru</v>
          </cell>
          <cell r="S183" t="str">
            <v>-</v>
          </cell>
          <cell r="T183" t="str">
            <v>NOTAPP</v>
          </cell>
          <cell r="U183" t="str">
            <v>NO</v>
          </cell>
          <cell r="V183" t="str">
            <v>BF00003</v>
          </cell>
          <cell r="W183" t="str">
            <v>OPCOTHIN</v>
          </cell>
        </row>
        <row r="184">
          <cell r="B184" t="str">
            <v>O0285</v>
          </cell>
          <cell r="C184" t="str">
            <v>Unilever Uruguay</v>
          </cell>
          <cell r="D184" t="str">
            <v>UYUK</v>
          </cell>
          <cell r="E184" t="str">
            <v>MF</v>
          </cell>
          <cell r="F184" t="str">
            <v>NV</v>
          </cell>
          <cell r="G184" t="str">
            <v>JC</v>
          </cell>
          <cell r="H184" t="str">
            <v>R0005</v>
          </cell>
          <cell r="I184" t="str">
            <v>Latin America</v>
          </cell>
          <cell r="J184" t="str">
            <v>NOTAPP</v>
          </cell>
          <cell r="K184" t="str">
            <v>Not Applicable</v>
          </cell>
          <cell r="L184" t="str">
            <v>NOTAPP</v>
          </cell>
          <cell r="M184" t="str">
            <v>Not Applicable</v>
          </cell>
          <cell r="N184" t="str">
            <v>C0089</v>
          </cell>
          <cell r="O184" t="str">
            <v>Uruguay</v>
          </cell>
          <cell r="P184" t="str">
            <v>PURUG</v>
          </cell>
          <cell r="Q184" t="str">
            <v>PURUG</v>
          </cell>
          <cell r="R184" t="str">
            <v>Uruguay</v>
          </cell>
          <cell r="S184">
            <v>2</v>
          </cell>
          <cell r="T184" t="str">
            <v>NOTAPP</v>
          </cell>
          <cell r="U184" t="str">
            <v>NO</v>
          </cell>
          <cell r="V184" t="str">
            <v>BF00003</v>
          </cell>
          <cell r="W184" t="str">
            <v>OPCOTHIN</v>
          </cell>
        </row>
        <row r="185">
          <cell r="B185" t="str">
            <v>O0286</v>
          </cell>
          <cell r="C185" t="str">
            <v>Unilever Venezuela</v>
          </cell>
          <cell r="D185" t="str">
            <v>VEBM</v>
          </cell>
          <cell r="E185" t="str">
            <v>MF</v>
          </cell>
          <cell r="F185" t="str">
            <v>NV</v>
          </cell>
          <cell r="G185" t="str">
            <v>JC</v>
          </cell>
          <cell r="H185" t="str">
            <v>R0005</v>
          </cell>
          <cell r="I185" t="str">
            <v>Latin America</v>
          </cell>
          <cell r="J185" t="str">
            <v>NOTAPP</v>
          </cell>
          <cell r="K185" t="str">
            <v>Not Applicable</v>
          </cell>
          <cell r="L185" t="str">
            <v>NOTAPP</v>
          </cell>
          <cell r="M185" t="str">
            <v>Not Applicable</v>
          </cell>
          <cell r="N185" t="str">
            <v>C0090</v>
          </cell>
          <cell r="O185" t="str">
            <v>Venezuela</v>
          </cell>
          <cell r="P185" t="str">
            <v>PVENE</v>
          </cell>
          <cell r="Q185" t="str">
            <v>PVENE</v>
          </cell>
          <cell r="R185" t="str">
            <v>Venezuela</v>
          </cell>
          <cell r="S185" t="str">
            <v>-</v>
          </cell>
          <cell r="T185" t="str">
            <v>NOTAPP</v>
          </cell>
          <cell r="U185" t="str">
            <v>NO</v>
          </cell>
          <cell r="V185" t="str">
            <v>BF00003</v>
          </cell>
          <cell r="W185" t="str">
            <v>OPCOTHIN</v>
          </cell>
        </row>
        <row r="186">
          <cell r="B186" t="str">
            <v>O0287</v>
          </cell>
          <cell r="C186" t="str">
            <v>Frigo-Frudesa</v>
          </cell>
          <cell r="D186" t="str">
            <v>EURK</v>
          </cell>
          <cell r="E186" t="str">
            <v>MF</v>
          </cell>
          <cell r="F186" t="str">
            <v>NV</v>
          </cell>
          <cell r="G186" t="str">
            <v>NL</v>
          </cell>
          <cell r="H186" t="str">
            <v>R0001</v>
          </cell>
          <cell r="I186" t="str">
            <v>Europe</v>
          </cell>
          <cell r="J186" t="str">
            <v>R0007</v>
          </cell>
          <cell r="K186" t="str">
            <v>Western Europe</v>
          </cell>
          <cell r="L186" t="str">
            <v>NOTAPP</v>
          </cell>
          <cell r="M186" t="str">
            <v>Not Applicable</v>
          </cell>
          <cell r="N186" t="str">
            <v>C0013</v>
          </cell>
          <cell r="O186" t="str">
            <v>Spain</v>
          </cell>
          <cell r="P186" t="str">
            <v>PSPAI</v>
          </cell>
          <cell r="Q186" t="str">
            <v>PSPAI</v>
          </cell>
          <cell r="R186" t="str">
            <v>Spain</v>
          </cell>
          <cell r="S186" t="str">
            <v>-</v>
          </cell>
          <cell r="T186" t="str">
            <v>NOTAPP</v>
          </cell>
          <cell r="U186" t="str">
            <v>NO</v>
          </cell>
          <cell r="V186" t="str">
            <v>BF00004</v>
          </cell>
          <cell r="W186" t="str">
            <v>OPCOTHIN</v>
          </cell>
        </row>
        <row r="187">
          <cell r="B187" t="str">
            <v>O0288</v>
          </cell>
          <cell r="C187" t="str">
            <v>Frisko IS</v>
          </cell>
          <cell r="D187" t="str">
            <v>DKKK</v>
          </cell>
          <cell r="E187" t="str">
            <v>MF</v>
          </cell>
          <cell r="F187" t="str">
            <v>NV</v>
          </cell>
          <cell r="G187" t="str">
            <v>CO</v>
          </cell>
          <cell r="H187" t="str">
            <v>R0001</v>
          </cell>
          <cell r="I187" t="str">
            <v>Europe</v>
          </cell>
          <cell r="J187" t="str">
            <v>R0007</v>
          </cell>
          <cell r="K187" t="str">
            <v>Western Europe</v>
          </cell>
          <cell r="L187" t="str">
            <v>NOTAPP</v>
          </cell>
          <cell r="M187" t="str">
            <v>Not Applicable</v>
          </cell>
          <cell r="N187" t="str">
            <v>C0003</v>
          </cell>
          <cell r="O187" t="str">
            <v>Denmark</v>
          </cell>
          <cell r="P187" t="str">
            <v>PDENM</v>
          </cell>
          <cell r="Q187" t="str">
            <v>PDENM</v>
          </cell>
          <cell r="R187" t="str">
            <v>Denmark</v>
          </cell>
          <cell r="S187" t="str">
            <v>-</v>
          </cell>
          <cell r="T187" t="str">
            <v>NOTAPP</v>
          </cell>
          <cell r="U187" t="str">
            <v>NO</v>
          </cell>
          <cell r="V187" t="str">
            <v>BF00004</v>
          </cell>
          <cell r="W187" t="str">
            <v>OPCOTHIN</v>
          </cell>
        </row>
        <row r="188">
          <cell r="B188" t="str">
            <v>O0289</v>
          </cell>
          <cell r="C188" t="str">
            <v>Frozen Fish International</v>
          </cell>
          <cell r="D188" t="str">
            <v>EURK</v>
          </cell>
          <cell r="E188" t="str">
            <v>MF</v>
          </cell>
          <cell r="F188" t="str">
            <v>MH</v>
          </cell>
          <cell r="G188" t="str">
            <v>NL</v>
          </cell>
          <cell r="H188" t="str">
            <v>R0001</v>
          </cell>
          <cell r="I188" t="str">
            <v>Europe</v>
          </cell>
          <cell r="J188" t="str">
            <v>R0007</v>
          </cell>
          <cell r="K188" t="str">
            <v>Western Europe</v>
          </cell>
          <cell r="L188" t="str">
            <v>NOTAPP</v>
          </cell>
          <cell r="M188" t="str">
            <v>Not Applicable</v>
          </cell>
          <cell r="N188" t="str">
            <v>C0006</v>
          </cell>
          <cell r="O188" t="str">
            <v>Germany</v>
          </cell>
          <cell r="P188" t="str">
            <v>PGERM</v>
          </cell>
          <cell r="Q188" t="str">
            <v>PGERM</v>
          </cell>
          <cell r="R188" t="str">
            <v>Germany</v>
          </cell>
          <cell r="S188" t="str">
            <v>-</v>
          </cell>
          <cell r="T188" t="str">
            <v>NOTAPP</v>
          </cell>
          <cell r="U188" t="str">
            <v>NO</v>
          </cell>
          <cell r="V188" t="str">
            <v>BF00004</v>
          </cell>
          <cell r="W188" t="str">
            <v>OPCOTHIN</v>
          </cell>
        </row>
        <row r="189">
          <cell r="B189" t="str">
            <v>O0290</v>
          </cell>
          <cell r="C189" t="str">
            <v>GB Glace Finland</v>
          </cell>
          <cell r="D189" t="str">
            <v>EURK</v>
          </cell>
          <cell r="E189" t="str">
            <v>MF</v>
          </cell>
          <cell r="F189" t="str">
            <v>NV</v>
          </cell>
          <cell r="G189" t="str">
            <v>CO</v>
          </cell>
          <cell r="H189" t="str">
            <v>R0001</v>
          </cell>
          <cell r="I189" t="str">
            <v>Europe</v>
          </cell>
          <cell r="J189" t="str">
            <v>R0007</v>
          </cell>
          <cell r="K189" t="str">
            <v>Western Europe</v>
          </cell>
          <cell r="L189" t="str">
            <v>NOTAPP</v>
          </cell>
          <cell r="M189" t="str">
            <v>Not Applicable</v>
          </cell>
          <cell r="N189" t="str">
            <v>C0004</v>
          </cell>
          <cell r="O189" t="str">
            <v>Finland</v>
          </cell>
          <cell r="P189" t="str">
            <v>PFINL</v>
          </cell>
          <cell r="Q189" t="str">
            <v>PFINL</v>
          </cell>
          <cell r="R189" t="str">
            <v>Finland</v>
          </cell>
          <cell r="S189" t="str">
            <v>-</v>
          </cell>
          <cell r="T189" t="str">
            <v>NOTAPP</v>
          </cell>
          <cell r="U189" t="str">
            <v>NO</v>
          </cell>
          <cell r="V189" t="str">
            <v>BF00004</v>
          </cell>
          <cell r="W189" t="str">
            <v>OPCOTHIN</v>
          </cell>
        </row>
        <row r="190">
          <cell r="B190" t="str">
            <v>O0291</v>
          </cell>
          <cell r="C190" t="str">
            <v>GB Glace Sweden</v>
          </cell>
          <cell r="D190" t="str">
            <v>SEKK</v>
          </cell>
          <cell r="E190" t="str">
            <v>MF</v>
          </cell>
          <cell r="F190" t="str">
            <v>NV</v>
          </cell>
          <cell r="G190" t="str">
            <v>CO</v>
          </cell>
          <cell r="H190" t="str">
            <v>R0001</v>
          </cell>
          <cell r="I190" t="str">
            <v>Europe</v>
          </cell>
          <cell r="J190" t="str">
            <v>R0007</v>
          </cell>
          <cell r="K190" t="str">
            <v>Western Europe</v>
          </cell>
          <cell r="L190" t="str">
            <v>NOTAPP</v>
          </cell>
          <cell r="M190" t="str">
            <v>Not Applicable</v>
          </cell>
          <cell r="N190" t="str">
            <v>C0014</v>
          </cell>
          <cell r="O190" t="str">
            <v>Sweden</v>
          </cell>
          <cell r="P190" t="str">
            <v>PSWED</v>
          </cell>
          <cell r="Q190" t="str">
            <v>PSWED</v>
          </cell>
          <cell r="R190" t="str">
            <v>Sweden</v>
          </cell>
          <cell r="S190">
            <v>4</v>
          </cell>
          <cell r="T190" t="str">
            <v>NOTAPP</v>
          </cell>
          <cell r="U190" t="str">
            <v>NO</v>
          </cell>
          <cell r="V190" t="str">
            <v>BF00004</v>
          </cell>
          <cell r="W190" t="str">
            <v>OPCOTHIN</v>
          </cell>
        </row>
        <row r="191">
          <cell r="B191" t="str">
            <v>O0292</v>
          </cell>
          <cell r="C191" t="str">
            <v>Good Humor-Breyers-Canada</v>
          </cell>
          <cell r="D191" t="str">
            <v>CADK</v>
          </cell>
          <cell r="E191" t="str">
            <v>M</v>
          </cell>
          <cell r="F191" t="str">
            <v>NOTAPP</v>
          </cell>
          <cell r="G191" t="str">
            <v>FP&amp;A</v>
          </cell>
          <cell r="H191" t="str">
            <v>R0002</v>
          </cell>
          <cell r="I191" t="str">
            <v>North America</v>
          </cell>
          <cell r="J191" t="str">
            <v>NOTAPP</v>
          </cell>
          <cell r="K191" t="str">
            <v>Not Applicable</v>
          </cell>
          <cell r="L191" t="str">
            <v>NOTAPP</v>
          </cell>
          <cell r="M191" t="str">
            <v>Not Applicable</v>
          </cell>
          <cell r="N191" t="str">
            <v>C0030</v>
          </cell>
          <cell r="O191" t="str">
            <v>Canada</v>
          </cell>
          <cell r="P191" t="str">
            <v>NOTAPP</v>
          </cell>
          <cell r="Q191" t="str">
            <v>NOTAPP</v>
          </cell>
          <cell r="R191" t="str">
            <v>Not Applicable</v>
          </cell>
          <cell r="S191" t="str">
            <v>-</v>
          </cell>
          <cell r="T191" t="str">
            <v>O0803</v>
          </cell>
          <cell r="U191" t="str">
            <v>NO</v>
          </cell>
          <cell r="V191" t="str">
            <v>DR29204</v>
          </cell>
          <cell r="W191" t="str">
            <v>OPCOTHIN</v>
          </cell>
        </row>
        <row r="192">
          <cell r="B192" t="str">
            <v>O0293</v>
          </cell>
          <cell r="C192" t="str">
            <v>Good Humor-Breyers-US</v>
          </cell>
          <cell r="D192" t="str">
            <v>USDK</v>
          </cell>
          <cell r="E192" t="str">
            <v>M</v>
          </cell>
          <cell r="F192" t="str">
            <v>NOTAPP</v>
          </cell>
          <cell r="G192" t="str">
            <v>FP&amp;A</v>
          </cell>
          <cell r="H192" t="str">
            <v>R0002</v>
          </cell>
          <cell r="I192" t="str">
            <v>North America</v>
          </cell>
          <cell r="J192" t="str">
            <v>NOTAPP</v>
          </cell>
          <cell r="K192" t="str">
            <v>Not Applicable</v>
          </cell>
          <cell r="L192" t="str">
            <v>NOTAPP</v>
          </cell>
          <cell r="M192" t="str">
            <v>Not Applicable</v>
          </cell>
          <cell r="N192" t="str">
            <v>C0031</v>
          </cell>
          <cell r="O192" t="str">
            <v>USA</v>
          </cell>
          <cell r="P192" t="str">
            <v>NOTAPP</v>
          </cell>
          <cell r="Q192" t="str">
            <v>NOTAPP</v>
          </cell>
          <cell r="R192" t="str">
            <v>Not Applicable</v>
          </cell>
          <cell r="S192" t="str">
            <v>-</v>
          </cell>
          <cell r="T192" t="str">
            <v>O0819</v>
          </cell>
          <cell r="U192" t="str">
            <v>NO</v>
          </cell>
          <cell r="V192" t="str">
            <v>DR29304</v>
          </cell>
          <cell r="W192" t="str">
            <v>OPCOTHIN</v>
          </cell>
        </row>
        <row r="193">
          <cell r="B193" t="str">
            <v>O0294</v>
          </cell>
          <cell r="C193" t="str">
            <v>Gortons - US</v>
          </cell>
          <cell r="D193" t="str">
            <v>USDK</v>
          </cell>
          <cell r="E193" t="str">
            <v>H</v>
          </cell>
          <cell r="F193" t="str">
            <v>NOTAPP</v>
          </cell>
          <cell r="G193" t="str">
            <v>BW</v>
          </cell>
          <cell r="H193" t="str">
            <v>R0002</v>
          </cell>
          <cell r="I193" t="str">
            <v>North America</v>
          </cell>
          <cell r="J193" t="str">
            <v>NOTAPP</v>
          </cell>
          <cell r="K193" t="str">
            <v>Not Applicable</v>
          </cell>
          <cell r="L193" t="str">
            <v>NOTAPP</v>
          </cell>
          <cell r="M193" t="str">
            <v>Not Applicable</v>
          </cell>
          <cell r="N193" t="str">
            <v>C0031</v>
          </cell>
          <cell r="O193" t="str">
            <v>USA</v>
          </cell>
          <cell r="P193" t="str">
            <v>NOTAPP</v>
          </cell>
          <cell r="Q193" t="str">
            <v>NOTAPP</v>
          </cell>
          <cell r="R193" t="str">
            <v>Not Applicable</v>
          </cell>
          <cell r="S193" t="str">
            <v>-</v>
          </cell>
          <cell r="T193" t="str">
            <v>NOTAPP</v>
          </cell>
          <cell r="U193" t="str">
            <v>NO</v>
          </cell>
          <cell r="V193" t="str">
            <v>DR29404</v>
          </cell>
          <cell r="W193" t="str">
            <v>OPCOTHIN</v>
          </cell>
        </row>
        <row r="194">
          <cell r="B194" t="str">
            <v>O0295</v>
          </cell>
          <cell r="C194" t="str">
            <v>Gortons Bluewater - Canada</v>
          </cell>
          <cell r="D194" t="str">
            <v>CADK</v>
          </cell>
          <cell r="E194" t="str">
            <v>H</v>
          </cell>
          <cell r="F194" t="str">
            <v>NOTAPP</v>
          </cell>
          <cell r="G194" t="str">
            <v>BW</v>
          </cell>
          <cell r="H194" t="str">
            <v>R0002</v>
          </cell>
          <cell r="I194" t="str">
            <v>North America</v>
          </cell>
          <cell r="J194" t="str">
            <v>NOTAPP</v>
          </cell>
          <cell r="K194" t="str">
            <v>Not Applicable</v>
          </cell>
          <cell r="L194" t="str">
            <v>NOTAPP</v>
          </cell>
          <cell r="M194" t="str">
            <v>Not Applicable</v>
          </cell>
          <cell r="N194" t="str">
            <v>C0030</v>
          </cell>
          <cell r="O194" t="str">
            <v>Canada</v>
          </cell>
          <cell r="P194" t="str">
            <v>NOTAPP</v>
          </cell>
          <cell r="Q194" t="str">
            <v>NOTAPP</v>
          </cell>
          <cell r="R194" t="str">
            <v>Not Applicable</v>
          </cell>
          <cell r="S194" t="str">
            <v>-</v>
          </cell>
          <cell r="T194" t="str">
            <v>NOTAPP</v>
          </cell>
          <cell r="U194" t="str">
            <v>NO</v>
          </cell>
          <cell r="V194" t="str">
            <v>DR29504</v>
          </cell>
          <cell r="W194" t="str">
            <v>OPCOTHIN</v>
          </cell>
        </row>
        <row r="195">
          <cell r="B195" t="str">
            <v>O0296</v>
          </cell>
          <cell r="C195" t="str">
            <v>UBFE Belgium</v>
          </cell>
          <cell r="D195" t="str">
            <v>EURK</v>
          </cell>
          <cell r="E195" t="str">
            <v>MF</v>
          </cell>
          <cell r="F195" t="str">
            <v>MH</v>
          </cell>
          <cell r="G195" t="str">
            <v>NL</v>
          </cell>
          <cell r="H195" t="str">
            <v>R0001</v>
          </cell>
          <cell r="I195" t="str">
            <v>Europe</v>
          </cell>
          <cell r="J195" t="str">
            <v>R0007</v>
          </cell>
          <cell r="K195" t="str">
            <v>Western Europe</v>
          </cell>
          <cell r="L195" t="str">
            <v>NOTAPP</v>
          </cell>
          <cell r="M195" t="str">
            <v>Not Applicable</v>
          </cell>
          <cell r="N195" t="str">
            <v>C0002</v>
          </cell>
          <cell r="O195" t="str">
            <v>Belgium</v>
          </cell>
          <cell r="P195" t="str">
            <v>PBELG</v>
          </cell>
          <cell r="Q195" t="str">
            <v>PBELG</v>
          </cell>
          <cell r="R195" t="str">
            <v>Belgium</v>
          </cell>
          <cell r="S195">
            <v>7</v>
          </cell>
          <cell r="T195" t="str">
            <v>NOTAPP</v>
          </cell>
          <cell r="U195" t="str">
            <v>NO</v>
          </cell>
          <cell r="V195" t="str">
            <v>BF00001</v>
          </cell>
          <cell r="W195" t="str">
            <v>OPCOTHIN</v>
          </cell>
        </row>
        <row r="196">
          <cell r="B196" t="str">
            <v>O0297</v>
          </cell>
          <cell r="C196" t="str">
            <v>Head Office - Waterloo</v>
          </cell>
          <cell r="D196" t="str">
            <v>EURK</v>
          </cell>
          <cell r="E196" t="str">
            <v>MF</v>
          </cell>
          <cell r="F196" t="str">
            <v>MH</v>
          </cell>
          <cell r="G196" t="str">
            <v>NL</v>
          </cell>
          <cell r="H196" t="str">
            <v>R0001</v>
          </cell>
          <cell r="I196" t="str">
            <v>Europe</v>
          </cell>
          <cell r="J196" t="str">
            <v>R0007</v>
          </cell>
          <cell r="K196" t="str">
            <v>Western Europe</v>
          </cell>
          <cell r="L196" t="str">
            <v>NOTAPP</v>
          </cell>
          <cell r="M196" t="str">
            <v>Not Applicable</v>
          </cell>
          <cell r="N196" t="str">
            <v>C0002</v>
          </cell>
          <cell r="O196" t="str">
            <v>Belgium</v>
          </cell>
          <cell r="P196" t="str">
            <v>PBELG</v>
          </cell>
          <cell r="Q196" t="str">
            <v>PBELG</v>
          </cell>
          <cell r="R196" t="str">
            <v>Belgium</v>
          </cell>
          <cell r="S196">
            <v>3</v>
          </cell>
          <cell r="T196" t="str">
            <v>NOTAPP</v>
          </cell>
          <cell r="U196" t="str">
            <v>NO</v>
          </cell>
          <cell r="V196" t="str">
            <v>BF00005</v>
          </cell>
          <cell r="W196" t="str">
            <v>OPCOTHIN</v>
          </cell>
        </row>
        <row r="197">
          <cell r="B197" t="str">
            <v>O0299</v>
          </cell>
          <cell r="C197" t="str">
            <v>Home and Personal Care USA</v>
          </cell>
          <cell r="D197" t="str">
            <v>USDK</v>
          </cell>
          <cell r="E197" t="str">
            <v>M</v>
          </cell>
          <cell r="F197" t="str">
            <v>NOTAPP</v>
          </cell>
          <cell r="G197" t="str">
            <v>FP&amp;A</v>
          </cell>
          <cell r="H197" t="str">
            <v>R0002</v>
          </cell>
          <cell r="I197" t="str">
            <v>North America</v>
          </cell>
          <cell r="J197" t="str">
            <v>NOTAPP</v>
          </cell>
          <cell r="K197" t="str">
            <v>Not Applicable</v>
          </cell>
          <cell r="L197" t="str">
            <v>NOTAPP</v>
          </cell>
          <cell r="M197" t="str">
            <v>Not Applicable</v>
          </cell>
          <cell r="N197" t="str">
            <v>C0031</v>
          </cell>
          <cell r="O197" t="str">
            <v>USA</v>
          </cell>
          <cell r="P197" t="str">
            <v>NOTAPP</v>
          </cell>
          <cell r="Q197" t="str">
            <v>NOTAPP</v>
          </cell>
          <cell r="R197" t="str">
            <v>Not Applicable</v>
          </cell>
          <cell r="S197" t="str">
            <v>-</v>
          </cell>
          <cell r="T197" t="str">
            <v>O0819</v>
          </cell>
          <cell r="U197" t="str">
            <v>NO</v>
          </cell>
          <cell r="V197" t="str">
            <v>DR29907</v>
          </cell>
          <cell r="W197" t="str">
            <v>OPCOTHIN</v>
          </cell>
        </row>
        <row r="198">
          <cell r="B198" t="str">
            <v>O0300</v>
          </cell>
          <cell r="C198" t="str">
            <v>HPCE - Austria</v>
          </cell>
          <cell r="D198" t="str">
            <v>EURK</v>
          </cell>
          <cell r="E198" t="str">
            <v>MF</v>
          </cell>
          <cell r="F198" t="str">
            <v>MH</v>
          </cell>
          <cell r="G198" t="str">
            <v>NL</v>
          </cell>
          <cell r="H198" t="str">
            <v>R0001</v>
          </cell>
          <cell r="I198" t="str">
            <v>Europe</v>
          </cell>
          <cell r="J198" t="str">
            <v>R0007</v>
          </cell>
          <cell r="K198" t="str">
            <v>Western Europe</v>
          </cell>
          <cell r="L198" t="str">
            <v>NOTAPP</v>
          </cell>
          <cell r="M198" t="str">
            <v>Not Applicable</v>
          </cell>
          <cell r="N198" t="str">
            <v>C0001</v>
          </cell>
          <cell r="O198" t="str">
            <v>Austria</v>
          </cell>
          <cell r="P198" t="str">
            <v>PASTR</v>
          </cell>
          <cell r="Q198" t="str">
            <v>PASTR</v>
          </cell>
          <cell r="R198" t="str">
            <v>Austria</v>
          </cell>
          <cell r="S198" t="str">
            <v>-</v>
          </cell>
          <cell r="T198" t="str">
            <v>NOTAPP</v>
          </cell>
          <cell r="U198" t="str">
            <v>NO</v>
          </cell>
          <cell r="V198" t="str">
            <v>BF00005</v>
          </cell>
          <cell r="W198" t="str">
            <v>OPCOTHIN</v>
          </cell>
        </row>
        <row r="199">
          <cell r="B199" t="str">
            <v>O0301</v>
          </cell>
          <cell r="C199" t="str">
            <v>HPCE - Belgium</v>
          </cell>
          <cell r="D199" t="str">
            <v>EURK</v>
          </cell>
          <cell r="E199" t="str">
            <v>MF</v>
          </cell>
          <cell r="F199" t="str">
            <v>MH</v>
          </cell>
          <cell r="G199" t="str">
            <v>NL</v>
          </cell>
          <cell r="H199" t="str">
            <v>R0001</v>
          </cell>
          <cell r="I199" t="str">
            <v>Europe</v>
          </cell>
          <cell r="J199" t="str">
            <v>R0007</v>
          </cell>
          <cell r="K199" t="str">
            <v>Western Europe</v>
          </cell>
          <cell r="L199" t="str">
            <v>NOTAPP</v>
          </cell>
          <cell r="M199" t="str">
            <v>Not Applicable</v>
          </cell>
          <cell r="N199" t="str">
            <v>C0002</v>
          </cell>
          <cell r="O199" t="str">
            <v>Belgium</v>
          </cell>
          <cell r="P199" t="str">
            <v>PBELG</v>
          </cell>
          <cell r="Q199" t="str">
            <v>PBELG</v>
          </cell>
          <cell r="R199" t="str">
            <v>Belgium</v>
          </cell>
          <cell r="S199" t="str">
            <v>-</v>
          </cell>
          <cell r="T199" t="str">
            <v>NOTAPP</v>
          </cell>
          <cell r="U199" t="str">
            <v>NO</v>
          </cell>
          <cell r="V199" t="str">
            <v>BF00005</v>
          </cell>
          <cell r="W199" t="str">
            <v>OPCOTHIN</v>
          </cell>
        </row>
        <row r="200">
          <cell r="B200" t="str">
            <v>O0303</v>
          </cell>
          <cell r="C200" t="str">
            <v>HPCE - Denmark</v>
          </cell>
          <cell r="D200" t="str">
            <v>DKKK</v>
          </cell>
          <cell r="E200" t="str">
            <v>MF</v>
          </cell>
          <cell r="F200" t="str">
            <v>NV</v>
          </cell>
          <cell r="G200" t="str">
            <v>CO</v>
          </cell>
          <cell r="H200" t="str">
            <v>R0001</v>
          </cell>
          <cell r="I200" t="str">
            <v>Europe</v>
          </cell>
          <cell r="J200" t="str">
            <v>R0007</v>
          </cell>
          <cell r="K200" t="str">
            <v>Western Europe</v>
          </cell>
          <cell r="L200" t="str">
            <v>NOTAPP</v>
          </cell>
          <cell r="M200" t="str">
            <v>Not Applicable</v>
          </cell>
          <cell r="N200" t="str">
            <v>C0003</v>
          </cell>
          <cell r="O200" t="str">
            <v>Denmark</v>
          </cell>
          <cell r="P200" t="str">
            <v>PDENM</v>
          </cell>
          <cell r="Q200" t="str">
            <v>PDENM</v>
          </cell>
          <cell r="R200" t="str">
            <v>Denmark</v>
          </cell>
          <cell r="S200" t="str">
            <v>-</v>
          </cell>
          <cell r="T200" t="str">
            <v>NOTAPP</v>
          </cell>
          <cell r="U200" t="str">
            <v>NO</v>
          </cell>
          <cell r="V200" t="str">
            <v>BF00005</v>
          </cell>
          <cell r="W200" t="str">
            <v>OPCOTHIN</v>
          </cell>
        </row>
        <row r="201">
          <cell r="B201" t="str">
            <v>O0305</v>
          </cell>
          <cell r="C201" t="str">
            <v>HPCE - Finland</v>
          </cell>
          <cell r="D201" t="str">
            <v>EURK</v>
          </cell>
          <cell r="E201" t="str">
            <v>MF</v>
          </cell>
          <cell r="F201" t="str">
            <v>NV</v>
          </cell>
          <cell r="G201" t="str">
            <v>CO</v>
          </cell>
          <cell r="H201" t="str">
            <v>R0001</v>
          </cell>
          <cell r="I201" t="str">
            <v>Europe</v>
          </cell>
          <cell r="J201" t="str">
            <v>R0007</v>
          </cell>
          <cell r="K201" t="str">
            <v>Western Europe</v>
          </cell>
          <cell r="L201" t="str">
            <v>NOTAPP</v>
          </cell>
          <cell r="M201" t="str">
            <v>Not Applicable</v>
          </cell>
          <cell r="N201" t="str">
            <v>C0004</v>
          </cell>
          <cell r="O201" t="str">
            <v>Finland</v>
          </cell>
          <cell r="P201" t="str">
            <v>PFINL</v>
          </cell>
          <cell r="Q201" t="str">
            <v>PFINL</v>
          </cell>
          <cell r="R201" t="str">
            <v>Finland</v>
          </cell>
          <cell r="S201" t="str">
            <v>-</v>
          </cell>
          <cell r="T201" t="str">
            <v>NOTAPP</v>
          </cell>
          <cell r="U201" t="str">
            <v>NO</v>
          </cell>
          <cell r="V201" t="str">
            <v>BF00005</v>
          </cell>
          <cell r="W201" t="str">
            <v>OPCOTHIN</v>
          </cell>
        </row>
        <row r="202">
          <cell r="B202" t="str">
            <v>O0306</v>
          </cell>
          <cell r="C202" t="str">
            <v>HPCE - Germany</v>
          </cell>
          <cell r="D202" t="str">
            <v>EURK</v>
          </cell>
          <cell r="E202" t="str">
            <v>MF</v>
          </cell>
          <cell r="F202" t="str">
            <v>MH</v>
          </cell>
          <cell r="G202" t="str">
            <v>NL</v>
          </cell>
          <cell r="H202" t="str">
            <v>R0001</v>
          </cell>
          <cell r="I202" t="str">
            <v>Europe</v>
          </cell>
          <cell r="J202" t="str">
            <v>R0007</v>
          </cell>
          <cell r="K202" t="str">
            <v>Western Europe</v>
          </cell>
          <cell r="L202" t="str">
            <v>NOTAPP</v>
          </cell>
          <cell r="M202" t="str">
            <v>Not Applicable</v>
          </cell>
          <cell r="N202" t="str">
            <v>C0006</v>
          </cell>
          <cell r="O202" t="str">
            <v>Germany</v>
          </cell>
          <cell r="P202" t="str">
            <v>PGERM</v>
          </cell>
          <cell r="Q202" t="str">
            <v>PGERM</v>
          </cell>
          <cell r="R202" t="str">
            <v>Germany</v>
          </cell>
          <cell r="S202" t="str">
            <v>-</v>
          </cell>
          <cell r="T202" t="str">
            <v>NOTAPP</v>
          </cell>
          <cell r="U202" t="str">
            <v>NO</v>
          </cell>
          <cell r="V202" t="str">
            <v>BF00005</v>
          </cell>
          <cell r="W202" t="str">
            <v>OPCOTHIN</v>
          </cell>
        </row>
        <row r="203">
          <cell r="B203" t="str">
            <v>O0307</v>
          </cell>
          <cell r="C203" t="str">
            <v>HPCE - Greece</v>
          </cell>
          <cell r="D203" t="str">
            <v>EURK</v>
          </cell>
          <cell r="E203" t="str">
            <v>MF</v>
          </cell>
          <cell r="F203" t="str">
            <v>NV</v>
          </cell>
          <cell r="G203" t="str">
            <v>NL</v>
          </cell>
          <cell r="H203" t="str">
            <v>R0001</v>
          </cell>
          <cell r="I203" t="str">
            <v>Europe</v>
          </cell>
          <cell r="J203" t="str">
            <v>R0007</v>
          </cell>
          <cell r="K203" t="str">
            <v>Western Europe</v>
          </cell>
          <cell r="L203" t="str">
            <v>NOTAPP</v>
          </cell>
          <cell r="M203" t="str">
            <v>Not Applicable</v>
          </cell>
          <cell r="N203" t="str">
            <v>C0007</v>
          </cell>
          <cell r="O203" t="str">
            <v>Greece</v>
          </cell>
          <cell r="P203" t="str">
            <v>PGREE</v>
          </cell>
          <cell r="Q203" t="str">
            <v>PGREE</v>
          </cell>
          <cell r="R203" t="str">
            <v>Greece</v>
          </cell>
          <cell r="S203" t="str">
            <v>-</v>
          </cell>
          <cell r="T203" t="str">
            <v>NOTAPP</v>
          </cell>
          <cell r="U203" t="str">
            <v>NO</v>
          </cell>
          <cell r="V203" t="str">
            <v>BF00005</v>
          </cell>
          <cell r="W203" t="str">
            <v>OPCOTHIN</v>
          </cell>
        </row>
        <row r="204">
          <cell r="B204" t="str">
            <v>O0311</v>
          </cell>
          <cell r="C204" t="str">
            <v>HPCE - Ireland</v>
          </cell>
          <cell r="D204" t="str">
            <v>EURK</v>
          </cell>
          <cell r="E204" t="str">
            <v>MF</v>
          </cell>
          <cell r="F204" t="str">
            <v>PLC</v>
          </cell>
          <cell r="G204" t="str">
            <v>NL</v>
          </cell>
          <cell r="H204" t="str">
            <v>R0001</v>
          </cell>
          <cell r="I204" t="str">
            <v>Europe</v>
          </cell>
          <cell r="J204" t="str">
            <v>R0007</v>
          </cell>
          <cell r="K204" t="str">
            <v>Western Europe</v>
          </cell>
          <cell r="L204" t="str">
            <v>NOTAPP</v>
          </cell>
          <cell r="M204" t="str">
            <v>Not Applicable</v>
          </cell>
          <cell r="N204" t="str">
            <v>C0008</v>
          </cell>
          <cell r="O204" t="str">
            <v>Ireland</v>
          </cell>
          <cell r="P204" t="str">
            <v>PIREL</v>
          </cell>
          <cell r="Q204" t="str">
            <v>PIREL</v>
          </cell>
          <cell r="R204" t="str">
            <v>Ireland</v>
          </cell>
          <cell r="S204" t="str">
            <v>-</v>
          </cell>
          <cell r="T204" t="str">
            <v>NOTAPP</v>
          </cell>
          <cell r="U204" t="str">
            <v>NO</v>
          </cell>
          <cell r="V204" t="str">
            <v>BF00005</v>
          </cell>
          <cell r="W204" t="str">
            <v>OPCOTHIN</v>
          </cell>
        </row>
        <row r="205">
          <cell r="B205" t="str">
            <v>O0315</v>
          </cell>
          <cell r="C205" t="str">
            <v>HPCE - Portugal</v>
          </cell>
          <cell r="D205" t="str">
            <v>EURK</v>
          </cell>
          <cell r="E205" t="str">
            <v>MF</v>
          </cell>
          <cell r="F205" t="str">
            <v>NV</v>
          </cell>
          <cell r="G205" t="str">
            <v>NL</v>
          </cell>
          <cell r="H205" t="str">
            <v>R0001</v>
          </cell>
          <cell r="I205" t="str">
            <v>Europe</v>
          </cell>
          <cell r="J205" t="str">
            <v>R0007</v>
          </cell>
          <cell r="K205" t="str">
            <v>Western Europe</v>
          </cell>
          <cell r="L205" t="str">
            <v>NOTAPP</v>
          </cell>
          <cell r="M205" t="str">
            <v>Not Applicable</v>
          </cell>
          <cell r="N205" t="str">
            <v>C0012</v>
          </cell>
          <cell r="O205" t="str">
            <v>Portugal</v>
          </cell>
          <cell r="P205" t="str">
            <v>PPRTL</v>
          </cell>
          <cell r="Q205" t="str">
            <v>PPRTL</v>
          </cell>
          <cell r="R205" t="str">
            <v>Portugal</v>
          </cell>
          <cell r="S205" t="str">
            <v>-</v>
          </cell>
          <cell r="T205" t="str">
            <v>NOTAPP</v>
          </cell>
          <cell r="U205" t="str">
            <v>NO</v>
          </cell>
          <cell r="V205" t="str">
            <v>BF00005</v>
          </cell>
          <cell r="W205" t="str">
            <v>OPCOTHIN</v>
          </cell>
        </row>
        <row r="206">
          <cell r="B206" t="str">
            <v>O0317</v>
          </cell>
          <cell r="C206" t="str">
            <v>HPCE - Sweden</v>
          </cell>
          <cell r="D206" t="str">
            <v>SEKK</v>
          </cell>
          <cell r="E206" t="str">
            <v>MF</v>
          </cell>
          <cell r="F206" t="str">
            <v>NV</v>
          </cell>
          <cell r="G206" t="str">
            <v>CO</v>
          </cell>
          <cell r="H206" t="str">
            <v>R0001</v>
          </cell>
          <cell r="I206" t="str">
            <v>Europe</v>
          </cell>
          <cell r="J206" t="str">
            <v>R0007</v>
          </cell>
          <cell r="K206" t="str">
            <v>Western Europe</v>
          </cell>
          <cell r="L206" t="str">
            <v>NOTAPP</v>
          </cell>
          <cell r="M206" t="str">
            <v>Not Applicable</v>
          </cell>
          <cell r="N206" t="str">
            <v>C0014</v>
          </cell>
          <cell r="O206" t="str">
            <v>Sweden</v>
          </cell>
          <cell r="P206" t="str">
            <v>PSWED</v>
          </cell>
          <cell r="Q206" t="str">
            <v>PSWED</v>
          </cell>
          <cell r="R206" t="str">
            <v>Sweden</v>
          </cell>
          <cell r="S206">
            <v>3</v>
          </cell>
          <cell r="T206" t="str">
            <v>NOTAPP</v>
          </cell>
          <cell r="U206" t="str">
            <v>NO</v>
          </cell>
          <cell r="V206" t="str">
            <v>BF00005</v>
          </cell>
          <cell r="W206" t="str">
            <v>OPCOTHIN</v>
          </cell>
        </row>
        <row r="207">
          <cell r="B207" t="str">
            <v>O0318</v>
          </cell>
          <cell r="C207" t="str">
            <v>HPCE - Switzerland</v>
          </cell>
          <cell r="D207" t="str">
            <v>CHFK</v>
          </cell>
          <cell r="E207" t="str">
            <v>MF</v>
          </cell>
          <cell r="F207" t="str">
            <v>MH</v>
          </cell>
          <cell r="G207" t="str">
            <v>NL</v>
          </cell>
          <cell r="H207" t="str">
            <v>R0001</v>
          </cell>
          <cell r="I207" t="str">
            <v>Europe</v>
          </cell>
          <cell r="J207" t="str">
            <v>R0007</v>
          </cell>
          <cell r="K207" t="str">
            <v>Western Europe</v>
          </cell>
          <cell r="L207" t="str">
            <v>NOTAPP</v>
          </cell>
          <cell r="M207" t="str">
            <v>Not Applicable</v>
          </cell>
          <cell r="N207" t="str">
            <v>C0015</v>
          </cell>
          <cell r="O207" t="str">
            <v>Switzerland</v>
          </cell>
          <cell r="P207" t="str">
            <v>PSWTZ</v>
          </cell>
          <cell r="Q207" t="str">
            <v>PSWTZ</v>
          </cell>
          <cell r="R207" t="str">
            <v>Switzerland</v>
          </cell>
          <cell r="S207" t="str">
            <v>-</v>
          </cell>
          <cell r="T207" t="str">
            <v>NOTAPP</v>
          </cell>
          <cell r="U207" t="str">
            <v>NO</v>
          </cell>
          <cell r="V207" t="str">
            <v>BF00005</v>
          </cell>
          <cell r="W207" t="str">
            <v>OPCOTHIN</v>
          </cell>
        </row>
        <row r="208">
          <cell r="B208" t="str">
            <v>O0319</v>
          </cell>
          <cell r="C208" t="str">
            <v>CEE - Ukraine-Hungary</v>
          </cell>
          <cell r="D208" t="str">
            <v>HUFM</v>
          </cell>
          <cell r="E208" t="str">
            <v>H</v>
          </cell>
          <cell r="F208" t="str">
            <v>NOTAPP</v>
          </cell>
          <cell r="G208" t="str">
            <v>CO</v>
          </cell>
          <cell r="H208" t="str">
            <v>R0001</v>
          </cell>
          <cell r="I208" t="str">
            <v>Europe</v>
          </cell>
          <cell r="J208" t="str">
            <v>R0008</v>
          </cell>
          <cell r="K208" t="str">
            <v>Central and Eastern Europe</v>
          </cell>
          <cell r="L208" t="str">
            <v>NOTAPP</v>
          </cell>
          <cell r="M208" t="str">
            <v>Not Applicable</v>
          </cell>
          <cell r="N208" t="str">
            <v>C0021</v>
          </cell>
          <cell r="O208" t="str">
            <v>Hungary</v>
          </cell>
          <cell r="P208" t="str">
            <v>NOTAPP</v>
          </cell>
          <cell r="Q208" t="str">
            <v>NOTAPP</v>
          </cell>
          <cell r="R208" t="str">
            <v>Not Applicable</v>
          </cell>
          <cell r="S208" t="str">
            <v>-</v>
          </cell>
          <cell r="T208" t="str">
            <v>NOTAPP</v>
          </cell>
          <cell r="U208" t="str">
            <v>NO</v>
          </cell>
          <cell r="V208" t="str">
            <v>DR31905</v>
          </cell>
          <cell r="W208" t="str">
            <v>OPCOTHIN</v>
          </cell>
        </row>
        <row r="209">
          <cell r="B209" t="str">
            <v>O0327</v>
          </cell>
          <cell r="C209" t="str">
            <v>Suchel Lever Cuba</v>
          </cell>
          <cell r="D209" t="str">
            <v>USDK</v>
          </cell>
          <cell r="E209" t="str">
            <v>MF</v>
          </cell>
          <cell r="F209" t="str">
            <v>NV</v>
          </cell>
          <cell r="G209" t="str">
            <v>PG</v>
          </cell>
          <cell r="H209" t="str">
            <v>R0005</v>
          </cell>
          <cell r="I209" t="str">
            <v>Latin America</v>
          </cell>
          <cell r="J209" t="str">
            <v>NOTAPP</v>
          </cell>
          <cell r="K209" t="str">
            <v>Not Applicable</v>
          </cell>
          <cell r="L209" t="str">
            <v>NOTAPP</v>
          </cell>
          <cell r="M209" t="str">
            <v>Not Applicable</v>
          </cell>
          <cell r="N209" t="str">
            <v>C0076</v>
          </cell>
          <cell r="O209" t="str">
            <v>Cuba</v>
          </cell>
          <cell r="P209" t="str">
            <v>PSLCB</v>
          </cell>
          <cell r="Q209" t="str">
            <v>PSLCB</v>
          </cell>
          <cell r="R209" t="str">
            <v>Cuba</v>
          </cell>
          <cell r="S209" t="str">
            <v>-</v>
          </cell>
          <cell r="T209" t="str">
            <v>NOTAPP</v>
          </cell>
          <cell r="U209" t="str">
            <v>NO</v>
          </cell>
          <cell r="V209" t="str">
            <v>BF00006</v>
          </cell>
          <cell r="W209" t="str">
            <v>OPCOTHIN</v>
          </cell>
        </row>
        <row r="210">
          <cell r="B210" t="str">
            <v>O0343</v>
          </cell>
          <cell r="C210" t="str">
            <v>LA - Puerto Rico</v>
          </cell>
          <cell r="D210" t="str">
            <v>USDK</v>
          </cell>
          <cell r="E210" t="str">
            <v>H</v>
          </cell>
          <cell r="F210" t="str">
            <v>NOTAPP</v>
          </cell>
          <cell r="G210" t="str">
            <v>BW</v>
          </cell>
          <cell r="H210" t="str">
            <v>R0002</v>
          </cell>
          <cell r="I210" t="str">
            <v>North America</v>
          </cell>
          <cell r="J210" t="str">
            <v>NOTAPP</v>
          </cell>
          <cell r="K210" t="str">
            <v>Not Applicable</v>
          </cell>
          <cell r="L210" t="str">
            <v>NOTAPP</v>
          </cell>
          <cell r="M210" t="str">
            <v>Not Applicable</v>
          </cell>
          <cell r="N210" t="str">
            <v>C0031</v>
          </cell>
          <cell r="O210" t="str">
            <v>USA</v>
          </cell>
          <cell r="P210" t="str">
            <v>NOTAPP</v>
          </cell>
          <cell r="Q210" t="str">
            <v>NOTAPP</v>
          </cell>
          <cell r="R210" t="str">
            <v>Not Applicable</v>
          </cell>
          <cell r="S210" t="str">
            <v>-</v>
          </cell>
          <cell r="T210" t="str">
            <v>NOTAPP</v>
          </cell>
          <cell r="U210" t="str">
            <v>NO</v>
          </cell>
          <cell r="V210" t="str">
            <v>BF00006</v>
          </cell>
          <cell r="W210" t="str">
            <v>OPCOTHIN</v>
          </cell>
        </row>
        <row r="211">
          <cell r="B211" t="str">
            <v>O0346</v>
          </cell>
          <cell r="C211" t="str">
            <v>HPCNA - Unilever de Puerto Rico</v>
          </cell>
          <cell r="D211" t="str">
            <v>USDK</v>
          </cell>
          <cell r="E211" t="str">
            <v>M</v>
          </cell>
          <cell r="F211" t="str">
            <v>NOTAPP</v>
          </cell>
          <cell r="G211" t="str">
            <v>FP&amp;A</v>
          </cell>
          <cell r="H211" t="str">
            <v>R0002</v>
          </cell>
          <cell r="I211" t="str">
            <v>North America</v>
          </cell>
          <cell r="J211" t="str">
            <v>NOTAPP</v>
          </cell>
          <cell r="K211" t="str">
            <v>Not Applicable</v>
          </cell>
          <cell r="L211" t="str">
            <v>NOTAPP</v>
          </cell>
          <cell r="M211" t="str">
            <v>Not Applicable</v>
          </cell>
          <cell r="N211" t="str">
            <v>C0031</v>
          </cell>
          <cell r="O211" t="str">
            <v>USA</v>
          </cell>
          <cell r="P211" t="str">
            <v>NOTAPP</v>
          </cell>
          <cell r="Q211" t="str">
            <v>NOTAPP</v>
          </cell>
          <cell r="R211" t="str">
            <v>Not Applicable</v>
          </cell>
          <cell r="S211" t="str">
            <v>-</v>
          </cell>
          <cell r="T211" t="str">
            <v>O0819</v>
          </cell>
          <cell r="U211" t="str">
            <v>NO</v>
          </cell>
          <cell r="V211" t="str">
            <v>DR34607</v>
          </cell>
          <cell r="W211" t="str">
            <v>OPCOTHIN</v>
          </cell>
        </row>
        <row r="212">
          <cell r="B212" t="str">
            <v>O0347</v>
          </cell>
          <cell r="C212" t="str">
            <v>Hudson &amp; Knight South Africa</v>
          </cell>
          <cell r="D212" t="str">
            <v>ZARK</v>
          </cell>
          <cell r="E212" t="str">
            <v>H</v>
          </cell>
          <cell r="F212" t="str">
            <v>NOTAPP</v>
          </cell>
          <cell r="G212" t="str">
            <v>RI</v>
          </cell>
          <cell r="H212" t="str">
            <v>R0003</v>
          </cell>
          <cell r="I212" t="str">
            <v>Africa and Middle East</v>
          </cell>
          <cell r="J212" t="str">
            <v>NOTAPP</v>
          </cell>
          <cell r="K212" t="str">
            <v>Not Applicable</v>
          </cell>
          <cell r="L212" t="str">
            <v>NOTAPP</v>
          </cell>
          <cell r="M212" t="str">
            <v>Not Applicable</v>
          </cell>
          <cell r="N212" t="str">
            <v>C0046</v>
          </cell>
          <cell r="O212" t="str">
            <v>South Africa</v>
          </cell>
          <cell r="P212" t="str">
            <v>NOTAPP</v>
          </cell>
          <cell r="Q212" t="str">
            <v>NOTAPP</v>
          </cell>
          <cell r="R212" t="str">
            <v>Not Applicable</v>
          </cell>
          <cell r="S212" t="str">
            <v>-</v>
          </cell>
          <cell r="T212" t="str">
            <v>NOTAPP</v>
          </cell>
          <cell r="U212" t="str">
            <v>NO</v>
          </cell>
          <cell r="V212" t="str">
            <v>DR34709</v>
          </cell>
          <cell r="W212" t="str">
            <v>OPCOTHIN</v>
          </cell>
        </row>
        <row r="213">
          <cell r="B213" t="str">
            <v>O0350</v>
          </cell>
          <cell r="C213" t="str">
            <v>ICFG - Black Sea Ice Cream</v>
          </cell>
          <cell r="D213" t="str">
            <v>TRLB</v>
          </cell>
          <cell r="E213" t="str">
            <v>H</v>
          </cell>
          <cell r="F213" t="str">
            <v>NOTAPP</v>
          </cell>
          <cell r="G213" t="str">
            <v>RI</v>
          </cell>
          <cell r="H213" t="str">
            <v>R0003</v>
          </cell>
          <cell r="I213" t="str">
            <v>Africa and Middle East</v>
          </cell>
          <cell r="J213" t="str">
            <v>NOTAPP</v>
          </cell>
          <cell r="K213" t="str">
            <v>Not Applicable</v>
          </cell>
          <cell r="L213" t="str">
            <v>NOTAPP</v>
          </cell>
          <cell r="M213" t="str">
            <v>Not Applicable</v>
          </cell>
          <cell r="N213" t="str">
            <v>C0049</v>
          </cell>
          <cell r="O213" t="str">
            <v>Turkey</v>
          </cell>
          <cell r="P213" t="str">
            <v>NOTAPP</v>
          </cell>
          <cell r="Q213" t="str">
            <v>NOTAPP</v>
          </cell>
          <cell r="R213" t="str">
            <v>Not Applicable</v>
          </cell>
          <cell r="S213" t="str">
            <v>-</v>
          </cell>
          <cell r="T213" t="str">
            <v>NOTAPP</v>
          </cell>
          <cell r="U213" t="str">
            <v>NO</v>
          </cell>
          <cell r="V213" t="str">
            <v>DR35004</v>
          </cell>
          <cell r="W213" t="str">
            <v>OPCOTHCK</v>
          </cell>
        </row>
        <row r="214">
          <cell r="B214" t="str">
            <v>O0391</v>
          </cell>
          <cell r="C214" t="str">
            <v>ICFG - Gildat Strauss Israel</v>
          </cell>
          <cell r="D214" t="str">
            <v>ILSK</v>
          </cell>
          <cell r="E214" t="str">
            <v>MF</v>
          </cell>
          <cell r="F214" t="str">
            <v>PLC</v>
          </cell>
          <cell r="G214" t="str">
            <v>RI</v>
          </cell>
          <cell r="H214" t="str">
            <v>R0003</v>
          </cell>
          <cell r="I214" t="str">
            <v>Africa and Middle East</v>
          </cell>
          <cell r="J214" t="str">
            <v>NOTAPP</v>
          </cell>
          <cell r="K214" t="str">
            <v>Not Applicable</v>
          </cell>
          <cell r="L214" t="str">
            <v>NOTAPP</v>
          </cell>
          <cell r="M214" t="str">
            <v>Not Applicable</v>
          </cell>
          <cell r="N214" t="str">
            <v>C0039</v>
          </cell>
          <cell r="O214" t="str">
            <v>Israel</v>
          </cell>
          <cell r="P214" t="str">
            <v>PISGS</v>
          </cell>
          <cell r="Q214" t="str">
            <v>PISGS</v>
          </cell>
          <cell r="R214" t="str">
            <v>Israel Glidat Strauss</v>
          </cell>
          <cell r="S214" t="str">
            <v>-</v>
          </cell>
          <cell r="T214" t="str">
            <v>NOTAPP</v>
          </cell>
          <cell r="U214" t="str">
            <v>NO</v>
          </cell>
          <cell r="V214" t="str">
            <v>DR39104</v>
          </cell>
          <cell r="W214" t="str">
            <v>OPCOTHCK</v>
          </cell>
        </row>
        <row r="215">
          <cell r="B215" t="str">
            <v>O0395</v>
          </cell>
          <cell r="C215" t="str">
            <v>Iglo - Ola Portugal</v>
          </cell>
          <cell r="D215" t="str">
            <v>EURK</v>
          </cell>
          <cell r="E215" t="str">
            <v>MF</v>
          </cell>
          <cell r="F215" t="str">
            <v>NV</v>
          </cell>
          <cell r="G215" t="str">
            <v>NL</v>
          </cell>
          <cell r="H215" t="str">
            <v>R0001</v>
          </cell>
          <cell r="I215" t="str">
            <v>Europe</v>
          </cell>
          <cell r="J215" t="str">
            <v>R0007</v>
          </cell>
          <cell r="K215" t="str">
            <v>Western Europe</v>
          </cell>
          <cell r="L215" t="str">
            <v>NOTAPP</v>
          </cell>
          <cell r="M215" t="str">
            <v>Not Applicable</v>
          </cell>
          <cell r="N215" t="str">
            <v>C0012</v>
          </cell>
          <cell r="O215" t="str">
            <v>Portugal</v>
          </cell>
          <cell r="P215" t="str">
            <v>PPRTL</v>
          </cell>
          <cell r="Q215" t="str">
            <v>PPRTL</v>
          </cell>
          <cell r="R215" t="str">
            <v>Portugal</v>
          </cell>
          <cell r="S215" t="str">
            <v>-</v>
          </cell>
          <cell r="T215" t="str">
            <v>NOTAPP</v>
          </cell>
          <cell r="U215" t="str">
            <v>NO</v>
          </cell>
          <cell r="V215" t="str">
            <v>BF00004</v>
          </cell>
          <cell r="W215" t="str">
            <v>OPCOTHIN</v>
          </cell>
        </row>
        <row r="216">
          <cell r="B216" t="str">
            <v>O0396</v>
          </cell>
          <cell r="C216" t="str">
            <v>IgloMora - Belgium</v>
          </cell>
          <cell r="D216" t="str">
            <v>EURK</v>
          </cell>
          <cell r="E216" t="str">
            <v>MF</v>
          </cell>
          <cell r="F216" t="str">
            <v>MH</v>
          </cell>
          <cell r="G216" t="str">
            <v>NL</v>
          </cell>
          <cell r="H216" t="str">
            <v>R0001</v>
          </cell>
          <cell r="I216" t="str">
            <v>Europe</v>
          </cell>
          <cell r="J216" t="str">
            <v>R0007</v>
          </cell>
          <cell r="K216" t="str">
            <v>Western Europe</v>
          </cell>
          <cell r="L216" t="str">
            <v>NOTAPP</v>
          </cell>
          <cell r="M216" t="str">
            <v>Not Applicable</v>
          </cell>
          <cell r="N216" t="str">
            <v>C0002</v>
          </cell>
          <cell r="O216" t="str">
            <v>Belgium</v>
          </cell>
          <cell r="P216" t="str">
            <v>PBELG</v>
          </cell>
          <cell r="Q216" t="str">
            <v>PBELG</v>
          </cell>
          <cell r="R216" t="str">
            <v>Belgium</v>
          </cell>
          <cell r="S216">
            <v>2</v>
          </cell>
          <cell r="T216" t="str">
            <v>NOTAPP</v>
          </cell>
          <cell r="U216" t="str">
            <v>NO</v>
          </cell>
          <cell r="V216" t="str">
            <v>BF00004</v>
          </cell>
          <cell r="W216" t="str">
            <v>OPCOTHIN</v>
          </cell>
        </row>
        <row r="217">
          <cell r="B217" t="str">
            <v>O0397</v>
          </cell>
          <cell r="C217" t="str">
            <v>IgloMora - Netherlands</v>
          </cell>
          <cell r="D217" t="str">
            <v>EURK</v>
          </cell>
          <cell r="E217" t="str">
            <v>MF</v>
          </cell>
          <cell r="F217" t="str">
            <v>NV</v>
          </cell>
          <cell r="G217" t="str">
            <v>NL</v>
          </cell>
          <cell r="H217" t="str">
            <v>R0001</v>
          </cell>
          <cell r="I217" t="str">
            <v>Europe</v>
          </cell>
          <cell r="J217" t="str">
            <v>R0007</v>
          </cell>
          <cell r="K217" t="str">
            <v>Western Europe</v>
          </cell>
          <cell r="L217" t="str">
            <v>NOTAPP</v>
          </cell>
          <cell r="M217" t="str">
            <v>Not Applicable</v>
          </cell>
          <cell r="N217" t="str">
            <v>C0010</v>
          </cell>
          <cell r="O217" t="str">
            <v>Netherlands</v>
          </cell>
          <cell r="P217" t="str">
            <v>PNETH</v>
          </cell>
          <cell r="Q217" t="str">
            <v>PNETH</v>
          </cell>
          <cell r="R217" t="str">
            <v>Netherlands</v>
          </cell>
          <cell r="S217">
            <v>4</v>
          </cell>
          <cell r="T217" t="str">
            <v>NOTAPP</v>
          </cell>
          <cell r="U217" t="str">
            <v>NO</v>
          </cell>
          <cell r="V217" t="str">
            <v>BF00004</v>
          </cell>
          <cell r="W217" t="str">
            <v>OPCOTHIN</v>
          </cell>
        </row>
        <row r="218">
          <cell r="B218" t="str">
            <v>O0398</v>
          </cell>
          <cell r="C218" t="str">
            <v>Iglo-Ola Belgium</v>
          </cell>
          <cell r="D218" t="str">
            <v>EURK</v>
          </cell>
          <cell r="E218" t="str">
            <v>MF</v>
          </cell>
          <cell r="F218" t="str">
            <v>MH</v>
          </cell>
          <cell r="G218" t="str">
            <v>NL</v>
          </cell>
          <cell r="H218" t="str">
            <v>R0001</v>
          </cell>
          <cell r="I218" t="str">
            <v>Europe</v>
          </cell>
          <cell r="J218" t="str">
            <v>R0007</v>
          </cell>
          <cell r="K218" t="str">
            <v>Western Europe</v>
          </cell>
          <cell r="L218" t="str">
            <v>NOTAPP</v>
          </cell>
          <cell r="M218" t="str">
            <v>Not Applicable</v>
          </cell>
          <cell r="N218" t="str">
            <v>C0002</v>
          </cell>
          <cell r="O218" t="str">
            <v>Belgium</v>
          </cell>
          <cell r="P218" t="str">
            <v>PBELG</v>
          </cell>
          <cell r="Q218" t="str">
            <v>PBELG</v>
          </cell>
          <cell r="R218" t="str">
            <v>Belgium</v>
          </cell>
          <cell r="S218">
            <v>2</v>
          </cell>
          <cell r="T218" t="str">
            <v>NOTAPP</v>
          </cell>
          <cell r="U218" t="str">
            <v>NO</v>
          </cell>
          <cell r="V218" t="str">
            <v>BF00004</v>
          </cell>
          <cell r="W218" t="str">
            <v>OPCOTHIN</v>
          </cell>
        </row>
        <row r="219">
          <cell r="B219" t="str">
            <v>O0399</v>
          </cell>
          <cell r="C219" t="str">
            <v>UCI - Canada</v>
          </cell>
          <cell r="D219" t="str">
            <v>CADK</v>
          </cell>
          <cell r="E219" t="str">
            <v>M</v>
          </cell>
          <cell r="F219" t="str">
            <v>NOTAPP</v>
          </cell>
          <cell r="G219" t="str">
            <v>FP&amp;A</v>
          </cell>
          <cell r="H219" t="str">
            <v>R0002</v>
          </cell>
          <cell r="I219" t="str">
            <v>North America</v>
          </cell>
          <cell r="J219" t="str">
            <v>NOTAPP</v>
          </cell>
          <cell r="K219" t="str">
            <v>Not Applicable</v>
          </cell>
          <cell r="L219" t="str">
            <v>NOTAPP</v>
          </cell>
          <cell r="M219" t="str">
            <v>Not Applicable</v>
          </cell>
          <cell r="N219" t="str">
            <v>C0030</v>
          </cell>
          <cell r="O219" t="str">
            <v>Canada</v>
          </cell>
          <cell r="P219" t="str">
            <v>NOTAPP</v>
          </cell>
          <cell r="Q219" t="str">
            <v>NOTAPP</v>
          </cell>
          <cell r="R219" t="str">
            <v>Not Applicable</v>
          </cell>
          <cell r="S219" t="str">
            <v>-</v>
          </cell>
          <cell r="T219" t="str">
            <v>O0803</v>
          </cell>
          <cell r="U219" t="str">
            <v>NO</v>
          </cell>
          <cell r="V219" t="str">
            <v>BF00020</v>
          </cell>
          <cell r="W219" t="str">
            <v>OPCOTHIN</v>
          </cell>
        </row>
        <row r="220">
          <cell r="B220" t="str">
            <v>O0400</v>
          </cell>
          <cell r="C220" t="str">
            <v>UCI - France</v>
          </cell>
          <cell r="D220" t="str">
            <v>EURK</v>
          </cell>
          <cell r="E220" t="str">
            <v>MF</v>
          </cell>
          <cell r="F220" t="str">
            <v>MH</v>
          </cell>
          <cell r="G220" t="str">
            <v>NL</v>
          </cell>
          <cell r="H220" t="str">
            <v>R0001</v>
          </cell>
          <cell r="I220" t="str">
            <v>Europe</v>
          </cell>
          <cell r="J220" t="str">
            <v>R0007</v>
          </cell>
          <cell r="K220" t="str">
            <v>Western Europe</v>
          </cell>
          <cell r="L220" t="str">
            <v>NOTAPP</v>
          </cell>
          <cell r="M220" t="str">
            <v>Not Applicable</v>
          </cell>
          <cell r="N220" t="str">
            <v>C0005</v>
          </cell>
          <cell r="O220" t="str">
            <v>France</v>
          </cell>
          <cell r="P220" t="str">
            <v>PFRAN</v>
          </cell>
          <cell r="Q220" t="str">
            <v>PFRAN</v>
          </cell>
          <cell r="R220" t="str">
            <v>France</v>
          </cell>
          <cell r="S220" t="str">
            <v>-</v>
          </cell>
          <cell r="T220" t="str">
            <v>NOTAPP</v>
          </cell>
          <cell r="U220" t="str">
            <v>NO</v>
          </cell>
          <cell r="V220" t="str">
            <v>BF00020</v>
          </cell>
          <cell r="W220" t="str">
            <v>OPCOTHIN</v>
          </cell>
        </row>
        <row r="221">
          <cell r="B221" t="str">
            <v>O0401</v>
          </cell>
          <cell r="C221" t="str">
            <v>UCI - Germany</v>
          </cell>
          <cell r="D221" t="str">
            <v>EURK</v>
          </cell>
          <cell r="E221" t="str">
            <v>MF</v>
          </cell>
          <cell r="F221" t="str">
            <v>MH</v>
          </cell>
          <cell r="G221" t="str">
            <v>NL</v>
          </cell>
          <cell r="H221" t="str">
            <v>R0001</v>
          </cell>
          <cell r="I221" t="str">
            <v>Europe</v>
          </cell>
          <cell r="J221" t="str">
            <v>R0007</v>
          </cell>
          <cell r="K221" t="str">
            <v>Western Europe</v>
          </cell>
          <cell r="L221" t="str">
            <v>NOTAPP</v>
          </cell>
          <cell r="M221" t="str">
            <v>Not Applicable</v>
          </cell>
          <cell r="N221" t="str">
            <v>C0006</v>
          </cell>
          <cell r="O221" t="str">
            <v>Germany</v>
          </cell>
          <cell r="P221" t="str">
            <v>PGERM</v>
          </cell>
          <cell r="Q221" t="str">
            <v>PGERM</v>
          </cell>
          <cell r="R221" t="str">
            <v>Germany</v>
          </cell>
          <cell r="S221" t="str">
            <v>-</v>
          </cell>
          <cell r="T221" t="str">
            <v>NOTAPP</v>
          </cell>
          <cell r="U221" t="str">
            <v>NO</v>
          </cell>
          <cell r="V221" t="str">
            <v>BF00020</v>
          </cell>
          <cell r="W221" t="str">
            <v>OPCOTHIN</v>
          </cell>
        </row>
        <row r="222">
          <cell r="B222" t="str">
            <v>O0402</v>
          </cell>
          <cell r="C222" t="str">
            <v>UCI - Italy</v>
          </cell>
          <cell r="D222" t="str">
            <v>EURK</v>
          </cell>
          <cell r="E222" t="str">
            <v>MF</v>
          </cell>
          <cell r="F222" t="str">
            <v>MH</v>
          </cell>
          <cell r="G222" t="str">
            <v>CO</v>
          </cell>
          <cell r="H222" t="str">
            <v>R0001</v>
          </cell>
          <cell r="I222" t="str">
            <v>Europe</v>
          </cell>
          <cell r="J222" t="str">
            <v>R0007</v>
          </cell>
          <cell r="K222" t="str">
            <v>Western Europe</v>
          </cell>
          <cell r="L222" t="str">
            <v>NOTAPP</v>
          </cell>
          <cell r="M222" t="str">
            <v>Not Applicable</v>
          </cell>
          <cell r="N222" t="str">
            <v>C0009</v>
          </cell>
          <cell r="O222" t="str">
            <v>Italy</v>
          </cell>
          <cell r="P222" t="str">
            <v>PITAL</v>
          </cell>
          <cell r="Q222" t="str">
            <v>PITAL</v>
          </cell>
          <cell r="R222" t="str">
            <v>Italy</v>
          </cell>
          <cell r="S222" t="str">
            <v>-</v>
          </cell>
          <cell r="T222" t="str">
            <v>NOTAPP</v>
          </cell>
          <cell r="U222" t="str">
            <v>NO</v>
          </cell>
          <cell r="V222" t="str">
            <v>BF00020</v>
          </cell>
          <cell r="W222" t="str">
            <v>OPCOTHIN</v>
          </cell>
        </row>
        <row r="223">
          <cell r="B223" t="str">
            <v>O0403</v>
          </cell>
          <cell r="C223" t="str">
            <v>UCI - Spain</v>
          </cell>
          <cell r="D223" t="str">
            <v>EURK</v>
          </cell>
          <cell r="E223" t="str">
            <v>MF</v>
          </cell>
          <cell r="F223" t="str">
            <v>NV</v>
          </cell>
          <cell r="G223" t="str">
            <v>NL</v>
          </cell>
          <cell r="H223" t="str">
            <v>R0001</v>
          </cell>
          <cell r="I223" t="str">
            <v>Europe</v>
          </cell>
          <cell r="J223" t="str">
            <v>R0007</v>
          </cell>
          <cell r="K223" t="str">
            <v>Western Europe</v>
          </cell>
          <cell r="L223" t="str">
            <v>NOTAPP</v>
          </cell>
          <cell r="M223" t="str">
            <v>Not Applicable</v>
          </cell>
          <cell r="N223" t="str">
            <v>C0013</v>
          </cell>
          <cell r="O223" t="str">
            <v>Spain</v>
          </cell>
          <cell r="P223" t="str">
            <v>PSPAI</v>
          </cell>
          <cell r="Q223" t="str">
            <v>PSPAI</v>
          </cell>
          <cell r="R223" t="str">
            <v>Spain</v>
          </cell>
          <cell r="S223" t="str">
            <v>-</v>
          </cell>
          <cell r="T223" t="str">
            <v>NOTAPP</v>
          </cell>
          <cell r="U223" t="str">
            <v>NO</v>
          </cell>
          <cell r="V223" t="str">
            <v>BF00020</v>
          </cell>
          <cell r="W223" t="str">
            <v>OPCOTHIN</v>
          </cell>
        </row>
        <row r="224">
          <cell r="B224" t="str">
            <v>O0404</v>
          </cell>
          <cell r="C224" t="str">
            <v>UCI - Switzerland</v>
          </cell>
          <cell r="D224" t="str">
            <v>EURK</v>
          </cell>
          <cell r="E224" t="str">
            <v>MF</v>
          </cell>
          <cell r="F224" t="str">
            <v>NV</v>
          </cell>
          <cell r="G224" t="str">
            <v>NL</v>
          </cell>
          <cell r="H224" t="str">
            <v>R0001</v>
          </cell>
          <cell r="I224" t="str">
            <v>Europe</v>
          </cell>
          <cell r="J224" t="str">
            <v>R0007</v>
          </cell>
          <cell r="K224" t="str">
            <v>Western Europe</v>
          </cell>
          <cell r="L224" t="str">
            <v>NOTAPP</v>
          </cell>
          <cell r="M224" t="str">
            <v>Not Applicable</v>
          </cell>
          <cell r="N224" t="str">
            <v>C0015</v>
          </cell>
          <cell r="O224" t="str">
            <v>Switzerland</v>
          </cell>
          <cell r="P224" t="str">
            <v>PURMZ</v>
          </cell>
          <cell r="Q224" t="str">
            <v>PURMZ</v>
          </cell>
          <cell r="R224" t="str">
            <v>URM Zurich</v>
          </cell>
          <cell r="S224" t="str">
            <v>-</v>
          </cell>
          <cell r="T224" t="str">
            <v>NOTAPP</v>
          </cell>
          <cell r="U224" t="str">
            <v>NO</v>
          </cell>
          <cell r="V224" t="str">
            <v>BF00020</v>
          </cell>
          <cell r="W224" t="str">
            <v>OPCOTHIN</v>
          </cell>
        </row>
        <row r="225">
          <cell r="B225" t="str">
            <v>O0405</v>
          </cell>
          <cell r="C225" t="str">
            <v>UCI - UK</v>
          </cell>
          <cell r="D225" t="str">
            <v>GBPK</v>
          </cell>
          <cell r="E225" t="str">
            <v>MF</v>
          </cell>
          <cell r="F225" t="str">
            <v>PLC</v>
          </cell>
          <cell r="G225" t="str">
            <v>NL</v>
          </cell>
          <cell r="H225" t="str">
            <v>R0001</v>
          </cell>
          <cell r="I225" t="str">
            <v>Europe</v>
          </cell>
          <cell r="J225" t="str">
            <v>R0007</v>
          </cell>
          <cell r="K225" t="str">
            <v>Western Europe</v>
          </cell>
          <cell r="L225" t="str">
            <v>NOTAPP</v>
          </cell>
          <cell r="M225" t="str">
            <v>Not Applicable</v>
          </cell>
          <cell r="N225" t="str">
            <v>C0016</v>
          </cell>
          <cell r="O225" t="str">
            <v>United Kingdom</v>
          </cell>
          <cell r="P225" t="str">
            <v>PUKNG</v>
          </cell>
          <cell r="Q225" t="str">
            <v>PUKNG</v>
          </cell>
          <cell r="R225" t="str">
            <v>United Kingdom</v>
          </cell>
          <cell r="S225" t="str">
            <v>-</v>
          </cell>
          <cell r="T225" t="str">
            <v>NOTAPP</v>
          </cell>
          <cell r="U225" t="str">
            <v>NO</v>
          </cell>
          <cell r="V225" t="str">
            <v>BF00020</v>
          </cell>
          <cell r="W225" t="str">
            <v>OPCOTHIN</v>
          </cell>
        </row>
        <row r="226">
          <cell r="B226" t="str">
            <v>O0406</v>
          </cell>
          <cell r="C226" t="str">
            <v>UCI - USA</v>
          </cell>
          <cell r="D226" t="str">
            <v>USDK</v>
          </cell>
          <cell r="E226" t="str">
            <v>M</v>
          </cell>
          <cell r="F226" t="str">
            <v>NOTAPP</v>
          </cell>
          <cell r="G226" t="str">
            <v>FP&amp;A</v>
          </cell>
          <cell r="H226" t="str">
            <v>R0002</v>
          </cell>
          <cell r="I226" t="str">
            <v>North America</v>
          </cell>
          <cell r="J226" t="str">
            <v>NOTAPP</v>
          </cell>
          <cell r="K226" t="str">
            <v>Not Applicable</v>
          </cell>
          <cell r="L226" t="str">
            <v>NOTAPP</v>
          </cell>
          <cell r="M226" t="str">
            <v>Not Applicable</v>
          </cell>
          <cell r="N226" t="str">
            <v>C0031</v>
          </cell>
          <cell r="O226" t="str">
            <v>USA</v>
          </cell>
          <cell r="P226" t="str">
            <v>NOTAPP</v>
          </cell>
          <cell r="Q226" t="str">
            <v>NOTAPP</v>
          </cell>
          <cell r="R226" t="str">
            <v>Not Applicable</v>
          </cell>
          <cell r="S226" t="str">
            <v>-</v>
          </cell>
          <cell r="T226" t="str">
            <v>O0819</v>
          </cell>
          <cell r="U226" t="str">
            <v>NO</v>
          </cell>
          <cell r="V226" t="str">
            <v>BF00020</v>
          </cell>
          <cell r="W226" t="str">
            <v>OPCOTHIN</v>
          </cell>
        </row>
        <row r="227">
          <cell r="B227" t="str">
            <v>O0407</v>
          </cell>
          <cell r="C227" t="str">
            <v>UBFE - Austria</v>
          </cell>
          <cell r="D227" t="str">
            <v>EURK</v>
          </cell>
          <cell r="E227" t="str">
            <v>MF</v>
          </cell>
          <cell r="F227" t="str">
            <v>MH</v>
          </cell>
          <cell r="G227" t="str">
            <v>NL</v>
          </cell>
          <cell r="H227" t="str">
            <v>R0001</v>
          </cell>
          <cell r="I227" t="str">
            <v>Europe</v>
          </cell>
          <cell r="J227" t="str">
            <v>R0007</v>
          </cell>
          <cell r="K227" t="str">
            <v>Western Europe</v>
          </cell>
          <cell r="L227" t="str">
            <v>NOTAPP</v>
          </cell>
          <cell r="M227" t="str">
            <v>Not Applicable</v>
          </cell>
          <cell r="N227" t="str">
            <v>C0001</v>
          </cell>
          <cell r="O227" t="str">
            <v>Austria</v>
          </cell>
          <cell r="P227" t="str">
            <v>PASTR</v>
          </cell>
          <cell r="Q227" t="str">
            <v>PASTR</v>
          </cell>
          <cell r="R227" t="str">
            <v>Austria</v>
          </cell>
          <cell r="S227" t="str">
            <v>-</v>
          </cell>
          <cell r="T227" t="str">
            <v>NOTAPP</v>
          </cell>
          <cell r="U227" t="str">
            <v>NO</v>
          </cell>
          <cell r="V227" t="str">
            <v>BF00001</v>
          </cell>
          <cell r="W227" t="str">
            <v>OPCOTHIN</v>
          </cell>
        </row>
        <row r="228">
          <cell r="B228" t="str">
            <v>O0408</v>
          </cell>
          <cell r="C228" t="str">
            <v>Langnese-Iglo</v>
          </cell>
          <cell r="D228" t="str">
            <v>EURK</v>
          </cell>
          <cell r="E228" t="str">
            <v>MF</v>
          </cell>
          <cell r="F228" t="str">
            <v>MH</v>
          </cell>
          <cell r="G228" t="str">
            <v>NL</v>
          </cell>
          <cell r="H228" t="str">
            <v>R0001</v>
          </cell>
          <cell r="I228" t="str">
            <v>Europe</v>
          </cell>
          <cell r="J228" t="str">
            <v>R0007</v>
          </cell>
          <cell r="K228" t="str">
            <v>Western Europe</v>
          </cell>
          <cell r="L228" t="str">
            <v>NOTAPP</v>
          </cell>
          <cell r="M228" t="str">
            <v>Not Applicable</v>
          </cell>
          <cell r="N228" t="str">
            <v>C0006</v>
          </cell>
          <cell r="O228" t="str">
            <v>Germany</v>
          </cell>
          <cell r="P228" t="str">
            <v>PGERM</v>
          </cell>
          <cell r="Q228" t="str">
            <v>PGERM</v>
          </cell>
          <cell r="R228" t="str">
            <v>Germany</v>
          </cell>
          <cell r="S228" t="str">
            <v>-</v>
          </cell>
          <cell r="T228" t="str">
            <v>NOTAPP</v>
          </cell>
          <cell r="U228" t="str">
            <v>NO</v>
          </cell>
          <cell r="V228" t="str">
            <v>BF00004</v>
          </cell>
          <cell r="W228" t="str">
            <v>OPCOTHIN</v>
          </cell>
        </row>
        <row r="229">
          <cell r="B229" t="str">
            <v>O0409</v>
          </cell>
          <cell r="C229" t="str">
            <v>Lever Faberge - France</v>
          </cell>
          <cell r="D229" t="str">
            <v>EURK</v>
          </cell>
          <cell r="E229" t="str">
            <v>MF</v>
          </cell>
          <cell r="F229" t="str">
            <v>MH</v>
          </cell>
          <cell r="G229" t="str">
            <v>NL</v>
          </cell>
          <cell r="H229" t="str">
            <v>R0001</v>
          </cell>
          <cell r="I229" t="str">
            <v>Europe</v>
          </cell>
          <cell r="J229" t="str">
            <v>R0007</v>
          </cell>
          <cell r="K229" t="str">
            <v>Western Europe</v>
          </cell>
          <cell r="L229" t="str">
            <v>NOTAPP</v>
          </cell>
          <cell r="M229" t="str">
            <v>Not Applicable</v>
          </cell>
          <cell r="N229" t="str">
            <v>C0005</v>
          </cell>
          <cell r="O229" t="str">
            <v>France</v>
          </cell>
          <cell r="P229" t="str">
            <v>PFRAN</v>
          </cell>
          <cell r="Q229" t="str">
            <v>PFRAN</v>
          </cell>
          <cell r="R229" t="str">
            <v>France</v>
          </cell>
          <cell r="S229">
            <v>2</v>
          </cell>
          <cell r="T229" t="str">
            <v>NOTAPP</v>
          </cell>
          <cell r="U229" t="str">
            <v>NO</v>
          </cell>
          <cell r="V229" t="str">
            <v>BF00005</v>
          </cell>
          <cell r="W229" t="str">
            <v>OPCOTHIN</v>
          </cell>
        </row>
        <row r="230">
          <cell r="B230" t="str">
            <v>O0411</v>
          </cell>
          <cell r="C230" t="str">
            <v>Lever Faberge - Italy</v>
          </cell>
          <cell r="D230" t="str">
            <v>EURK</v>
          </cell>
          <cell r="E230" t="str">
            <v>MF</v>
          </cell>
          <cell r="F230" t="str">
            <v>MH</v>
          </cell>
          <cell r="G230" t="str">
            <v>CO</v>
          </cell>
          <cell r="H230" t="str">
            <v>R0001</v>
          </cell>
          <cell r="I230" t="str">
            <v>Europe</v>
          </cell>
          <cell r="J230" t="str">
            <v>R0007</v>
          </cell>
          <cell r="K230" t="str">
            <v>Western Europe</v>
          </cell>
          <cell r="L230" t="str">
            <v>NOTAPP</v>
          </cell>
          <cell r="M230" t="str">
            <v>Not Applicable</v>
          </cell>
          <cell r="N230" t="str">
            <v>C0009</v>
          </cell>
          <cell r="O230" t="str">
            <v>Italy</v>
          </cell>
          <cell r="P230" t="str">
            <v>PITAL</v>
          </cell>
          <cell r="Q230" t="str">
            <v>PITAL</v>
          </cell>
          <cell r="R230" t="str">
            <v>Italy</v>
          </cell>
          <cell r="S230" t="str">
            <v>-</v>
          </cell>
          <cell r="T230" t="str">
            <v>NOTAPP</v>
          </cell>
          <cell r="U230" t="str">
            <v>NO</v>
          </cell>
          <cell r="V230" t="str">
            <v>BF00005</v>
          </cell>
          <cell r="W230" t="str">
            <v>OPCOTHIN</v>
          </cell>
        </row>
        <row r="231">
          <cell r="B231" t="str">
            <v>O0412</v>
          </cell>
          <cell r="C231" t="str">
            <v>Lever Faberge - Netherlands</v>
          </cell>
          <cell r="D231" t="str">
            <v>EURK</v>
          </cell>
          <cell r="E231" t="str">
            <v>MF</v>
          </cell>
          <cell r="F231" t="str">
            <v>NV</v>
          </cell>
          <cell r="G231" t="str">
            <v>NL</v>
          </cell>
          <cell r="H231" t="str">
            <v>R0001</v>
          </cell>
          <cell r="I231" t="str">
            <v>Europe</v>
          </cell>
          <cell r="J231" t="str">
            <v>R0007</v>
          </cell>
          <cell r="K231" t="str">
            <v>Western Europe</v>
          </cell>
          <cell r="L231" t="str">
            <v>NOTAPP</v>
          </cell>
          <cell r="M231" t="str">
            <v>Not Applicable</v>
          </cell>
          <cell r="N231" t="str">
            <v>C0010</v>
          </cell>
          <cell r="O231" t="str">
            <v>Netherlands</v>
          </cell>
          <cell r="P231" t="str">
            <v>PNETH</v>
          </cell>
          <cell r="Q231" t="str">
            <v>PNETH</v>
          </cell>
          <cell r="R231" t="str">
            <v>Netherlands</v>
          </cell>
          <cell r="S231" t="str">
            <v>-</v>
          </cell>
          <cell r="T231" t="str">
            <v>NOTAPP</v>
          </cell>
          <cell r="U231" t="str">
            <v>NO</v>
          </cell>
          <cell r="V231" t="str">
            <v>BF00005</v>
          </cell>
          <cell r="W231" t="str">
            <v>OPCOTHIN</v>
          </cell>
        </row>
        <row r="232">
          <cell r="B232" t="str">
            <v>O0413</v>
          </cell>
          <cell r="C232" t="str">
            <v>Lever Faberge - Spain</v>
          </cell>
          <cell r="D232" t="str">
            <v>EURK</v>
          </cell>
          <cell r="E232" t="str">
            <v>MF</v>
          </cell>
          <cell r="F232" t="str">
            <v>NV</v>
          </cell>
          <cell r="G232" t="str">
            <v>NL</v>
          </cell>
          <cell r="H232" t="str">
            <v>R0001</v>
          </cell>
          <cell r="I232" t="str">
            <v>Europe</v>
          </cell>
          <cell r="J232" t="str">
            <v>R0007</v>
          </cell>
          <cell r="K232" t="str">
            <v>Western Europe</v>
          </cell>
          <cell r="L232" t="str">
            <v>NOTAPP</v>
          </cell>
          <cell r="M232" t="str">
            <v>Not Applicable</v>
          </cell>
          <cell r="N232" t="str">
            <v>C0013</v>
          </cell>
          <cell r="O232" t="str">
            <v>Spain</v>
          </cell>
          <cell r="P232" t="str">
            <v>PSPAI</v>
          </cell>
          <cell r="Q232" t="str">
            <v>PSPAI</v>
          </cell>
          <cell r="R232" t="str">
            <v>Spain</v>
          </cell>
          <cell r="S232" t="str">
            <v>-</v>
          </cell>
          <cell r="T232" t="str">
            <v>NOTAPP</v>
          </cell>
          <cell r="U232" t="str">
            <v>NO</v>
          </cell>
          <cell r="V232" t="str">
            <v>BF00005</v>
          </cell>
          <cell r="W232" t="str">
            <v>OPCOTHIN</v>
          </cell>
        </row>
        <row r="233">
          <cell r="B233" t="str">
            <v>O0414</v>
          </cell>
          <cell r="C233" t="str">
            <v>Lever Ponds South Africa</v>
          </cell>
          <cell r="D233" t="str">
            <v>ZARK</v>
          </cell>
          <cell r="E233" t="str">
            <v>MF</v>
          </cell>
          <cell r="F233" t="str">
            <v>PLC</v>
          </cell>
          <cell r="G233" t="str">
            <v>RI</v>
          </cell>
          <cell r="H233" t="str">
            <v>R0003</v>
          </cell>
          <cell r="I233" t="str">
            <v>Africa and Middle East</v>
          </cell>
          <cell r="J233" t="str">
            <v>NOTAPP</v>
          </cell>
          <cell r="K233" t="str">
            <v>Not Applicable</v>
          </cell>
          <cell r="L233" t="str">
            <v>NOTAPP</v>
          </cell>
          <cell r="M233" t="str">
            <v>Not Applicable</v>
          </cell>
          <cell r="N233" t="str">
            <v>C0046</v>
          </cell>
          <cell r="O233" t="str">
            <v>South Africa</v>
          </cell>
          <cell r="P233" t="str">
            <v>PSAFS</v>
          </cell>
          <cell r="Q233" t="str">
            <v>PSAFS</v>
          </cell>
          <cell r="R233" t="str">
            <v>South Africa</v>
          </cell>
          <cell r="S233">
            <v>3</v>
          </cell>
          <cell r="T233" t="str">
            <v>NOTAPP</v>
          </cell>
          <cell r="U233" t="str">
            <v>NO</v>
          </cell>
          <cell r="V233" t="str">
            <v>DR41409</v>
          </cell>
          <cell r="W233" t="str">
            <v>OPCOTHIN</v>
          </cell>
        </row>
        <row r="234">
          <cell r="B234" t="str">
            <v>O0415</v>
          </cell>
          <cell r="C234" t="str">
            <v>Lever-Pond's Canada</v>
          </cell>
          <cell r="D234" t="str">
            <v>CADK</v>
          </cell>
          <cell r="E234" t="str">
            <v>M</v>
          </cell>
          <cell r="F234" t="str">
            <v>NOTAPP</v>
          </cell>
          <cell r="G234" t="str">
            <v>FP&amp;A</v>
          </cell>
          <cell r="H234" t="str">
            <v>R0002</v>
          </cell>
          <cell r="I234" t="str">
            <v>North America</v>
          </cell>
          <cell r="J234" t="str">
            <v>NOTAPP</v>
          </cell>
          <cell r="K234" t="str">
            <v>Not Applicable</v>
          </cell>
          <cell r="L234" t="str">
            <v>NOTAPP</v>
          </cell>
          <cell r="M234" t="str">
            <v>Not Applicable</v>
          </cell>
          <cell r="N234" t="str">
            <v>C0030</v>
          </cell>
          <cell r="O234" t="str">
            <v>Canada</v>
          </cell>
          <cell r="P234" t="str">
            <v>NOTAPP</v>
          </cell>
          <cell r="Q234" t="str">
            <v>NOTAPP</v>
          </cell>
          <cell r="R234" t="str">
            <v>Not Applicable</v>
          </cell>
          <cell r="S234" t="str">
            <v>-</v>
          </cell>
          <cell r="T234" t="str">
            <v>O0803</v>
          </cell>
          <cell r="U234" t="str">
            <v>NO</v>
          </cell>
          <cell r="V234" t="str">
            <v>DR41507</v>
          </cell>
          <cell r="W234" t="str">
            <v>OPCOTHIN</v>
          </cell>
        </row>
        <row r="235">
          <cell r="B235" t="str">
            <v>O0416</v>
          </cell>
          <cell r="C235" t="str">
            <v>UBFNA - Foods Retail - US</v>
          </cell>
          <cell r="D235" t="str">
            <v>USDK</v>
          </cell>
          <cell r="E235" t="str">
            <v>M</v>
          </cell>
          <cell r="F235" t="str">
            <v>NOTAPP</v>
          </cell>
          <cell r="G235" t="str">
            <v>FP&amp;A</v>
          </cell>
          <cell r="H235" t="str">
            <v>R0002</v>
          </cell>
          <cell r="I235" t="str">
            <v>North America</v>
          </cell>
          <cell r="J235" t="str">
            <v>NOTAPP</v>
          </cell>
          <cell r="K235" t="str">
            <v>Not Applicable</v>
          </cell>
          <cell r="L235" t="str">
            <v>NOTAPP</v>
          </cell>
          <cell r="M235" t="str">
            <v>Not Applicable</v>
          </cell>
          <cell r="N235" t="str">
            <v>C0031</v>
          </cell>
          <cell r="O235" t="str">
            <v>USA</v>
          </cell>
          <cell r="P235" t="str">
            <v>NOTAPP</v>
          </cell>
          <cell r="Q235" t="str">
            <v>NOTAPP</v>
          </cell>
          <cell r="R235" t="str">
            <v>Not Applicable</v>
          </cell>
          <cell r="S235" t="str">
            <v>-</v>
          </cell>
          <cell r="T235" t="str">
            <v>O0819</v>
          </cell>
          <cell r="U235" t="str">
            <v>NO</v>
          </cell>
          <cell r="V235" t="str">
            <v>BF00002</v>
          </cell>
          <cell r="W235" t="str">
            <v>OPCOTHIN</v>
          </cell>
        </row>
        <row r="236">
          <cell r="B236" t="str">
            <v>O0417</v>
          </cell>
          <cell r="C236" t="str">
            <v>UBFNA - Foodservice - US</v>
          </cell>
          <cell r="D236" t="str">
            <v>USDK</v>
          </cell>
          <cell r="E236" t="str">
            <v>M</v>
          </cell>
          <cell r="F236" t="str">
            <v>NOTAPP</v>
          </cell>
          <cell r="G236" t="str">
            <v>FP&amp;A</v>
          </cell>
          <cell r="H236" t="str">
            <v>R0002</v>
          </cell>
          <cell r="I236" t="str">
            <v>North America</v>
          </cell>
          <cell r="J236" t="str">
            <v>NOTAPP</v>
          </cell>
          <cell r="K236" t="str">
            <v>Not Applicable</v>
          </cell>
          <cell r="L236" t="str">
            <v>NOTAPP</v>
          </cell>
          <cell r="M236" t="str">
            <v>Not Applicable</v>
          </cell>
          <cell r="N236" t="str">
            <v>C0031</v>
          </cell>
          <cell r="O236" t="str">
            <v>USA</v>
          </cell>
          <cell r="P236" t="str">
            <v>NOTAPP</v>
          </cell>
          <cell r="Q236" t="str">
            <v>NOTAPP</v>
          </cell>
          <cell r="R236" t="str">
            <v>Not Applicable</v>
          </cell>
          <cell r="S236" t="str">
            <v>-</v>
          </cell>
          <cell r="T236" t="str">
            <v>O0819</v>
          </cell>
          <cell r="U236" t="str">
            <v>NO</v>
          </cell>
          <cell r="V236" t="str">
            <v>BF00002</v>
          </cell>
          <cell r="W236" t="str">
            <v>OPCOTHIN</v>
          </cell>
        </row>
        <row r="237">
          <cell r="B237" t="str">
            <v>O0418</v>
          </cell>
          <cell r="C237" t="str">
            <v>UBFNA - Foodservice - Canada</v>
          </cell>
          <cell r="D237" t="str">
            <v>CADK</v>
          </cell>
          <cell r="E237" t="str">
            <v>M</v>
          </cell>
          <cell r="F237" t="str">
            <v>NOTAPP</v>
          </cell>
          <cell r="G237" t="str">
            <v>FP&amp;A</v>
          </cell>
          <cell r="H237" t="str">
            <v>R0002</v>
          </cell>
          <cell r="I237" t="str">
            <v>North America</v>
          </cell>
          <cell r="J237" t="str">
            <v>NOTAPP</v>
          </cell>
          <cell r="K237" t="str">
            <v>Not Applicable</v>
          </cell>
          <cell r="L237" t="str">
            <v>NOTAPP</v>
          </cell>
          <cell r="M237" t="str">
            <v>Not Applicable</v>
          </cell>
          <cell r="N237" t="str">
            <v>C0030</v>
          </cell>
          <cell r="O237" t="str">
            <v>Canada</v>
          </cell>
          <cell r="P237" t="str">
            <v>NOTAPP</v>
          </cell>
          <cell r="Q237" t="str">
            <v>NOTAPP</v>
          </cell>
          <cell r="R237" t="str">
            <v>Not Applicable</v>
          </cell>
          <cell r="S237" t="str">
            <v>-</v>
          </cell>
          <cell r="T237" t="str">
            <v>O0803</v>
          </cell>
          <cell r="U237" t="str">
            <v>NO</v>
          </cell>
          <cell r="V237" t="str">
            <v>BF00002</v>
          </cell>
          <cell r="W237" t="str">
            <v>OPCOTHIN</v>
          </cell>
        </row>
        <row r="238">
          <cell r="B238" t="str">
            <v>O0423</v>
          </cell>
          <cell r="C238" t="str">
            <v>UBFE - Switzerland</v>
          </cell>
          <cell r="D238" t="str">
            <v>CHFK</v>
          </cell>
          <cell r="E238" t="str">
            <v>MF</v>
          </cell>
          <cell r="F238" t="str">
            <v>MH</v>
          </cell>
          <cell r="G238" t="str">
            <v>NL</v>
          </cell>
          <cell r="H238" t="str">
            <v>R0001</v>
          </cell>
          <cell r="I238" t="str">
            <v>Europe</v>
          </cell>
          <cell r="J238" t="str">
            <v>R0007</v>
          </cell>
          <cell r="K238" t="str">
            <v>Western Europe</v>
          </cell>
          <cell r="L238" t="str">
            <v>NOTAPP</v>
          </cell>
          <cell r="M238" t="str">
            <v>Not Applicable</v>
          </cell>
          <cell r="N238" t="str">
            <v>C0015</v>
          </cell>
          <cell r="O238" t="str">
            <v>Switzerland</v>
          </cell>
          <cell r="P238" t="str">
            <v>PSWTZ</v>
          </cell>
          <cell r="Q238" t="str">
            <v>PSWTZ</v>
          </cell>
          <cell r="R238" t="str">
            <v>Switzerland</v>
          </cell>
          <cell r="S238">
            <v>4</v>
          </cell>
          <cell r="T238" t="str">
            <v>NOTAPP</v>
          </cell>
          <cell r="U238" t="str">
            <v>NO</v>
          </cell>
          <cell r="V238" t="str">
            <v>BF00001</v>
          </cell>
          <cell r="W238" t="str">
            <v>OPCOTHIN</v>
          </cell>
        </row>
        <row r="239">
          <cell r="B239" t="str">
            <v>O0424</v>
          </cell>
          <cell r="C239" t="str">
            <v>Loders Croklaan - Canada</v>
          </cell>
          <cell r="D239" t="str">
            <v>CADK</v>
          </cell>
          <cell r="E239" t="str">
            <v>M</v>
          </cell>
          <cell r="F239" t="str">
            <v>NOTAPP</v>
          </cell>
          <cell r="G239" t="str">
            <v>FP&amp;A</v>
          </cell>
          <cell r="H239" t="str">
            <v>R0002</v>
          </cell>
          <cell r="I239" t="str">
            <v>North America</v>
          </cell>
          <cell r="J239" t="str">
            <v>NOTAPP</v>
          </cell>
          <cell r="K239" t="str">
            <v>Not Applicable</v>
          </cell>
          <cell r="L239" t="str">
            <v>NOTAPP</v>
          </cell>
          <cell r="M239" t="str">
            <v>Not Applicable</v>
          </cell>
          <cell r="N239" t="str">
            <v>C0030</v>
          </cell>
          <cell r="O239" t="str">
            <v>Canada</v>
          </cell>
          <cell r="P239" t="str">
            <v>NOTAPP</v>
          </cell>
          <cell r="Q239" t="str">
            <v>NOTAPP</v>
          </cell>
          <cell r="R239" t="str">
            <v>Not Applicable</v>
          </cell>
          <cell r="S239" t="str">
            <v>-</v>
          </cell>
          <cell r="T239" t="str">
            <v>O0803</v>
          </cell>
          <cell r="U239" t="str">
            <v>NO</v>
          </cell>
          <cell r="V239" t="str">
            <v>BF00001</v>
          </cell>
          <cell r="W239" t="str">
            <v>OPCOTHIN</v>
          </cell>
        </row>
        <row r="240">
          <cell r="B240" t="str">
            <v>O0425</v>
          </cell>
          <cell r="C240" t="str">
            <v>Loders Croklaan - Egypt</v>
          </cell>
          <cell r="D240" t="str">
            <v>EGPK</v>
          </cell>
          <cell r="E240" t="str">
            <v>H</v>
          </cell>
          <cell r="F240" t="str">
            <v>NV</v>
          </cell>
          <cell r="G240" t="str">
            <v>RI</v>
          </cell>
          <cell r="H240" t="str">
            <v>R0003</v>
          </cell>
          <cell r="I240" t="str">
            <v>Africa and Middle East</v>
          </cell>
          <cell r="J240" t="str">
            <v>NOTAPP</v>
          </cell>
          <cell r="K240" t="str">
            <v>Not Applicable</v>
          </cell>
          <cell r="L240" t="str">
            <v>NOTAPP</v>
          </cell>
          <cell r="M240" t="str">
            <v>Not Applicable</v>
          </cell>
          <cell r="N240" t="str">
            <v>C0036</v>
          </cell>
          <cell r="O240" t="str">
            <v>Egypt</v>
          </cell>
          <cell r="P240" t="str">
            <v>PEGLC</v>
          </cell>
          <cell r="Q240" t="str">
            <v>PEGLC</v>
          </cell>
          <cell r="R240" t="str">
            <v>Egypt Loders Croklaan</v>
          </cell>
          <cell r="S240" t="str">
            <v>-</v>
          </cell>
          <cell r="T240" t="str">
            <v>NOTAPP</v>
          </cell>
          <cell r="U240" t="str">
            <v>NO</v>
          </cell>
          <cell r="V240" t="str">
            <v>BF00001</v>
          </cell>
          <cell r="W240" t="str">
            <v>OPCOTHIN</v>
          </cell>
        </row>
        <row r="241">
          <cell r="B241" t="str">
            <v>O0426</v>
          </cell>
          <cell r="C241" t="str">
            <v>Loders Croklaan - Netherlands</v>
          </cell>
          <cell r="D241" t="str">
            <v>EURK</v>
          </cell>
          <cell r="E241" t="str">
            <v>H</v>
          </cell>
          <cell r="F241" t="str">
            <v>NOTAPP</v>
          </cell>
          <cell r="G241" t="str">
            <v>NL</v>
          </cell>
          <cell r="H241" t="str">
            <v>R0001</v>
          </cell>
          <cell r="I241" t="str">
            <v>Europe</v>
          </cell>
          <cell r="J241" t="str">
            <v>R0007</v>
          </cell>
          <cell r="K241" t="str">
            <v>Western Europe</v>
          </cell>
          <cell r="L241" t="str">
            <v>NOTAPP</v>
          </cell>
          <cell r="M241" t="str">
            <v>Not Applicable</v>
          </cell>
          <cell r="N241" t="str">
            <v>C0010</v>
          </cell>
          <cell r="O241" t="str">
            <v>Netherlands</v>
          </cell>
          <cell r="P241" t="str">
            <v>PNETH</v>
          </cell>
          <cell r="Q241" t="str">
            <v>PNETH</v>
          </cell>
          <cell r="R241" t="str">
            <v>Netherlands</v>
          </cell>
          <cell r="S241" t="str">
            <v>-</v>
          </cell>
          <cell r="T241" t="str">
            <v>NOTAPP</v>
          </cell>
          <cell r="U241" t="str">
            <v>NO</v>
          </cell>
          <cell r="V241" t="str">
            <v>BF00001</v>
          </cell>
          <cell r="W241" t="str">
            <v>OPCOTHIN</v>
          </cell>
        </row>
        <row r="242">
          <cell r="B242" t="str">
            <v>O0428</v>
          </cell>
          <cell r="C242" t="str">
            <v>Loders Croklaan - USA</v>
          </cell>
          <cell r="D242" t="str">
            <v>USDK</v>
          </cell>
          <cell r="E242" t="str">
            <v>M</v>
          </cell>
          <cell r="F242" t="str">
            <v>NOTAPP</v>
          </cell>
          <cell r="G242" t="str">
            <v>FP&amp;A</v>
          </cell>
          <cell r="H242" t="str">
            <v>R0002</v>
          </cell>
          <cell r="I242" t="str">
            <v>North America</v>
          </cell>
          <cell r="J242" t="str">
            <v>NOTAPP</v>
          </cell>
          <cell r="K242" t="str">
            <v>Not Applicable</v>
          </cell>
          <cell r="L242" t="str">
            <v>NOTAPP</v>
          </cell>
          <cell r="M242" t="str">
            <v>Not Applicable</v>
          </cell>
          <cell r="N242" t="str">
            <v>C0031</v>
          </cell>
          <cell r="O242" t="str">
            <v>USA</v>
          </cell>
          <cell r="P242" t="str">
            <v>NOTAPP</v>
          </cell>
          <cell r="Q242" t="str">
            <v>NOTAPP</v>
          </cell>
          <cell r="R242" t="str">
            <v>Not Applicable</v>
          </cell>
          <cell r="S242" t="str">
            <v>-</v>
          </cell>
          <cell r="T242" t="str">
            <v>O0819</v>
          </cell>
          <cell r="U242" t="str">
            <v>NO</v>
          </cell>
          <cell r="V242" t="str">
            <v>BF00001</v>
          </cell>
          <cell r="W242" t="str">
            <v>OPCOTHIN</v>
          </cell>
        </row>
        <row r="243">
          <cell r="B243" t="str">
            <v>O0429</v>
          </cell>
          <cell r="C243" t="str">
            <v>Lynx Barbershop</v>
          </cell>
          <cell r="D243" t="str">
            <v>GBPK</v>
          </cell>
          <cell r="E243" t="str">
            <v>H</v>
          </cell>
          <cell r="F243" t="str">
            <v>NOTAPP</v>
          </cell>
          <cell r="G243" t="str">
            <v>NL</v>
          </cell>
          <cell r="H243" t="str">
            <v>R0001</v>
          </cell>
          <cell r="I243" t="str">
            <v>Europe</v>
          </cell>
          <cell r="J243" t="str">
            <v>R0007</v>
          </cell>
          <cell r="K243" t="str">
            <v>Western Europe</v>
          </cell>
          <cell r="L243" t="str">
            <v>NOTAPP</v>
          </cell>
          <cell r="M243" t="str">
            <v>Not Applicable</v>
          </cell>
          <cell r="N243" t="str">
            <v>C0016</v>
          </cell>
          <cell r="O243" t="str">
            <v>United Kingdom</v>
          </cell>
          <cell r="P243" t="str">
            <v>PUKNG</v>
          </cell>
          <cell r="Q243" t="str">
            <v>PUKNG</v>
          </cell>
          <cell r="R243" t="str">
            <v>United Kingdom</v>
          </cell>
          <cell r="S243" t="str">
            <v>-</v>
          </cell>
          <cell r="T243" t="str">
            <v>NOTAPP</v>
          </cell>
          <cell r="U243" t="str">
            <v>NO</v>
          </cell>
          <cell r="V243" t="str">
            <v>BF00005</v>
          </cell>
          <cell r="W243" t="str">
            <v>OPCOTHIN</v>
          </cell>
        </row>
        <row r="244">
          <cell r="B244" t="str">
            <v>O0430</v>
          </cell>
          <cell r="C244" t="str">
            <v>Meistermarken Werke</v>
          </cell>
          <cell r="D244" t="str">
            <v>EURK</v>
          </cell>
          <cell r="E244" t="str">
            <v>H</v>
          </cell>
          <cell r="F244" t="str">
            <v>NOTAPP</v>
          </cell>
          <cell r="G244" t="str">
            <v>FP&amp;A</v>
          </cell>
          <cell r="H244" t="str">
            <v>R0001</v>
          </cell>
          <cell r="I244" t="str">
            <v>Europe</v>
          </cell>
          <cell r="J244" t="str">
            <v>R0007</v>
          </cell>
          <cell r="K244" t="str">
            <v>Western Europe</v>
          </cell>
          <cell r="L244" t="str">
            <v>NOTAPP</v>
          </cell>
          <cell r="M244" t="str">
            <v>Not Applicable</v>
          </cell>
          <cell r="N244" t="str">
            <v>C0006</v>
          </cell>
          <cell r="O244" t="str">
            <v>Germany</v>
          </cell>
          <cell r="P244" t="str">
            <v>NOTAPP</v>
          </cell>
          <cell r="Q244" t="str">
            <v>NOTAPP</v>
          </cell>
          <cell r="R244" t="str">
            <v>Not Applicable</v>
          </cell>
          <cell r="T244" t="str">
            <v>NOTAPP</v>
          </cell>
          <cell r="U244" t="str">
            <v>NO</v>
          </cell>
          <cell r="V244" t="str">
            <v>BF00001</v>
          </cell>
          <cell r="W244" t="str">
            <v>OPCOTHIN</v>
          </cell>
        </row>
        <row r="245">
          <cell r="B245" t="str">
            <v>O0431</v>
          </cell>
          <cell r="C245" t="str">
            <v>My Home</v>
          </cell>
          <cell r="D245" t="str">
            <v>GBPK</v>
          </cell>
          <cell r="E245" t="str">
            <v>H</v>
          </cell>
          <cell r="F245" t="str">
            <v>NOTAPP</v>
          </cell>
          <cell r="G245" t="str">
            <v>NL</v>
          </cell>
          <cell r="H245" t="str">
            <v>R0001</v>
          </cell>
          <cell r="I245" t="str">
            <v>Europe</v>
          </cell>
          <cell r="J245" t="str">
            <v>R0007</v>
          </cell>
          <cell r="K245" t="str">
            <v>Western Europe</v>
          </cell>
          <cell r="L245" t="str">
            <v>NOTAPP</v>
          </cell>
          <cell r="M245" t="str">
            <v>Not Applicable</v>
          </cell>
          <cell r="N245" t="str">
            <v>C0016</v>
          </cell>
          <cell r="O245" t="str">
            <v>United Kingdom</v>
          </cell>
          <cell r="P245" t="str">
            <v>NOTAPP</v>
          </cell>
          <cell r="Q245" t="str">
            <v>NOTAPP</v>
          </cell>
          <cell r="R245" t="str">
            <v>Not Applicable</v>
          </cell>
          <cell r="S245" t="str">
            <v>-</v>
          </cell>
          <cell r="T245" t="str">
            <v>NOTAPP</v>
          </cell>
          <cell r="U245" t="str">
            <v>NO</v>
          </cell>
          <cell r="V245" t="str">
            <v>BF00005</v>
          </cell>
          <cell r="W245" t="str">
            <v>OPCOTHIN</v>
          </cell>
        </row>
        <row r="246">
          <cell r="B246" t="str">
            <v>O0433</v>
          </cell>
          <cell r="C246" t="str">
            <v>ICFG - South Africa - Ola</v>
          </cell>
          <cell r="D246" t="str">
            <v>ZARK</v>
          </cell>
          <cell r="E246" t="str">
            <v>MF</v>
          </cell>
          <cell r="F246" t="str">
            <v>PLC</v>
          </cell>
          <cell r="G246" t="str">
            <v>RI</v>
          </cell>
          <cell r="H246" t="str">
            <v>R0003</v>
          </cell>
          <cell r="I246" t="str">
            <v>Africa and Middle East</v>
          </cell>
          <cell r="J246" t="str">
            <v>NOTAPP</v>
          </cell>
          <cell r="K246" t="str">
            <v>Not Applicable</v>
          </cell>
          <cell r="L246" t="str">
            <v>NOTAPP</v>
          </cell>
          <cell r="M246" t="str">
            <v>Not Applicable</v>
          </cell>
          <cell r="N246" t="str">
            <v>C0046</v>
          </cell>
          <cell r="O246" t="str">
            <v>South Africa</v>
          </cell>
          <cell r="P246" t="str">
            <v>PSAFS</v>
          </cell>
          <cell r="Q246" t="str">
            <v>PSAFS</v>
          </cell>
          <cell r="R246" t="str">
            <v>South Africa</v>
          </cell>
          <cell r="S246" t="str">
            <v>-</v>
          </cell>
          <cell r="T246" t="str">
            <v>NOTAPP</v>
          </cell>
          <cell r="U246" t="str">
            <v>NO</v>
          </cell>
          <cell r="V246" t="str">
            <v>DR43304</v>
          </cell>
          <cell r="W246" t="str">
            <v>OPCOTHIN</v>
          </cell>
        </row>
        <row r="247">
          <cell r="B247" t="str">
            <v>O0434</v>
          </cell>
          <cell r="C247" t="str">
            <v>Parent and Holdings NV</v>
          </cell>
          <cell r="D247" t="str">
            <v>EURK</v>
          </cell>
          <cell r="E247" t="str">
            <v>MF</v>
          </cell>
          <cell r="F247" t="str">
            <v>NV</v>
          </cell>
          <cell r="G247" t="str">
            <v>JC</v>
          </cell>
          <cell r="H247" t="str">
            <v>R0001</v>
          </cell>
          <cell r="I247" t="str">
            <v>Europe</v>
          </cell>
          <cell r="J247" t="str">
            <v>R0017</v>
          </cell>
          <cell r="K247" t="str">
            <v>Parent &amp; Finance</v>
          </cell>
          <cell r="L247" t="str">
            <v>R0020</v>
          </cell>
          <cell r="M247" t="str">
            <v>Total Parent &amp; Holding</v>
          </cell>
          <cell r="N247" t="str">
            <v>C0130</v>
          </cell>
          <cell r="O247" t="str">
            <v>Parent &amp; Holding NV</v>
          </cell>
          <cell r="P247" t="str">
            <v>PPHNV</v>
          </cell>
          <cell r="Q247" t="str">
            <v>PPHNV</v>
          </cell>
          <cell r="R247" t="str">
            <v>P&amp;H NV</v>
          </cell>
          <cell r="S247">
            <v>6</v>
          </cell>
          <cell r="T247" t="str">
            <v>NOTAPP</v>
          </cell>
          <cell r="U247" t="str">
            <v>NO</v>
          </cell>
          <cell r="V247" t="str">
            <v>DR43413</v>
          </cell>
          <cell r="W247" t="str">
            <v>OPCOTHIN</v>
          </cell>
        </row>
        <row r="248">
          <cell r="B248" t="str">
            <v>O0435</v>
          </cell>
          <cell r="C248" t="str">
            <v>Parent and Holdings PLC</v>
          </cell>
          <cell r="D248" t="str">
            <v>GBPK</v>
          </cell>
          <cell r="E248" t="str">
            <v>MF</v>
          </cell>
          <cell r="F248" t="str">
            <v>PLC</v>
          </cell>
          <cell r="G248" t="str">
            <v>JC</v>
          </cell>
          <cell r="H248" t="str">
            <v>R0001</v>
          </cell>
          <cell r="I248" t="str">
            <v>Europe</v>
          </cell>
          <cell r="J248" t="str">
            <v>R0017</v>
          </cell>
          <cell r="K248" t="str">
            <v>Parent &amp; Finance</v>
          </cell>
          <cell r="L248" t="str">
            <v>R0020</v>
          </cell>
          <cell r="M248" t="str">
            <v>Total Parent &amp; Holding</v>
          </cell>
          <cell r="N248" t="str">
            <v>C0131</v>
          </cell>
          <cell r="O248" t="str">
            <v>Parent &amp; Holding PLC</v>
          </cell>
          <cell r="P248" t="str">
            <v>PPLUP</v>
          </cell>
          <cell r="Q248" t="str">
            <v>PPLUP</v>
          </cell>
          <cell r="R248" t="str">
            <v>P &amp; H PLC</v>
          </cell>
          <cell r="S248">
            <v>5</v>
          </cell>
          <cell r="T248" t="str">
            <v>NOTAPP</v>
          </cell>
          <cell r="U248" t="str">
            <v>NO</v>
          </cell>
          <cell r="V248" t="str">
            <v>DR43513</v>
          </cell>
          <cell r="W248" t="str">
            <v>OPCOTHIN</v>
          </cell>
        </row>
        <row r="249">
          <cell r="B249" t="str">
            <v>O0436</v>
          </cell>
          <cell r="C249" t="str">
            <v>Pierrot-Lusso</v>
          </cell>
          <cell r="D249" t="str">
            <v>CHFK</v>
          </cell>
          <cell r="E249" t="str">
            <v>MF</v>
          </cell>
          <cell r="F249" t="str">
            <v>MH</v>
          </cell>
          <cell r="G249" t="str">
            <v>NL</v>
          </cell>
          <cell r="H249" t="str">
            <v>R0001</v>
          </cell>
          <cell r="I249" t="str">
            <v>Europe</v>
          </cell>
          <cell r="J249" t="str">
            <v>R0007</v>
          </cell>
          <cell r="K249" t="str">
            <v>Western Europe</v>
          </cell>
          <cell r="L249" t="str">
            <v>NOTAPP</v>
          </cell>
          <cell r="M249" t="str">
            <v>Not Applicable</v>
          </cell>
          <cell r="N249" t="str">
            <v>C0015</v>
          </cell>
          <cell r="O249" t="str">
            <v>Switzerland</v>
          </cell>
          <cell r="P249" t="str">
            <v>PSWTZ</v>
          </cell>
          <cell r="Q249" t="str">
            <v>PSWTZ</v>
          </cell>
          <cell r="R249" t="str">
            <v>Switzerland</v>
          </cell>
          <cell r="S249" t="str">
            <v>-</v>
          </cell>
          <cell r="T249" t="str">
            <v>NOTAPP</v>
          </cell>
          <cell r="U249" t="str">
            <v>NO</v>
          </cell>
          <cell r="V249" t="str">
            <v>BF00004</v>
          </cell>
          <cell r="W249" t="str">
            <v>OPCOTHIN</v>
          </cell>
        </row>
        <row r="250">
          <cell r="B250" t="str">
            <v>O0437</v>
          </cell>
          <cell r="C250" t="str">
            <v>PMT Industries Cyprus</v>
          </cell>
          <cell r="D250" t="str">
            <v>CYPK</v>
          </cell>
          <cell r="E250" t="str">
            <v>MF</v>
          </cell>
          <cell r="F250" t="str">
            <v>PLC</v>
          </cell>
          <cell r="G250" t="str">
            <v>RI</v>
          </cell>
          <cell r="H250" t="str">
            <v>R0003</v>
          </cell>
          <cell r="I250" t="str">
            <v>Africa and Middle East</v>
          </cell>
          <cell r="J250" t="str">
            <v>NOTAPP</v>
          </cell>
          <cell r="K250" t="str">
            <v>Not Applicable</v>
          </cell>
          <cell r="L250" t="str">
            <v>NOTAPP</v>
          </cell>
          <cell r="M250" t="str">
            <v>Not Applicable</v>
          </cell>
          <cell r="N250" t="str">
            <v>C0035</v>
          </cell>
          <cell r="O250" t="str">
            <v>Cyprus</v>
          </cell>
          <cell r="P250" t="str">
            <v>PUECY</v>
          </cell>
          <cell r="Q250" t="str">
            <v>PUECY</v>
          </cell>
          <cell r="R250" t="str">
            <v>Cyprus</v>
          </cell>
          <cell r="S250" t="str">
            <v>-</v>
          </cell>
          <cell r="T250" t="str">
            <v>NOTAPP</v>
          </cell>
          <cell r="U250" t="str">
            <v>NO</v>
          </cell>
          <cell r="V250" t="str">
            <v>BF00005</v>
          </cell>
          <cell r="W250" t="str">
            <v>OPCOTHIN</v>
          </cell>
        </row>
        <row r="251">
          <cell r="B251" t="str">
            <v>O0438</v>
          </cell>
          <cell r="C251" t="str">
            <v>Rituals</v>
          </cell>
          <cell r="D251" t="str">
            <v>EURK</v>
          </cell>
          <cell r="E251" t="str">
            <v>H</v>
          </cell>
          <cell r="F251" t="str">
            <v>NV</v>
          </cell>
          <cell r="G251" t="str">
            <v>NL</v>
          </cell>
          <cell r="H251" t="str">
            <v>R0001</v>
          </cell>
          <cell r="I251" t="str">
            <v>Europe</v>
          </cell>
          <cell r="J251" t="str">
            <v>R0007</v>
          </cell>
          <cell r="K251" t="str">
            <v>Western Europe</v>
          </cell>
          <cell r="L251" t="str">
            <v>NOTAPP</v>
          </cell>
          <cell r="M251" t="str">
            <v>Not Applicable</v>
          </cell>
          <cell r="N251" t="str">
            <v>C0010</v>
          </cell>
          <cell r="O251" t="str">
            <v>Netherlands</v>
          </cell>
          <cell r="P251" t="str">
            <v>PNETH</v>
          </cell>
          <cell r="Q251" t="str">
            <v>PNETH</v>
          </cell>
          <cell r="R251" t="str">
            <v>Netherlands</v>
          </cell>
          <cell r="S251" t="str">
            <v>-</v>
          </cell>
          <cell r="T251" t="str">
            <v>NOTAPP</v>
          </cell>
          <cell r="U251" t="str">
            <v>NO</v>
          </cell>
          <cell r="V251" t="str">
            <v>BF00005</v>
          </cell>
          <cell r="W251" t="str">
            <v>OPCOTHIN</v>
          </cell>
        </row>
        <row r="252">
          <cell r="B252" t="str">
            <v>O0439</v>
          </cell>
          <cell r="C252" t="str">
            <v>Riverstone</v>
          </cell>
          <cell r="D252" t="str">
            <v>USDK</v>
          </cell>
          <cell r="E252" t="str">
            <v>H</v>
          </cell>
          <cell r="F252" t="str">
            <v>NOTAPP</v>
          </cell>
          <cell r="G252" t="str">
            <v>BW</v>
          </cell>
          <cell r="H252" t="str">
            <v>R0002</v>
          </cell>
          <cell r="I252" t="str">
            <v>North America</v>
          </cell>
          <cell r="J252" t="str">
            <v>NOTAPP</v>
          </cell>
          <cell r="K252" t="str">
            <v>Not Applicable</v>
          </cell>
          <cell r="L252" t="str">
            <v>NOTAPP</v>
          </cell>
          <cell r="M252" t="str">
            <v>Not Applicable</v>
          </cell>
          <cell r="N252" t="str">
            <v>C0031</v>
          </cell>
          <cell r="O252" t="str">
            <v>USA</v>
          </cell>
          <cell r="P252" t="str">
            <v>NOTAPP</v>
          </cell>
          <cell r="Q252" t="str">
            <v>NOTAPP</v>
          </cell>
          <cell r="R252" t="str">
            <v>Not Applicable</v>
          </cell>
          <cell r="S252" t="str">
            <v>-</v>
          </cell>
          <cell r="T252" t="str">
            <v>NOTAPP</v>
          </cell>
          <cell r="U252" t="str">
            <v>NO</v>
          </cell>
          <cell r="V252" t="str">
            <v>DR43907</v>
          </cell>
          <cell r="W252" t="str">
            <v>OPCOTHIN</v>
          </cell>
        </row>
        <row r="253">
          <cell r="B253" t="str">
            <v>O0440</v>
          </cell>
          <cell r="C253" t="str">
            <v>Sagit</v>
          </cell>
          <cell r="D253" t="str">
            <v>EURK</v>
          </cell>
          <cell r="E253" t="str">
            <v>MF</v>
          </cell>
          <cell r="F253" t="str">
            <v>MH</v>
          </cell>
          <cell r="G253" t="str">
            <v>CO</v>
          </cell>
          <cell r="H253" t="str">
            <v>R0001</v>
          </cell>
          <cell r="I253" t="str">
            <v>Europe</v>
          </cell>
          <cell r="J253" t="str">
            <v>R0007</v>
          </cell>
          <cell r="K253" t="str">
            <v>Western Europe</v>
          </cell>
          <cell r="L253" t="str">
            <v>NOTAPP</v>
          </cell>
          <cell r="M253" t="str">
            <v>Not Applicable</v>
          </cell>
          <cell r="N253" t="str">
            <v>C0009</v>
          </cell>
          <cell r="O253" t="str">
            <v>Italy</v>
          </cell>
          <cell r="P253" t="str">
            <v>PITAL</v>
          </cell>
          <cell r="Q253" t="str">
            <v>PITAL</v>
          </cell>
          <cell r="R253" t="str">
            <v>Italy</v>
          </cell>
          <cell r="S253" t="str">
            <v>-</v>
          </cell>
          <cell r="T253" t="str">
            <v>NOTAPP</v>
          </cell>
          <cell r="U253" t="str">
            <v>NO</v>
          </cell>
          <cell r="V253" t="str">
            <v>BF00004</v>
          </cell>
          <cell r="W253" t="str">
            <v>OPCOTHIN</v>
          </cell>
        </row>
        <row r="254">
          <cell r="B254" t="str">
            <v>O0441</v>
          </cell>
          <cell r="C254" t="str">
            <v>Slim Fast - US</v>
          </cell>
          <cell r="D254" t="str">
            <v>USDK</v>
          </cell>
          <cell r="E254" t="str">
            <v>M</v>
          </cell>
          <cell r="F254" t="str">
            <v>NOTAPP</v>
          </cell>
          <cell r="G254" t="str">
            <v>FP&amp;A</v>
          </cell>
          <cell r="H254" t="str">
            <v>R0002</v>
          </cell>
          <cell r="I254" t="str">
            <v>North America</v>
          </cell>
          <cell r="J254" t="str">
            <v>NOTAPP</v>
          </cell>
          <cell r="K254" t="str">
            <v>Not Applicable</v>
          </cell>
          <cell r="L254" t="str">
            <v>NOTAPP</v>
          </cell>
          <cell r="M254" t="str">
            <v>Not Applicable</v>
          </cell>
          <cell r="N254" t="str">
            <v>C0031</v>
          </cell>
          <cell r="O254" t="str">
            <v>USA</v>
          </cell>
          <cell r="P254" t="str">
            <v>NOTAPP</v>
          </cell>
          <cell r="Q254" t="str">
            <v>NOTAPP</v>
          </cell>
          <cell r="R254" t="str">
            <v>Not Applicable</v>
          </cell>
          <cell r="S254" t="str">
            <v>-</v>
          </cell>
          <cell r="T254" t="str">
            <v>O0819</v>
          </cell>
          <cell r="U254" t="str">
            <v>NO</v>
          </cell>
          <cell r="V254" t="str">
            <v>BF00003</v>
          </cell>
          <cell r="W254" t="str">
            <v>OPCOTHIN</v>
          </cell>
        </row>
        <row r="255">
          <cell r="B255" t="str">
            <v>O0442</v>
          </cell>
          <cell r="C255" t="str">
            <v>Sun Nutritional - UK</v>
          </cell>
          <cell r="D255" t="str">
            <v>GBPK</v>
          </cell>
          <cell r="E255" t="str">
            <v>MF</v>
          </cell>
          <cell r="F255" t="str">
            <v>PLC</v>
          </cell>
          <cell r="G255" t="str">
            <v>NL</v>
          </cell>
          <cell r="H255" t="str">
            <v>R0001</v>
          </cell>
          <cell r="I255" t="str">
            <v>Europe</v>
          </cell>
          <cell r="J255" t="str">
            <v>R0007</v>
          </cell>
          <cell r="K255" t="str">
            <v>Western Europe</v>
          </cell>
          <cell r="L255" t="str">
            <v>NOTAPP</v>
          </cell>
          <cell r="M255" t="str">
            <v>Not Applicable</v>
          </cell>
          <cell r="N255" t="str">
            <v>C0016</v>
          </cell>
          <cell r="O255" t="str">
            <v>United Kingdom</v>
          </cell>
          <cell r="P255" t="str">
            <v>PUKNG</v>
          </cell>
          <cell r="Q255" t="str">
            <v>PUKNG</v>
          </cell>
          <cell r="R255" t="str">
            <v>United Kingdom</v>
          </cell>
          <cell r="S255" t="str">
            <v>-</v>
          </cell>
          <cell r="T255" t="str">
            <v>NOTAPP</v>
          </cell>
          <cell r="U255" t="str">
            <v>NO</v>
          </cell>
          <cell r="V255" t="str">
            <v>BF00003</v>
          </cell>
          <cell r="W255" t="str">
            <v>OPCOTHIN</v>
          </cell>
        </row>
        <row r="256">
          <cell r="B256" t="str">
            <v>O0443</v>
          </cell>
          <cell r="C256" t="str">
            <v>UBFNA - Foods Retail - Canada</v>
          </cell>
          <cell r="D256" t="str">
            <v>CADK</v>
          </cell>
          <cell r="E256" t="str">
            <v>M</v>
          </cell>
          <cell r="F256" t="str">
            <v>NOTAPP</v>
          </cell>
          <cell r="G256" t="str">
            <v>FP&amp;A</v>
          </cell>
          <cell r="H256" t="str">
            <v>R0002</v>
          </cell>
          <cell r="I256" t="str">
            <v>North America</v>
          </cell>
          <cell r="J256" t="str">
            <v>NOTAPP</v>
          </cell>
          <cell r="K256" t="str">
            <v>Not Applicable</v>
          </cell>
          <cell r="L256" t="str">
            <v>NOTAPP</v>
          </cell>
          <cell r="M256" t="str">
            <v>Not Applicable</v>
          </cell>
          <cell r="N256" t="str">
            <v>C0030</v>
          </cell>
          <cell r="O256" t="str">
            <v>Canada</v>
          </cell>
          <cell r="P256" t="str">
            <v>NOTAPP</v>
          </cell>
          <cell r="Q256" t="str">
            <v>NOTAPP</v>
          </cell>
          <cell r="R256" t="str">
            <v>Not Applicable</v>
          </cell>
          <cell r="S256" t="str">
            <v>-</v>
          </cell>
          <cell r="T256" t="str">
            <v>O0803</v>
          </cell>
          <cell r="U256" t="str">
            <v>NO</v>
          </cell>
          <cell r="V256" t="str">
            <v>BF00002</v>
          </cell>
          <cell r="W256" t="str">
            <v>OPCOTHIN</v>
          </cell>
        </row>
        <row r="257">
          <cell r="B257" t="str">
            <v>O0444</v>
          </cell>
          <cell r="C257" t="str">
            <v>UBFE - Germany</v>
          </cell>
          <cell r="D257" t="str">
            <v>EURK</v>
          </cell>
          <cell r="E257" t="str">
            <v>MF</v>
          </cell>
          <cell r="F257" t="str">
            <v>MH</v>
          </cell>
          <cell r="G257" t="str">
            <v>NL</v>
          </cell>
          <cell r="H257" t="str">
            <v>R0001</v>
          </cell>
          <cell r="I257" t="str">
            <v>Europe</v>
          </cell>
          <cell r="J257" t="str">
            <v>R0007</v>
          </cell>
          <cell r="K257" t="str">
            <v>Western Europe</v>
          </cell>
          <cell r="L257" t="str">
            <v>NOTAPP</v>
          </cell>
          <cell r="M257" t="str">
            <v>Not Applicable</v>
          </cell>
          <cell r="N257" t="str">
            <v>C0006</v>
          </cell>
          <cell r="O257" t="str">
            <v>Germany</v>
          </cell>
          <cell r="P257" t="str">
            <v>PDEBF</v>
          </cell>
          <cell r="Q257" t="str">
            <v>PGERM</v>
          </cell>
          <cell r="R257" t="str">
            <v>Germany</v>
          </cell>
          <cell r="S257" t="str">
            <v>-</v>
          </cell>
          <cell r="T257" t="str">
            <v>NOTAPP</v>
          </cell>
          <cell r="U257" t="str">
            <v>NO</v>
          </cell>
          <cell r="V257" t="str">
            <v>BF00001</v>
          </cell>
          <cell r="W257" t="str">
            <v>OPCOTHIN</v>
          </cell>
        </row>
        <row r="258">
          <cell r="B258" t="str">
            <v>O0445</v>
          </cell>
          <cell r="C258" t="str">
            <v>UI - UK</v>
          </cell>
          <cell r="D258" t="str">
            <v>GBPK</v>
          </cell>
          <cell r="E258" t="str">
            <v>MF</v>
          </cell>
          <cell r="F258" t="str">
            <v>PLC</v>
          </cell>
          <cell r="G258" t="str">
            <v>NL</v>
          </cell>
          <cell r="H258" t="str">
            <v>R0001</v>
          </cell>
          <cell r="I258" t="str">
            <v>Europe</v>
          </cell>
          <cell r="J258" t="str">
            <v>R0007</v>
          </cell>
          <cell r="K258" t="str">
            <v>Western Europe</v>
          </cell>
          <cell r="L258" t="str">
            <v>NOTAPP</v>
          </cell>
          <cell r="M258" t="str">
            <v>Not Applicable</v>
          </cell>
          <cell r="N258" t="str">
            <v>C0016</v>
          </cell>
          <cell r="O258" t="str">
            <v>United Kingdom</v>
          </cell>
          <cell r="P258" t="str">
            <v>PUKNG</v>
          </cell>
          <cell r="Q258" t="str">
            <v>PUKNG</v>
          </cell>
          <cell r="R258" t="str">
            <v>United Kingdom</v>
          </cell>
          <cell r="S258" t="str">
            <v>-</v>
          </cell>
          <cell r="T258" t="str">
            <v>NOTAPP</v>
          </cell>
          <cell r="U258" t="str">
            <v>NO</v>
          </cell>
          <cell r="V258" t="str">
            <v>BF00005</v>
          </cell>
          <cell r="W258" t="str">
            <v>OPCOTHIN</v>
          </cell>
        </row>
        <row r="259">
          <cell r="B259" t="str">
            <v>O0446</v>
          </cell>
          <cell r="C259" t="str">
            <v>Unifoods South Africa</v>
          </cell>
          <cell r="D259" t="str">
            <v>ZARK</v>
          </cell>
          <cell r="E259" t="str">
            <v>H</v>
          </cell>
          <cell r="F259" t="str">
            <v>NOTAPP</v>
          </cell>
          <cell r="G259" t="str">
            <v>RI</v>
          </cell>
          <cell r="H259" t="str">
            <v>R0003</v>
          </cell>
          <cell r="I259" t="str">
            <v>Africa and Middle East</v>
          </cell>
          <cell r="J259" t="str">
            <v>NOTAPP</v>
          </cell>
          <cell r="K259" t="str">
            <v>Not Applicable</v>
          </cell>
          <cell r="L259" t="str">
            <v>NOTAPP</v>
          </cell>
          <cell r="M259" t="str">
            <v>Not Applicable</v>
          </cell>
          <cell r="N259" t="str">
            <v>C0046</v>
          </cell>
          <cell r="O259" t="str">
            <v>South Africa</v>
          </cell>
          <cell r="P259" t="str">
            <v>NOTAPP</v>
          </cell>
          <cell r="Q259" t="str">
            <v>NOTAPP</v>
          </cell>
          <cell r="R259" t="str">
            <v>Not Applicable</v>
          </cell>
          <cell r="S259" t="str">
            <v>-</v>
          </cell>
          <cell r="T259" t="str">
            <v>NOTAPP</v>
          </cell>
          <cell r="U259" t="str">
            <v>NO</v>
          </cell>
          <cell r="V259" t="str">
            <v>DR44609</v>
          </cell>
          <cell r="W259" t="str">
            <v>OPCOTHIN</v>
          </cell>
        </row>
        <row r="260">
          <cell r="B260" t="str">
            <v>O0447</v>
          </cell>
          <cell r="C260" t="str">
            <v>Unilever International Paris</v>
          </cell>
          <cell r="D260" t="str">
            <v>EURK</v>
          </cell>
          <cell r="E260" t="str">
            <v>MF</v>
          </cell>
          <cell r="F260" t="str">
            <v>MH</v>
          </cell>
          <cell r="G260" t="str">
            <v>NL</v>
          </cell>
          <cell r="H260" t="str">
            <v>R0001</v>
          </cell>
          <cell r="I260" t="str">
            <v>Europe</v>
          </cell>
          <cell r="J260" t="str">
            <v>R0007</v>
          </cell>
          <cell r="K260" t="str">
            <v>Western Europe</v>
          </cell>
          <cell r="L260" t="str">
            <v>NOTAPP</v>
          </cell>
          <cell r="M260" t="str">
            <v>Not Applicable</v>
          </cell>
          <cell r="N260" t="str">
            <v>C0005</v>
          </cell>
          <cell r="O260" t="str">
            <v>France</v>
          </cell>
          <cell r="P260" t="str">
            <v>PFRAN</v>
          </cell>
          <cell r="Q260" t="str">
            <v>PFRAN</v>
          </cell>
          <cell r="R260" t="str">
            <v>France</v>
          </cell>
          <cell r="S260">
            <v>2</v>
          </cell>
          <cell r="T260" t="str">
            <v>NOTAPP</v>
          </cell>
          <cell r="U260" t="str">
            <v>NO</v>
          </cell>
          <cell r="V260" t="str">
            <v>BF00005</v>
          </cell>
          <cell r="W260" t="str">
            <v>OPCOTHIN</v>
          </cell>
        </row>
        <row r="261">
          <cell r="B261" t="str">
            <v>O0450</v>
          </cell>
          <cell r="C261" t="str">
            <v>Unilever Research - Vlaardingen</v>
          </cell>
          <cell r="D261" t="str">
            <v>EURK</v>
          </cell>
          <cell r="E261" t="str">
            <v>MF</v>
          </cell>
          <cell r="F261" t="str">
            <v>NV</v>
          </cell>
          <cell r="G261" t="str">
            <v>JC</v>
          </cell>
          <cell r="H261" t="str">
            <v>R0001</v>
          </cell>
          <cell r="I261" t="str">
            <v>Europe</v>
          </cell>
          <cell r="J261" t="str">
            <v>R0017</v>
          </cell>
          <cell r="K261" t="str">
            <v>Parent &amp; Finance</v>
          </cell>
          <cell r="L261" t="str">
            <v>R0020</v>
          </cell>
          <cell r="M261" t="str">
            <v>Total Parent &amp; Holding</v>
          </cell>
          <cell r="N261" t="str">
            <v>C0130</v>
          </cell>
          <cell r="O261" t="str">
            <v>Parent &amp; Holding NV</v>
          </cell>
          <cell r="P261" t="str">
            <v>PPHNV</v>
          </cell>
          <cell r="Q261" t="str">
            <v>PPHNV</v>
          </cell>
          <cell r="R261" t="str">
            <v>P&amp;H NV</v>
          </cell>
          <cell r="S261" t="str">
            <v>-</v>
          </cell>
          <cell r="T261" t="str">
            <v>NOTAPP</v>
          </cell>
          <cell r="U261" t="str">
            <v>NO</v>
          </cell>
          <cell r="V261" t="str">
            <v>DR45012</v>
          </cell>
          <cell r="W261" t="str">
            <v>OPCOTHIN</v>
          </cell>
        </row>
        <row r="262">
          <cell r="B262" t="str">
            <v>O0452</v>
          </cell>
          <cell r="C262" t="str">
            <v>Unilever Research - Colworth</v>
          </cell>
          <cell r="D262" t="str">
            <v>GBPK</v>
          </cell>
          <cell r="E262" t="str">
            <v>MF</v>
          </cell>
          <cell r="F262" t="str">
            <v>PLC</v>
          </cell>
          <cell r="G262" t="str">
            <v>JC</v>
          </cell>
          <cell r="H262" t="str">
            <v>R0001</v>
          </cell>
          <cell r="I262" t="str">
            <v>Europe</v>
          </cell>
          <cell r="J262" t="str">
            <v>R0017</v>
          </cell>
          <cell r="K262" t="str">
            <v>Parent &amp; Finance</v>
          </cell>
          <cell r="L262" t="str">
            <v>R0020</v>
          </cell>
          <cell r="M262" t="str">
            <v>Total Parent &amp; Holding</v>
          </cell>
          <cell r="N262" t="str">
            <v>C0131</v>
          </cell>
          <cell r="O262" t="str">
            <v>Parent &amp; Holding PLC</v>
          </cell>
          <cell r="P262" t="str">
            <v>PPLUP</v>
          </cell>
          <cell r="Q262" t="str">
            <v>PPLUP</v>
          </cell>
          <cell r="R262" t="str">
            <v>P &amp; H PLC</v>
          </cell>
          <cell r="S262" t="str">
            <v>-</v>
          </cell>
          <cell r="T262" t="str">
            <v>NOTAPP</v>
          </cell>
          <cell r="U262" t="str">
            <v>NO</v>
          </cell>
          <cell r="V262" t="str">
            <v>DR45212</v>
          </cell>
          <cell r="W262" t="str">
            <v>OPCOTHIN</v>
          </cell>
        </row>
        <row r="263">
          <cell r="B263" t="str">
            <v>O0454</v>
          </cell>
          <cell r="C263" t="str">
            <v>Unilever Research - Edgewater</v>
          </cell>
          <cell r="D263" t="str">
            <v>USDK</v>
          </cell>
          <cell r="E263" t="str">
            <v>M</v>
          </cell>
          <cell r="F263" t="str">
            <v>NOTAPP</v>
          </cell>
          <cell r="G263" t="str">
            <v>FP&amp;A</v>
          </cell>
          <cell r="H263" t="str">
            <v>R0002</v>
          </cell>
          <cell r="I263" t="str">
            <v>North America</v>
          </cell>
          <cell r="J263" t="str">
            <v>NOTAPP</v>
          </cell>
          <cell r="K263" t="str">
            <v>Not Applicable</v>
          </cell>
          <cell r="L263" t="str">
            <v>NOTAPP</v>
          </cell>
          <cell r="M263" t="str">
            <v>Not Applicable</v>
          </cell>
          <cell r="N263" t="str">
            <v>C0031</v>
          </cell>
          <cell r="O263" t="str">
            <v>USA</v>
          </cell>
          <cell r="P263" t="str">
            <v>NOTAPP</v>
          </cell>
          <cell r="Q263" t="str">
            <v>NOTAPP</v>
          </cell>
          <cell r="R263" t="str">
            <v>Not Applicable</v>
          </cell>
          <cell r="S263" t="str">
            <v>-</v>
          </cell>
          <cell r="T263" t="str">
            <v>O0819</v>
          </cell>
          <cell r="U263" t="str">
            <v>NO</v>
          </cell>
          <cell r="V263" t="str">
            <v>DR45412</v>
          </cell>
          <cell r="W263" t="str">
            <v>OPCOTHIN</v>
          </cell>
        </row>
        <row r="264">
          <cell r="B264" t="str">
            <v>O0456</v>
          </cell>
          <cell r="C264" t="str">
            <v>Unipath - France</v>
          </cell>
          <cell r="D264" t="str">
            <v>EURK</v>
          </cell>
          <cell r="E264" t="str">
            <v>H</v>
          </cell>
          <cell r="F264" t="str">
            <v>NOTAPP</v>
          </cell>
          <cell r="G264" t="str">
            <v>NL</v>
          </cell>
          <cell r="H264" t="str">
            <v>R0001</v>
          </cell>
          <cell r="I264" t="str">
            <v>Europe</v>
          </cell>
          <cell r="J264" t="str">
            <v>R0007</v>
          </cell>
          <cell r="K264" t="str">
            <v>Western Europe</v>
          </cell>
          <cell r="L264" t="str">
            <v>NOTAPP</v>
          </cell>
          <cell r="M264" t="str">
            <v>Not Applicable</v>
          </cell>
          <cell r="N264" t="str">
            <v>C0005</v>
          </cell>
          <cell r="O264" t="str">
            <v>France</v>
          </cell>
          <cell r="P264" t="str">
            <v>PFRAN</v>
          </cell>
          <cell r="Q264" t="str">
            <v>PFRAN</v>
          </cell>
          <cell r="R264" t="str">
            <v>France</v>
          </cell>
          <cell r="S264" t="str">
            <v>-</v>
          </cell>
          <cell r="T264" t="str">
            <v>NOTAPP</v>
          </cell>
          <cell r="U264" t="str">
            <v>NO</v>
          </cell>
          <cell r="V264" t="str">
            <v>BF00005</v>
          </cell>
          <cell r="W264" t="str">
            <v>OPCOTHIN</v>
          </cell>
        </row>
        <row r="265">
          <cell r="B265" t="str">
            <v>O0457</v>
          </cell>
          <cell r="C265" t="str">
            <v>Unipath - Germany</v>
          </cell>
          <cell r="D265" t="str">
            <v>EURK</v>
          </cell>
          <cell r="E265" t="str">
            <v>H</v>
          </cell>
          <cell r="F265" t="str">
            <v>NOTAPP</v>
          </cell>
          <cell r="G265" t="str">
            <v>NL</v>
          </cell>
          <cell r="H265" t="str">
            <v>R0001</v>
          </cell>
          <cell r="I265" t="str">
            <v>Europe</v>
          </cell>
          <cell r="J265" t="str">
            <v>R0007</v>
          </cell>
          <cell r="K265" t="str">
            <v>Western Europe</v>
          </cell>
          <cell r="L265" t="str">
            <v>NOTAPP</v>
          </cell>
          <cell r="M265" t="str">
            <v>Not Applicable</v>
          </cell>
          <cell r="N265" t="str">
            <v>C0006</v>
          </cell>
          <cell r="O265" t="str">
            <v>Germany</v>
          </cell>
          <cell r="P265" t="str">
            <v>NOTAPP</v>
          </cell>
          <cell r="Q265" t="str">
            <v>NOTAPP</v>
          </cell>
          <cell r="R265" t="str">
            <v>Not Applicable</v>
          </cell>
          <cell r="S265" t="str">
            <v>-</v>
          </cell>
          <cell r="T265" t="str">
            <v>NOTAPP</v>
          </cell>
          <cell r="U265" t="str">
            <v>NO</v>
          </cell>
          <cell r="V265" t="str">
            <v>BF00005</v>
          </cell>
          <cell r="W265" t="str">
            <v>OPCOTHIN</v>
          </cell>
        </row>
        <row r="266">
          <cell r="B266" t="str">
            <v>O0458</v>
          </cell>
          <cell r="C266" t="str">
            <v>Unipath - Netherlands</v>
          </cell>
          <cell r="D266" t="str">
            <v>EURK</v>
          </cell>
          <cell r="E266" t="str">
            <v>H</v>
          </cell>
          <cell r="F266" t="str">
            <v>NOTAPP</v>
          </cell>
          <cell r="G266" t="str">
            <v>NL</v>
          </cell>
          <cell r="H266" t="str">
            <v>R0001</v>
          </cell>
          <cell r="I266" t="str">
            <v>Europe</v>
          </cell>
          <cell r="J266" t="str">
            <v>R0007</v>
          </cell>
          <cell r="K266" t="str">
            <v>Western Europe</v>
          </cell>
          <cell r="L266" t="str">
            <v>NOTAPP</v>
          </cell>
          <cell r="M266" t="str">
            <v>Not Applicable</v>
          </cell>
          <cell r="N266" t="str">
            <v>C0010</v>
          </cell>
          <cell r="O266" t="str">
            <v>Netherlands</v>
          </cell>
          <cell r="P266" t="str">
            <v>NOTAPP</v>
          </cell>
          <cell r="Q266" t="str">
            <v>NOTAPP</v>
          </cell>
          <cell r="R266" t="str">
            <v>Not Applicable</v>
          </cell>
          <cell r="S266" t="str">
            <v>-</v>
          </cell>
          <cell r="T266" t="str">
            <v>NOTAPP</v>
          </cell>
          <cell r="U266" t="str">
            <v>NO</v>
          </cell>
          <cell r="V266" t="str">
            <v>BF00005</v>
          </cell>
          <cell r="W266" t="str">
            <v>OPCOTHIN</v>
          </cell>
        </row>
        <row r="267">
          <cell r="B267" t="str">
            <v>O0459</v>
          </cell>
          <cell r="C267" t="str">
            <v>Unipath - Sweden</v>
          </cell>
          <cell r="D267" t="str">
            <v>SEKK</v>
          </cell>
          <cell r="E267" t="str">
            <v>H</v>
          </cell>
          <cell r="F267" t="str">
            <v>NOTAPP</v>
          </cell>
          <cell r="G267" t="str">
            <v>CO</v>
          </cell>
          <cell r="H267" t="str">
            <v>R0001</v>
          </cell>
          <cell r="I267" t="str">
            <v>Europe</v>
          </cell>
          <cell r="J267" t="str">
            <v>R0007</v>
          </cell>
          <cell r="K267" t="str">
            <v>Western Europe</v>
          </cell>
          <cell r="L267" t="str">
            <v>NOTAPP</v>
          </cell>
          <cell r="M267" t="str">
            <v>Not Applicable</v>
          </cell>
          <cell r="N267" t="str">
            <v>C0014</v>
          </cell>
          <cell r="O267" t="str">
            <v>Sweden</v>
          </cell>
          <cell r="P267" t="str">
            <v>NOTAPP</v>
          </cell>
          <cell r="Q267" t="str">
            <v>NOTAPP</v>
          </cell>
          <cell r="R267" t="str">
            <v>Not Applicable</v>
          </cell>
          <cell r="S267" t="str">
            <v>-</v>
          </cell>
          <cell r="T267" t="str">
            <v>NOTAPP</v>
          </cell>
          <cell r="U267" t="str">
            <v>NO</v>
          </cell>
          <cell r="V267" t="str">
            <v>BF00005</v>
          </cell>
          <cell r="W267" t="str">
            <v>OPCOTHIN</v>
          </cell>
        </row>
        <row r="268">
          <cell r="B268" t="str">
            <v>O0460</v>
          </cell>
          <cell r="C268" t="str">
            <v>Unipath - UK</v>
          </cell>
          <cell r="D268" t="str">
            <v>GBPK</v>
          </cell>
          <cell r="E268" t="str">
            <v>H</v>
          </cell>
          <cell r="F268" t="str">
            <v>NOTAPP</v>
          </cell>
          <cell r="G268" t="str">
            <v>NL</v>
          </cell>
          <cell r="H268" t="str">
            <v>R0001</v>
          </cell>
          <cell r="I268" t="str">
            <v>Europe</v>
          </cell>
          <cell r="J268" t="str">
            <v>R0007</v>
          </cell>
          <cell r="K268" t="str">
            <v>Western Europe</v>
          </cell>
          <cell r="L268" t="str">
            <v>NOTAPP</v>
          </cell>
          <cell r="M268" t="str">
            <v>Not Applicable</v>
          </cell>
          <cell r="N268" t="str">
            <v>C0016</v>
          </cell>
          <cell r="O268" t="str">
            <v>United Kingdom</v>
          </cell>
          <cell r="P268" t="str">
            <v>PUKNG</v>
          </cell>
          <cell r="Q268" t="str">
            <v>PUKNG</v>
          </cell>
          <cell r="R268" t="str">
            <v>United Kingdom</v>
          </cell>
          <cell r="S268" t="str">
            <v>-</v>
          </cell>
          <cell r="T268" t="str">
            <v>NOTAPP</v>
          </cell>
          <cell r="U268" t="str">
            <v>NO</v>
          </cell>
          <cell r="V268" t="str">
            <v>BF00005</v>
          </cell>
          <cell r="W268" t="str">
            <v>OPCOTHIN</v>
          </cell>
        </row>
        <row r="269">
          <cell r="B269" t="str">
            <v>O0461</v>
          </cell>
          <cell r="C269" t="str">
            <v>Unipath - US</v>
          </cell>
          <cell r="D269" t="str">
            <v>USDK</v>
          </cell>
          <cell r="E269" t="str">
            <v>H</v>
          </cell>
          <cell r="F269" t="str">
            <v>NOTAPP</v>
          </cell>
          <cell r="G269" t="str">
            <v>BW</v>
          </cell>
          <cell r="H269" t="str">
            <v>R0002</v>
          </cell>
          <cell r="I269" t="str">
            <v>North America</v>
          </cell>
          <cell r="J269" t="str">
            <v>NOTAPP</v>
          </cell>
          <cell r="K269" t="str">
            <v>Not Applicable</v>
          </cell>
          <cell r="L269" t="str">
            <v>NOTAPP</v>
          </cell>
          <cell r="M269" t="str">
            <v>Not Applicable</v>
          </cell>
          <cell r="N269" t="str">
            <v>C0031</v>
          </cell>
          <cell r="O269" t="str">
            <v>USA</v>
          </cell>
          <cell r="P269" t="str">
            <v>NOTAPP</v>
          </cell>
          <cell r="Q269" t="str">
            <v>NOTAPP</v>
          </cell>
          <cell r="R269" t="str">
            <v>Not Applicable</v>
          </cell>
          <cell r="S269" t="str">
            <v>-</v>
          </cell>
          <cell r="T269" t="str">
            <v>NOTAPP</v>
          </cell>
          <cell r="U269" t="str">
            <v>NO</v>
          </cell>
          <cell r="V269" t="str">
            <v>BF00005</v>
          </cell>
          <cell r="W269" t="str">
            <v>OPCOTHIN</v>
          </cell>
        </row>
        <row r="270">
          <cell r="B270" t="str">
            <v>O0463</v>
          </cell>
          <cell r="C270" t="str">
            <v>Unus</v>
          </cell>
          <cell r="D270" t="str">
            <v>USDK</v>
          </cell>
          <cell r="E270" t="str">
            <v>M</v>
          </cell>
          <cell r="F270" t="str">
            <v>NOTAPP</v>
          </cell>
          <cell r="G270" t="str">
            <v>FP&amp;A</v>
          </cell>
          <cell r="H270" t="str">
            <v>R0002</v>
          </cell>
          <cell r="I270" t="str">
            <v>North America</v>
          </cell>
          <cell r="J270" t="str">
            <v>NOTAPP</v>
          </cell>
          <cell r="K270" t="str">
            <v>Not Applicable</v>
          </cell>
          <cell r="L270" t="str">
            <v>NOTAPP</v>
          </cell>
          <cell r="M270" t="str">
            <v>Not Applicable</v>
          </cell>
          <cell r="N270" t="str">
            <v>C0031</v>
          </cell>
          <cell r="O270" t="str">
            <v>USA</v>
          </cell>
          <cell r="P270" t="str">
            <v>NOTAPP</v>
          </cell>
          <cell r="Q270" t="str">
            <v>NOTAPP</v>
          </cell>
          <cell r="R270" t="str">
            <v>Not Applicable</v>
          </cell>
          <cell r="S270" t="str">
            <v>-</v>
          </cell>
          <cell r="T270" t="str">
            <v>O0819</v>
          </cell>
          <cell r="U270" t="str">
            <v>NO</v>
          </cell>
          <cell r="V270" t="str">
            <v>DR46312</v>
          </cell>
          <cell r="W270" t="str">
            <v>OPCOTHIN</v>
          </cell>
        </row>
        <row r="271">
          <cell r="B271" t="str">
            <v>O0464</v>
          </cell>
          <cell r="C271" t="str">
            <v>URM BV</v>
          </cell>
          <cell r="D271" t="str">
            <v>EURK</v>
          </cell>
          <cell r="E271" t="str">
            <v>MF</v>
          </cell>
          <cell r="F271" t="str">
            <v>NV</v>
          </cell>
          <cell r="G271" t="str">
            <v>NL</v>
          </cell>
          <cell r="H271" t="str">
            <v>R0001</v>
          </cell>
          <cell r="I271" t="str">
            <v>Europe</v>
          </cell>
          <cell r="J271" t="str">
            <v>R0007</v>
          </cell>
          <cell r="K271" t="str">
            <v>Western Europe</v>
          </cell>
          <cell r="L271" t="str">
            <v>NOTAPP</v>
          </cell>
          <cell r="M271" t="str">
            <v>Not Applicable</v>
          </cell>
          <cell r="N271" t="str">
            <v>C0010</v>
          </cell>
          <cell r="O271" t="str">
            <v>Netherlands</v>
          </cell>
          <cell r="P271" t="str">
            <v>PNETH</v>
          </cell>
          <cell r="Q271" t="str">
            <v>PNETH</v>
          </cell>
          <cell r="R271" t="str">
            <v>Netherlands</v>
          </cell>
          <cell r="S271" t="str">
            <v>-</v>
          </cell>
          <cell r="T271" t="str">
            <v>NOTAPP</v>
          </cell>
          <cell r="U271" t="str">
            <v>NO</v>
          </cell>
          <cell r="V271" t="str">
            <v>BF00001</v>
          </cell>
          <cell r="W271" t="str">
            <v>OPCOTHIN</v>
          </cell>
        </row>
        <row r="272">
          <cell r="B272" t="str">
            <v>O0465</v>
          </cell>
          <cell r="C272" t="str">
            <v>URM AG div URM</v>
          </cell>
          <cell r="D272" t="str">
            <v>EURK</v>
          </cell>
          <cell r="E272" t="str">
            <v>MF</v>
          </cell>
          <cell r="F272" t="str">
            <v>NV</v>
          </cell>
          <cell r="G272" t="str">
            <v>NL</v>
          </cell>
          <cell r="H272" t="str">
            <v>R0001</v>
          </cell>
          <cell r="I272" t="str">
            <v>Europe</v>
          </cell>
          <cell r="J272" t="str">
            <v>R0007</v>
          </cell>
          <cell r="K272" t="str">
            <v>Western Europe</v>
          </cell>
          <cell r="L272" t="str">
            <v>NOTAPP</v>
          </cell>
          <cell r="M272" t="str">
            <v>Not Applicable</v>
          </cell>
          <cell r="N272" t="str">
            <v>C0015</v>
          </cell>
          <cell r="O272" t="str">
            <v>Switzerland</v>
          </cell>
          <cell r="P272" t="str">
            <v>PURMZ</v>
          </cell>
          <cell r="Q272" t="str">
            <v>PURMZ</v>
          </cell>
          <cell r="R272" t="str">
            <v>URM Zurich</v>
          </cell>
          <cell r="S272" t="str">
            <v>-</v>
          </cell>
          <cell r="T272" t="str">
            <v>NOTAPP</v>
          </cell>
          <cell r="U272" t="str">
            <v>NO</v>
          </cell>
          <cell r="V272" t="str">
            <v>BF00001</v>
          </cell>
          <cell r="W272" t="str">
            <v>OPCOTHIN</v>
          </cell>
        </row>
        <row r="273">
          <cell r="B273" t="str">
            <v>O0466</v>
          </cell>
          <cell r="C273" t="str">
            <v>UBFE - Denmark</v>
          </cell>
          <cell r="D273" t="str">
            <v>DKKK</v>
          </cell>
          <cell r="E273" t="str">
            <v>MF</v>
          </cell>
          <cell r="F273" t="str">
            <v>MH</v>
          </cell>
          <cell r="G273" t="str">
            <v>CO</v>
          </cell>
          <cell r="H273" t="str">
            <v>R0001</v>
          </cell>
          <cell r="I273" t="str">
            <v>Europe</v>
          </cell>
          <cell r="J273" t="str">
            <v>R0007</v>
          </cell>
          <cell r="K273" t="str">
            <v>Western Europe</v>
          </cell>
          <cell r="L273" t="str">
            <v>NOTAPP</v>
          </cell>
          <cell r="M273" t="str">
            <v>Not Applicable</v>
          </cell>
          <cell r="N273" t="str">
            <v>C0003</v>
          </cell>
          <cell r="O273" t="str">
            <v>Denmark</v>
          </cell>
          <cell r="P273" t="str">
            <v>PDKBF</v>
          </cell>
          <cell r="Q273" t="str">
            <v>PDKBF</v>
          </cell>
          <cell r="R273" t="str">
            <v>BF Denmark</v>
          </cell>
          <cell r="S273" t="str">
            <v>-</v>
          </cell>
          <cell r="T273" t="str">
            <v>NOTAPP</v>
          </cell>
          <cell r="U273" t="str">
            <v>NO</v>
          </cell>
          <cell r="V273" t="str">
            <v>BF00001</v>
          </cell>
          <cell r="W273" t="str">
            <v>OPCOTHIN</v>
          </cell>
        </row>
        <row r="274">
          <cell r="B274" t="str">
            <v>O0467</v>
          </cell>
          <cell r="C274" t="str">
            <v>UBFE - Finland</v>
          </cell>
          <cell r="D274" t="str">
            <v>EURK</v>
          </cell>
          <cell r="E274" t="str">
            <v>MF</v>
          </cell>
          <cell r="F274" t="str">
            <v>NV</v>
          </cell>
          <cell r="G274" t="str">
            <v>CO</v>
          </cell>
          <cell r="H274" t="str">
            <v>R0001</v>
          </cell>
          <cell r="I274" t="str">
            <v>Europe</v>
          </cell>
          <cell r="J274" t="str">
            <v>R0007</v>
          </cell>
          <cell r="K274" t="str">
            <v>Western Europe</v>
          </cell>
          <cell r="L274" t="str">
            <v>NOTAPP</v>
          </cell>
          <cell r="M274" t="str">
            <v>Not Applicable</v>
          </cell>
          <cell r="N274" t="str">
            <v>C0004</v>
          </cell>
          <cell r="O274" t="str">
            <v>Finland</v>
          </cell>
          <cell r="P274" t="str">
            <v>PFINL</v>
          </cell>
          <cell r="Q274" t="str">
            <v>PFINL</v>
          </cell>
          <cell r="R274" t="str">
            <v>Finland</v>
          </cell>
          <cell r="S274" t="str">
            <v>-</v>
          </cell>
          <cell r="T274" t="str">
            <v>NOTAPP</v>
          </cell>
          <cell r="U274" t="str">
            <v>NO</v>
          </cell>
          <cell r="V274" t="str">
            <v>BF00001</v>
          </cell>
          <cell r="W274" t="str">
            <v>OPCOTHIN</v>
          </cell>
        </row>
        <row r="275">
          <cell r="B275" t="str">
            <v>O0468</v>
          </cell>
          <cell r="C275" t="str">
            <v>UBFE - Ireland</v>
          </cell>
          <cell r="D275" t="str">
            <v>EURK</v>
          </cell>
          <cell r="E275" t="str">
            <v>M</v>
          </cell>
          <cell r="F275" t="str">
            <v>NOTAPP</v>
          </cell>
          <cell r="G275" t="str">
            <v>FP&amp;A</v>
          </cell>
          <cell r="H275" t="str">
            <v>R0001</v>
          </cell>
          <cell r="I275" t="str">
            <v>Europe</v>
          </cell>
          <cell r="J275" t="str">
            <v>R0007</v>
          </cell>
          <cell r="K275" t="str">
            <v>Western Europe</v>
          </cell>
          <cell r="L275" t="str">
            <v>NOTAPP</v>
          </cell>
          <cell r="M275" t="str">
            <v>Not Applicable</v>
          </cell>
          <cell r="N275" t="str">
            <v>C0008</v>
          </cell>
          <cell r="O275" t="str">
            <v>Ireland</v>
          </cell>
          <cell r="P275" t="str">
            <v>NOTAPP</v>
          </cell>
          <cell r="Q275" t="str">
            <v>NOTAPP</v>
          </cell>
          <cell r="R275" t="str">
            <v>Not Applicable</v>
          </cell>
          <cell r="S275" t="str">
            <v>-</v>
          </cell>
          <cell r="T275" t="str">
            <v>NOTAPP</v>
          </cell>
          <cell r="U275" t="str">
            <v>NO</v>
          </cell>
          <cell r="V275" t="str">
            <v>BF00001</v>
          </cell>
          <cell r="W275" t="str">
            <v>OPCOTHIN</v>
          </cell>
        </row>
        <row r="276">
          <cell r="B276" t="str">
            <v>O0469</v>
          </cell>
          <cell r="C276" t="str">
            <v>ICFG - Vdb Ireland</v>
          </cell>
          <cell r="D276" t="str">
            <v>EURK</v>
          </cell>
          <cell r="E276" t="str">
            <v>M</v>
          </cell>
          <cell r="F276" t="str">
            <v>NOTAPP</v>
          </cell>
          <cell r="G276" t="str">
            <v>FP&amp;A</v>
          </cell>
          <cell r="H276" t="str">
            <v>R0001</v>
          </cell>
          <cell r="I276" t="str">
            <v>Europe</v>
          </cell>
          <cell r="J276" t="str">
            <v>R0007</v>
          </cell>
          <cell r="K276" t="str">
            <v>Western Europe</v>
          </cell>
          <cell r="L276" t="str">
            <v>NOTAPP</v>
          </cell>
          <cell r="M276" t="str">
            <v>Not Applicable</v>
          </cell>
          <cell r="N276" t="str">
            <v>C0008</v>
          </cell>
          <cell r="O276" t="str">
            <v>Ireland</v>
          </cell>
          <cell r="P276" t="str">
            <v>NOTAPP</v>
          </cell>
          <cell r="Q276" t="str">
            <v>NOTAPP</v>
          </cell>
          <cell r="R276" t="str">
            <v>Not Applicable</v>
          </cell>
          <cell r="S276" t="str">
            <v>-</v>
          </cell>
          <cell r="T276" t="str">
            <v>NOTAPP</v>
          </cell>
          <cell r="U276" t="str">
            <v>NO</v>
          </cell>
          <cell r="V276" t="str">
            <v>BF00004</v>
          </cell>
          <cell r="W276" t="str">
            <v>OPCOTHIN</v>
          </cell>
        </row>
        <row r="277">
          <cell r="B277" t="str">
            <v>O0470</v>
          </cell>
          <cell r="C277" t="str">
            <v>UBFE - Netherlands</v>
          </cell>
          <cell r="D277" t="str">
            <v>EURK</v>
          </cell>
          <cell r="E277" t="str">
            <v>MF</v>
          </cell>
          <cell r="F277" t="str">
            <v>MH</v>
          </cell>
          <cell r="G277" t="str">
            <v>NL</v>
          </cell>
          <cell r="H277" t="str">
            <v>R0001</v>
          </cell>
          <cell r="I277" t="str">
            <v>Europe</v>
          </cell>
          <cell r="J277" t="str">
            <v>R0007</v>
          </cell>
          <cell r="K277" t="str">
            <v>Western Europe</v>
          </cell>
          <cell r="L277" t="str">
            <v>NOTAPP</v>
          </cell>
          <cell r="M277" t="str">
            <v>Not Applicable</v>
          </cell>
          <cell r="N277" t="str">
            <v>C0010</v>
          </cell>
          <cell r="O277" t="str">
            <v>Netherlands</v>
          </cell>
          <cell r="P277" t="str">
            <v>PNLBF</v>
          </cell>
          <cell r="Q277" t="str">
            <v>PNLBF</v>
          </cell>
          <cell r="R277" t="str">
            <v>BF Netherlands</v>
          </cell>
          <cell r="S277" t="str">
            <v>-</v>
          </cell>
          <cell r="T277" t="str">
            <v>NOTAPP</v>
          </cell>
          <cell r="U277" t="str">
            <v>NO</v>
          </cell>
          <cell r="V277" t="str">
            <v>BF00001</v>
          </cell>
          <cell r="W277" t="str">
            <v>OPCOTHIN</v>
          </cell>
        </row>
        <row r="278">
          <cell r="B278" t="str">
            <v>O0471</v>
          </cell>
          <cell r="C278" t="str">
            <v>UBFE - Sweden</v>
          </cell>
          <cell r="D278" t="str">
            <v>SEKK</v>
          </cell>
          <cell r="E278" t="str">
            <v>MF</v>
          </cell>
          <cell r="F278" t="str">
            <v>NV</v>
          </cell>
          <cell r="G278" t="str">
            <v>CO</v>
          </cell>
          <cell r="H278" t="str">
            <v>R0001</v>
          </cell>
          <cell r="I278" t="str">
            <v>Europe</v>
          </cell>
          <cell r="J278" t="str">
            <v>R0007</v>
          </cell>
          <cell r="K278" t="str">
            <v>Western Europe</v>
          </cell>
          <cell r="L278" t="str">
            <v>NOTAPP</v>
          </cell>
          <cell r="M278" t="str">
            <v>Not Applicable</v>
          </cell>
          <cell r="N278" t="str">
            <v>C0014</v>
          </cell>
          <cell r="O278" t="str">
            <v>Sweden</v>
          </cell>
          <cell r="P278" t="str">
            <v>PSWED</v>
          </cell>
          <cell r="Q278" t="str">
            <v>PSWED</v>
          </cell>
          <cell r="R278" t="str">
            <v>Sweden</v>
          </cell>
          <cell r="S278">
            <v>3</v>
          </cell>
          <cell r="T278" t="str">
            <v>NOTAPP</v>
          </cell>
          <cell r="U278" t="str">
            <v>NO</v>
          </cell>
          <cell r="V278" t="str">
            <v>BF00001</v>
          </cell>
          <cell r="W278" t="str">
            <v>OPCOTHIN</v>
          </cell>
        </row>
        <row r="279">
          <cell r="B279" t="str">
            <v>O0472</v>
          </cell>
          <cell r="C279" t="str">
            <v>UBFE - UK</v>
          </cell>
          <cell r="D279" t="str">
            <v>GBPK</v>
          </cell>
          <cell r="E279" t="str">
            <v>MF</v>
          </cell>
          <cell r="F279" t="str">
            <v>MMH</v>
          </cell>
          <cell r="G279" t="str">
            <v>NL</v>
          </cell>
          <cell r="H279" t="str">
            <v>R0001</v>
          </cell>
          <cell r="I279" t="str">
            <v>Europe</v>
          </cell>
          <cell r="J279" t="str">
            <v>R0007</v>
          </cell>
          <cell r="K279" t="str">
            <v>Western Europe</v>
          </cell>
          <cell r="L279" t="str">
            <v>NOTAPP</v>
          </cell>
          <cell r="M279" t="str">
            <v>Not Applicable</v>
          </cell>
          <cell r="N279" t="str">
            <v>C0016</v>
          </cell>
          <cell r="O279" t="str">
            <v>United Kingdom</v>
          </cell>
          <cell r="P279" t="str">
            <v>PGBBF</v>
          </cell>
          <cell r="Q279" t="str">
            <v>PGBBF</v>
          </cell>
          <cell r="R279" t="str">
            <v>BF United Kingdom</v>
          </cell>
          <cell r="S279">
            <v>3</v>
          </cell>
          <cell r="T279" t="str">
            <v>NOTAPP</v>
          </cell>
          <cell r="U279" t="str">
            <v>NO</v>
          </cell>
          <cell r="V279" t="str">
            <v>BF00001</v>
          </cell>
          <cell r="W279" t="str">
            <v>OPCOTHIN</v>
          </cell>
        </row>
        <row r="280">
          <cell r="B280" t="str">
            <v>O0473</v>
          </cell>
          <cell r="C280" t="str">
            <v>UBFE - Italy</v>
          </cell>
          <cell r="D280" t="str">
            <v>EURK</v>
          </cell>
          <cell r="E280" t="str">
            <v>MF</v>
          </cell>
          <cell r="F280" t="str">
            <v>MH</v>
          </cell>
          <cell r="G280" t="str">
            <v>CO</v>
          </cell>
          <cell r="H280" t="str">
            <v>R0001</v>
          </cell>
          <cell r="I280" t="str">
            <v>Europe</v>
          </cell>
          <cell r="J280" t="str">
            <v>R0007</v>
          </cell>
          <cell r="K280" t="str">
            <v>Western Europe</v>
          </cell>
          <cell r="L280" t="str">
            <v>NOTAPP</v>
          </cell>
          <cell r="M280" t="str">
            <v>Not Applicable</v>
          </cell>
          <cell r="N280" t="str">
            <v>C0009</v>
          </cell>
          <cell r="O280" t="str">
            <v>Italy</v>
          </cell>
          <cell r="P280" t="str">
            <v>PITAL</v>
          </cell>
          <cell r="Q280" t="str">
            <v>PITAL</v>
          </cell>
          <cell r="R280" t="str">
            <v>Italy</v>
          </cell>
          <cell r="S280" t="str">
            <v>-</v>
          </cell>
          <cell r="T280" t="str">
            <v>NOTAPP</v>
          </cell>
          <cell r="U280" t="str">
            <v>NO</v>
          </cell>
          <cell r="V280" t="str">
            <v>BF00001</v>
          </cell>
          <cell r="W280" t="str">
            <v>OPCOTHIN</v>
          </cell>
        </row>
        <row r="281">
          <cell r="B281" t="str">
            <v>O0475</v>
          </cell>
          <cell r="C281" t="str">
            <v>VOC - Germany-Brake</v>
          </cell>
          <cell r="D281" t="str">
            <v>EURK</v>
          </cell>
          <cell r="E281" t="str">
            <v>MF</v>
          </cell>
          <cell r="F281" t="str">
            <v>MH</v>
          </cell>
          <cell r="G281" t="str">
            <v>NL</v>
          </cell>
          <cell r="H281" t="str">
            <v>R0001</v>
          </cell>
          <cell r="I281" t="str">
            <v>Europe</v>
          </cell>
          <cell r="J281" t="str">
            <v>R0007</v>
          </cell>
          <cell r="K281" t="str">
            <v>Western Europe</v>
          </cell>
          <cell r="L281" t="str">
            <v>NOTAPP</v>
          </cell>
          <cell r="M281" t="str">
            <v>Not Applicable</v>
          </cell>
          <cell r="N281" t="str">
            <v>C0006</v>
          </cell>
          <cell r="O281" t="str">
            <v>Germany</v>
          </cell>
          <cell r="P281" t="str">
            <v>PGERM</v>
          </cell>
          <cell r="Q281" t="str">
            <v>PGERM</v>
          </cell>
          <cell r="R281" t="str">
            <v>Germany</v>
          </cell>
          <cell r="S281" t="str">
            <v>-</v>
          </cell>
          <cell r="T281" t="str">
            <v>NOTAPP</v>
          </cell>
          <cell r="U281" t="str">
            <v>NO</v>
          </cell>
          <cell r="V281" t="str">
            <v>BF00001</v>
          </cell>
          <cell r="W281" t="str">
            <v>OPCOTHIN</v>
          </cell>
        </row>
        <row r="282">
          <cell r="B282" t="str">
            <v>O0476</v>
          </cell>
          <cell r="C282" t="str">
            <v>VOC-NL-Wormerveer</v>
          </cell>
          <cell r="D282" t="str">
            <v>EURK</v>
          </cell>
          <cell r="E282" t="str">
            <v>H</v>
          </cell>
          <cell r="F282" t="str">
            <v>NOTAPP</v>
          </cell>
          <cell r="G282" t="str">
            <v>FP&amp;A</v>
          </cell>
          <cell r="H282" t="str">
            <v>R0001</v>
          </cell>
          <cell r="I282" t="str">
            <v>Europe</v>
          </cell>
          <cell r="J282" t="str">
            <v>R0007</v>
          </cell>
          <cell r="K282" t="str">
            <v>Western Europe</v>
          </cell>
          <cell r="L282" t="str">
            <v>NOTAPP</v>
          </cell>
          <cell r="M282" t="str">
            <v>Not Applicable</v>
          </cell>
          <cell r="N282" t="str">
            <v>C0010</v>
          </cell>
          <cell r="O282" t="str">
            <v>Netherlands</v>
          </cell>
          <cell r="P282" t="str">
            <v>NOTAPP</v>
          </cell>
          <cell r="Q282" t="str">
            <v>NOTAPP</v>
          </cell>
          <cell r="R282" t="str">
            <v>Not Applicable</v>
          </cell>
          <cell r="S282" t="str">
            <v>-</v>
          </cell>
          <cell r="T282" t="str">
            <v>NOTAPP</v>
          </cell>
          <cell r="U282" t="str">
            <v>NO</v>
          </cell>
          <cell r="V282" t="str">
            <v>BF00001</v>
          </cell>
          <cell r="W282" t="str">
            <v>OPCOTHIN</v>
          </cell>
        </row>
        <row r="283">
          <cell r="B283" t="str">
            <v>O0477</v>
          </cell>
          <cell r="C283" t="str">
            <v>VOC-NL-Unimills</v>
          </cell>
          <cell r="D283" t="str">
            <v>EURK</v>
          </cell>
          <cell r="E283" t="str">
            <v>H</v>
          </cell>
          <cell r="F283" t="str">
            <v>NOTAPP</v>
          </cell>
          <cell r="G283" t="str">
            <v>NL</v>
          </cell>
          <cell r="H283" t="str">
            <v>R0001</v>
          </cell>
          <cell r="I283" t="str">
            <v>Europe</v>
          </cell>
          <cell r="J283" t="str">
            <v>R0007</v>
          </cell>
          <cell r="K283" t="str">
            <v>Western Europe</v>
          </cell>
          <cell r="L283" t="str">
            <v>NOTAPP</v>
          </cell>
          <cell r="M283" t="str">
            <v>Not Applicable</v>
          </cell>
          <cell r="N283" t="str">
            <v>C0010</v>
          </cell>
          <cell r="O283" t="str">
            <v>Netherlands</v>
          </cell>
          <cell r="P283" t="str">
            <v>PNETH</v>
          </cell>
          <cell r="Q283" t="str">
            <v>PNETH</v>
          </cell>
          <cell r="R283" t="str">
            <v>Netherlands</v>
          </cell>
          <cell r="S283" t="str">
            <v>-</v>
          </cell>
          <cell r="T283" t="str">
            <v>NOTAPP</v>
          </cell>
          <cell r="U283" t="str">
            <v>NO</v>
          </cell>
          <cell r="V283" t="str">
            <v>BF00001</v>
          </cell>
          <cell r="W283" t="str">
            <v>OPCOTHIN</v>
          </cell>
        </row>
        <row r="284">
          <cell r="B284" t="str">
            <v>O0478</v>
          </cell>
          <cell r="C284" t="str">
            <v>VOC-UK-Purfleet</v>
          </cell>
          <cell r="D284" t="str">
            <v>GBPK</v>
          </cell>
          <cell r="E284" t="str">
            <v>M</v>
          </cell>
          <cell r="F284" t="str">
            <v>NOTAPP</v>
          </cell>
          <cell r="G284" t="str">
            <v>FP&amp;A</v>
          </cell>
          <cell r="H284" t="str">
            <v>R0001</v>
          </cell>
          <cell r="I284" t="str">
            <v>Europe</v>
          </cell>
          <cell r="J284" t="str">
            <v>R0007</v>
          </cell>
          <cell r="K284" t="str">
            <v>Western Europe</v>
          </cell>
          <cell r="L284" t="str">
            <v>NOTAPP</v>
          </cell>
          <cell r="M284" t="str">
            <v>Not Applicable</v>
          </cell>
          <cell r="N284" t="str">
            <v>C0016</v>
          </cell>
          <cell r="O284" t="str">
            <v>United Kingdom</v>
          </cell>
          <cell r="P284" t="str">
            <v>NOTAPP</v>
          </cell>
          <cell r="Q284" t="str">
            <v>NOTAPP</v>
          </cell>
          <cell r="R284" t="str">
            <v>Not Applicable</v>
          </cell>
          <cell r="S284" t="str">
            <v>-</v>
          </cell>
          <cell r="T284" t="str">
            <v>NOTAPP</v>
          </cell>
          <cell r="U284" t="str">
            <v>NO</v>
          </cell>
          <cell r="V284" t="str">
            <v>BF00001</v>
          </cell>
          <cell r="W284" t="str">
            <v>OPCOTHIN</v>
          </cell>
        </row>
        <row r="285">
          <cell r="B285" t="str">
            <v>O0480</v>
          </cell>
          <cell r="C285" t="str">
            <v>AMET - BGTI Africa</v>
          </cell>
          <cell r="D285" t="str">
            <v>EURK</v>
          </cell>
          <cell r="E285" t="str">
            <v>M</v>
          </cell>
          <cell r="F285" t="str">
            <v>NOTAPP</v>
          </cell>
          <cell r="G285" t="str">
            <v>BGTI</v>
          </cell>
          <cell r="H285" t="str">
            <v>R0003</v>
          </cell>
          <cell r="I285" t="str">
            <v>Africa and Middle East</v>
          </cell>
          <cell r="J285" t="str">
            <v>R0010</v>
          </cell>
          <cell r="K285" t="str">
            <v>Africa &amp; ME Adjustments</v>
          </cell>
          <cell r="L285" t="str">
            <v>NOTAPP</v>
          </cell>
          <cell r="M285" t="str">
            <v>Not Applicable</v>
          </cell>
          <cell r="N285" t="str">
            <v>C0100</v>
          </cell>
          <cell r="O285" t="str">
            <v>BGTI Africa &amp; Middle East</v>
          </cell>
          <cell r="P285" t="str">
            <v>NOTAPP</v>
          </cell>
          <cell r="Q285" t="str">
            <v>NOTAPP</v>
          </cell>
          <cell r="R285" t="str">
            <v>Not Applicable</v>
          </cell>
          <cell r="S285" t="str">
            <v>-</v>
          </cell>
          <cell r="T285" t="str">
            <v>NOTAPP</v>
          </cell>
          <cell r="U285" t="str">
            <v>NO</v>
          </cell>
          <cell r="V285" t="str">
            <v>DR48009</v>
          </cell>
          <cell r="W285" t="str">
            <v>OPCOTHIN</v>
          </cell>
        </row>
        <row r="286">
          <cell r="B286" t="str">
            <v>O0481</v>
          </cell>
          <cell r="C286" t="str">
            <v>AMET - BGTI NAMET</v>
          </cell>
          <cell r="D286" t="str">
            <v>EURK</v>
          </cell>
          <cell r="E286" t="str">
            <v>M</v>
          </cell>
          <cell r="F286" t="str">
            <v>NOTAPP</v>
          </cell>
          <cell r="G286" t="str">
            <v>BGTI</v>
          </cell>
          <cell r="H286" t="str">
            <v>R0003</v>
          </cell>
          <cell r="I286" t="str">
            <v>Africa and Middle East</v>
          </cell>
          <cell r="J286" t="str">
            <v>R0010</v>
          </cell>
          <cell r="K286" t="str">
            <v>Africa &amp; ME Adjustments</v>
          </cell>
          <cell r="L286" t="str">
            <v>NOTAPP</v>
          </cell>
          <cell r="M286" t="str">
            <v>Not Applicable</v>
          </cell>
          <cell r="N286" t="str">
            <v>C0100</v>
          </cell>
          <cell r="O286" t="str">
            <v>BGTI Africa &amp; Middle East</v>
          </cell>
          <cell r="P286" t="str">
            <v>NOTAPP</v>
          </cell>
          <cell r="Q286" t="str">
            <v>NOTAPP</v>
          </cell>
          <cell r="R286" t="str">
            <v>Not Applicable</v>
          </cell>
          <cell r="S286" t="str">
            <v>-</v>
          </cell>
          <cell r="T286" t="str">
            <v>NOTAPP</v>
          </cell>
          <cell r="U286" t="str">
            <v>NO</v>
          </cell>
          <cell r="V286" t="str">
            <v>DR48109</v>
          </cell>
          <cell r="W286" t="str">
            <v>OPCOTHIN</v>
          </cell>
        </row>
        <row r="287">
          <cell r="B287" t="str">
            <v>O0482</v>
          </cell>
          <cell r="C287" t="str">
            <v>Central Contingency - Africa</v>
          </cell>
          <cell r="D287" t="str">
            <v>EURK</v>
          </cell>
          <cell r="E287" t="str">
            <v>M</v>
          </cell>
          <cell r="F287" t="str">
            <v>NOTAPP</v>
          </cell>
          <cell r="G287" t="str">
            <v>CONT</v>
          </cell>
          <cell r="H287" t="str">
            <v>R0003</v>
          </cell>
          <cell r="I287" t="str">
            <v>Africa and Middle East</v>
          </cell>
          <cell r="J287" t="str">
            <v>R0010</v>
          </cell>
          <cell r="K287" t="str">
            <v>Africa &amp; ME Adjustments</v>
          </cell>
          <cell r="L287" t="str">
            <v>NOTAPP</v>
          </cell>
          <cell r="M287" t="str">
            <v>Not Applicable</v>
          </cell>
          <cell r="N287" t="str">
            <v>C0101</v>
          </cell>
          <cell r="O287" t="str">
            <v>Contingency Africa &amp; M.East</v>
          </cell>
          <cell r="P287" t="str">
            <v>NOTAPP</v>
          </cell>
          <cell r="Q287" t="str">
            <v>NOTAPP</v>
          </cell>
          <cell r="R287" t="str">
            <v>Not Applicable</v>
          </cell>
          <cell r="S287" t="str">
            <v>-</v>
          </cell>
          <cell r="T287" t="str">
            <v>NOTAPP</v>
          </cell>
          <cell r="U287" t="str">
            <v>NO</v>
          </cell>
          <cell r="V287" t="str">
            <v>DR48209</v>
          </cell>
          <cell r="W287" t="str">
            <v>OPCOTHIN</v>
          </cell>
        </row>
        <row r="288">
          <cell r="B288" t="str">
            <v>O0483</v>
          </cell>
          <cell r="C288" t="str">
            <v>Central Contingency - NAMET</v>
          </cell>
          <cell r="D288" t="str">
            <v>EURK</v>
          </cell>
          <cell r="E288" t="str">
            <v>M</v>
          </cell>
          <cell r="F288" t="str">
            <v>NOTAPP</v>
          </cell>
          <cell r="G288" t="str">
            <v>CONT</v>
          </cell>
          <cell r="H288" t="str">
            <v>R0003</v>
          </cell>
          <cell r="I288" t="str">
            <v>Africa and Middle East</v>
          </cell>
          <cell r="J288" t="str">
            <v>R0010</v>
          </cell>
          <cell r="K288" t="str">
            <v>Africa &amp; ME Adjustments</v>
          </cell>
          <cell r="L288" t="str">
            <v>NOTAPP</v>
          </cell>
          <cell r="M288" t="str">
            <v>Not Applicable</v>
          </cell>
          <cell r="N288" t="str">
            <v>C0101</v>
          </cell>
          <cell r="O288" t="str">
            <v>Contingency Africa &amp; M.East</v>
          </cell>
          <cell r="P288" t="str">
            <v>NOTAPP</v>
          </cell>
          <cell r="Q288" t="str">
            <v>NOTAPP</v>
          </cell>
          <cell r="R288" t="str">
            <v>Not Applicable</v>
          </cell>
          <cell r="S288" t="str">
            <v>-</v>
          </cell>
          <cell r="T288" t="str">
            <v>NOTAPP</v>
          </cell>
          <cell r="U288" t="str">
            <v>NO</v>
          </cell>
          <cell r="V288" t="str">
            <v>DR48309</v>
          </cell>
          <cell r="W288" t="str">
            <v>OPCOTHIN</v>
          </cell>
        </row>
        <row r="289">
          <cell r="B289" t="str">
            <v>O0484</v>
          </cell>
          <cell r="C289" t="str">
            <v>BGTI Foods Asia</v>
          </cell>
          <cell r="D289" t="str">
            <v>EURK</v>
          </cell>
          <cell r="E289" t="str">
            <v>M</v>
          </cell>
          <cell r="F289" t="str">
            <v>NOTAPP</v>
          </cell>
          <cell r="G289" t="str">
            <v>BGTI</v>
          </cell>
          <cell r="H289" t="str">
            <v>R0004</v>
          </cell>
          <cell r="I289" t="str">
            <v>Asia and Pacific</v>
          </cell>
          <cell r="J289" t="str">
            <v>R0011</v>
          </cell>
          <cell r="K289" t="str">
            <v>Asia &amp; Pacific Adjustments</v>
          </cell>
          <cell r="L289" t="str">
            <v>NOTAPP</v>
          </cell>
          <cell r="M289" t="str">
            <v>Not Applicable</v>
          </cell>
          <cell r="N289" t="str">
            <v>C0103</v>
          </cell>
          <cell r="O289" t="str">
            <v>BGTI Asia &amp; Pacific</v>
          </cell>
          <cell r="P289" t="str">
            <v>NOTAPP</v>
          </cell>
          <cell r="Q289" t="str">
            <v>NOTAPP</v>
          </cell>
          <cell r="R289" t="str">
            <v>Not Applicable</v>
          </cell>
          <cell r="S289" t="str">
            <v>-</v>
          </cell>
          <cell r="T289" t="str">
            <v>NOTAPP</v>
          </cell>
          <cell r="U289" t="str">
            <v>NO</v>
          </cell>
          <cell r="V289" t="str">
            <v>DR48411</v>
          </cell>
          <cell r="W289" t="str">
            <v>OPCOTHIN</v>
          </cell>
        </row>
        <row r="290">
          <cell r="B290" t="str">
            <v>O0485</v>
          </cell>
          <cell r="C290" t="str">
            <v>Central Contingency - Foods Asia</v>
          </cell>
          <cell r="D290" t="str">
            <v>EURK</v>
          </cell>
          <cell r="E290" t="str">
            <v>M</v>
          </cell>
          <cell r="F290" t="str">
            <v>NOTAPP</v>
          </cell>
          <cell r="G290" t="str">
            <v>CONT</v>
          </cell>
          <cell r="H290" t="str">
            <v>R0004</v>
          </cell>
          <cell r="I290" t="str">
            <v>Asia and Pacific</v>
          </cell>
          <cell r="J290" t="str">
            <v>R0011</v>
          </cell>
          <cell r="K290" t="str">
            <v>Asia &amp; Pacific Adjustments</v>
          </cell>
          <cell r="L290" t="str">
            <v>NOTAPP</v>
          </cell>
          <cell r="M290" t="str">
            <v>Not Applicable</v>
          </cell>
          <cell r="N290" t="str">
            <v>C0104</v>
          </cell>
          <cell r="O290" t="str">
            <v>Contingency Asia &amp; Pacific</v>
          </cell>
          <cell r="P290" t="str">
            <v>NOTAPP</v>
          </cell>
          <cell r="Q290" t="str">
            <v>NOTAPP</v>
          </cell>
          <cell r="R290" t="str">
            <v>Not Applicable</v>
          </cell>
          <cell r="S290" t="str">
            <v>-</v>
          </cell>
          <cell r="T290" t="str">
            <v>NOTAPP</v>
          </cell>
          <cell r="U290" t="str">
            <v>NO</v>
          </cell>
          <cell r="V290" t="str">
            <v>DR48511</v>
          </cell>
          <cell r="W290" t="str">
            <v>OPCOTHIN</v>
          </cell>
        </row>
        <row r="291">
          <cell r="B291" t="str">
            <v>O0486</v>
          </cell>
          <cell r="C291" t="str">
            <v>Unilever Adjustments</v>
          </cell>
          <cell r="D291" t="str">
            <v>EURK</v>
          </cell>
          <cell r="E291" t="str">
            <v>M</v>
          </cell>
          <cell r="F291" t="str">
            <v>NOTAPP</v>
          </cell>
          <cell r="G291" t="str">
            <v>CONT</v>
          </cell>
          <cell r="H291" t="str">
            <v>R0006</v>
          </cell>
          <cell r="I291" t="str">
            <v>Central Items</v>
          </cell>
          <cell r="J291" t="str">
            <v>NOTAPP</v>
          </cell>
          <cell r="K291" t="str">
            <v>Not Applicable</v>
          </cell>
          <cell r="L291" t="str">
            <v>NOTAPP</v>
          </cell>
          <cell r="M291" t="str">
            <v>Not Applicable</v>
          </cell>
          <cell r="N291" t="str">
            <v>C0116</v>
          </cell>
          <cell r="O291" t="str">
            <v>Central Items</v>
          </cell>
          <cell r="P291" t="str">
            <v>NOTAPP</v>
          </cell>
          <cell r="Q291" t="str">
            <v>NOTAPP</v>
          </cell>
          <cell r="R291" t="str">
            <v>Not Applicable</v>
          </cell>
          <cell r="S291" t="str">
            <v>-</v>
          </cell>
          <cell r="T291" t="str">
            <v>NOTAPP</v>
          </cell>
          <cell r="U291" t="str">
            <v>NO</v>
          </cell>
          <cell r="V291" t="str">
            <v>DR48612</v>
          </cell>
          <cell r="W291" t="str">
            <v>OPCOTHIN</v>
          </cell>
        </row>
        <row r="292">
          <cell r="B292" t="str">
            <v>O0487</v>
          </cell>
          <cell r="C292" t="str">
            <v>DTI - Foods Division</v>
          </cell>
          <cell r="D292" t="str">
            <v>EURK</v>
          </cell>
          <cell r="E292" t="str">
            <v>M</v>
          </cell>
          <cell r="F292" t="str">
            <v>NOTAPP</v>
          </cell>
          <cell r="G292" t="str">
            <v>FP&amp;A</v>
          </cell>
          <cell r="H292" t="str">
            <v>R0001</v>
          </cell>
          <cell r="I292" t="str">
            <v>Europe</v>
          </cell>
          <cell r="J292" t="str">
            <v>R0017</v>
          </cell>
          <cell r="K292" t="str">
            <v>Parent &amp; Finance</v>
          </cell>
          <cell r="L292" t="str">
            <v>NOTAPP</v>
          </cell>
          <cell r="M292" t="str">
            <v>Not Applicable</v>
          </cell>
          <cell r="N292" t="str">
            <v>C0117</v>
          </cell>
          <cell r="O292" t="str">
            <v>Parent and Finance</v>
          </cell>
          <cell r="P292" t="str">
            <v>NOTAPP</v>
          </cell>
          <cell r="Q292" t="str">
            <v>NOTAPP</v>
          </cell>
          <cell r="R292" t="str">
            <v>Not Applicable</v>
          </cell>
          <cell r="S292" t="str">
            <v>-</v>
          </cell>
          <cell r="T292" t="str">
            <v>NOTAPP</v>
          </cell>
          <cell r="U292" t="str">
            <v>NO</v>
          </cell>
          <cell r="V292" t="str">
            <v>DR48712</v>
          </cell>
          <cell r="W292" t="str">
            <v>OPCOTHIN</v>
          </cell>
        </row>
        <row r="293">
          <cell r="B293" t="str">
            <v>O0488</v>
          </cell>
          <cell r="C293" t="str">
            <v>DTI - HPC Division</v>
          </cell>
          <cell r="D293" t="str">
            <v>EURK</v>
          </cell>
          <cell r="E293" t="str">
            <v>M</v>
          </cell>
          <cell r="F293" t="str">
            <v>NOTAPP</v>
          </cell>
          <cell r="G293" t="str">
            <v>FP&amp;A</v>
          </cell>
          <cell r="H293" t="str">
            <v>R0001</v>
          </cell>
          <cell r="I293" t="str">
            <v>Europe</v>
          </cell>
          <cell r="J293" t="str">
            <v>R0017</v>
          </cell>
          <cell r="K293" t="str">
            <v>Parent &amp; Finance</v>
          </cell>
          <cell r="L293" t="str">
            <v>NOTAPP</v>
          </cell>
          <cell r="M293" t="str">
            <v>Not Applicable</v>
          </cell>
          <cell r="N293" t="str">
            <v>C0117</v>
          </cell>
          <cell r="O293" t="str">
            <v>Parent and Finance</v>
          </cell>
          <cell r="P293" t="str">
            <v>NOTAPP</v>
          </cell>
          <cell r="Q293" t="str">
            <v>NOTAPP</v>
          </cell>
          <cell r="R293" t="str">
            <v>Not Applicable</v>
          </cell>
          <cell r="S293" t="str">
            <v>-</v>
          </cell>
          <cell r="T293" t="str">
            <v>NOTAPP</v>
          </cell>
          <cell r="U293" t="str">
            <v>NO</v>
          </cell>
          <cell r="V293" t="str">
            <v>DR48812</v>
          </cell>
          <cell r="W293" t="str">
            <v>OPCOTHIN</v>
          </cell>
        </row>
        <row r="294">
          <cell r="B294" t="str">
            <v>O0489</v>
          </cell>
          <cell r="C294" t="str">
            <v>Unilever Central Contingency</v>
          </cell>
          <cell r="D294" t="str">
            <v>EURK</v>
          </cell>
          <cell r="E294" t="str">
            <v>M</v>
          </cell>
          <cell r="F294" t="str">
            <v>NOTAPP</v>
          </cell>
          <cell r="G294" t="str">
            <v>CONT</v>
          </cell>
          <cell r="H294" t="str">
            <v>R0006</v>
          </cell>
          <cell r="I294" t="str">
            <v>Central Items</v>
          </cell>
          <cell r="J294" t="str">
            <v>NOTAPP</v>
          </cell>
          <cell r="K294" t="str">
            <v>Not Applicable</v>
          </cell>
          <cell r="L294" t="str">
            <v>NOTAPP</v>
          </cell>
          <cell r="M294" t="str">
            <v>Not Applicable</v>
          </cell>
          <cell r="N294" t="str">
            <v>C0116</v>
          </cell>
          <cell r="O294" t="str">
            <v>Central Items</v>
          </cell>
          <cell r="P294" t="str">
            <v>NOTAPP</v>
          </cell>
          <cell r="Q294" t="str">
            <v>NOTAPP</v>
          </cell>
          <cell r="R294" t="str">
            <v>Not Applicable</v>
          </cell>
          <cell r="S294" t="str">
            <v>-</v>
          </cell>
          <cell r="T294" t="str">
            <v>NOTAPP</v>
          </cell>
          <cell r="U294" t="str">
            <v>NO</v>
          </cell>
          <cell r="V294" t="str">
            <v>DR48912</v>
          </cell>
          <cell r="W294" t="str">
            <v>CONTTHIN</v>
          </cell>
        </row>
        <row r="295">
          <cell r="B295" t="str">
            <v>O0490</v>
          </cell>
          <cell r="C295" t="str">
            <v>Foods Division Contingency</v>
          </cell>
          <cell r="D295" t="str">
            <v>EURK</v>
          </cell>
          <cell r="E295" t="str">
            <v>M</v>
          </cell>
          <cell r="F295" t="str">
            <v>NOTAPP</v>
          </cell>
          <cell r="G295" t="str">
            <v>CONT</v>
          </cell>
          <cell r="H295" t="str">
            <v>R0006</v>
          </cell>
          <cell r="I295" t="str">
            <v>Central Items</v>
          </cell>
          <cell r="J295" t="str">
            <v>NOTAPP</v>
          </cell>
          <cell r="K295" t="str">
            <v>Not Applicable</v>
          </cell>
          <cell r="L295" t="str">
            <v>NOTAPP</v>
          </cell>
          <cell r="M295" t="str">
            <v>Not Applicable</v>
          </cell>
          <cell r="N295" t="str">
            <v>C0116</v>
          </cell>
          <cell r="O295" t="str">
            <v>Central Items</v>
          </cell>
          <cell r="P295" t="str">
            <v>NOTAPP</v>
          </cell>
          <cell r="Q295" t="str">
            <v>NOTAPP</v>
          </cell>
          <cell r="R295" t="str">
            <v>Not Applicable</v>
          </cell>
          <cell r="S295" t="str">
            <v>-</v>
          </cell>
          <cell r="T295" t="str">
            <v>NOTAPP</v>
          </cell>
          <cell r="U295" t="str">
            <v>NO</v>
          </cell>
          <cell r="V295" t="str">
            <v>DR49012</v>
          </cell>
          <cell r="W295" t="str">
            <v>CONTTHIN</v>
          </cell>
        </row>
        <row r="296">
          <cell r="B296" t="str">
            <v>O0491</v>
          </cell>
          <cell r="C296" t="str">
            <v>HPC Division Contingency</v>
          </cell>
          <cell r="D296" t="str">
            <v>EURK</v>
          </cell>
          <cell r="E296" t="str">
            <v>M</v>
          </cell>
          <cell r="F296" t="str">
            <v>NOTAPP</v>
          </cell>
          <cell r="G296" t="str">
            <v>CONT</v>
          </cell>
          <cell r="H296" t="str">
            <v>R0006</v>
          </cell>
          <cell r="I296" t="str">
            <v>Central Items</v>
          </cell>
          <cell r="J296" t="str">
            <v>NOTAPP</v>
          </cell>
          <cell r="K296" t="str">
            <v>Not Applicable</v>
          </cell>
          <cell r="L296" t="str">
            <v>NOTAPP</v>
          </cell>
          <cell r="M296" t="str">
            <v>Not Applicable</v>
          </cell>
          <cell r="N296" t="str">
            <v>C0116</v>
          </cell>
          <cell r="O296" t="str">
            <v>Central Items</v>
          </cell>
          <cell r="P296" t="str">
            <v>NOTAPP</v>
          </cell>
          <cell r="Q296" t="str">
            <v>NOTAPP</v>
          </cell>
          <cell r="R296" t="str">
            <v>Not Applicable</v>
          </cell>
          <cell r="S296" t="str">
            <v>-</v>
          </cell>
          <cell r="T296" t="str">
            <v>NOTAPP</v>
          </cell>
          <cell r="U296" t="str">
            <v>NO</v>
          </cell>
          <cell r="V296" t="str">
            <v>DR49112</v>
          </cell>
          <cell r="W296" t="str">
            <v>CONTTHIN</v>
          </cell>
        </row>
        <row r="297">
          <cell r="B297" t="str">
            <v>O0494</v>
          </cell>
          <cell r="C297" t="str">
            <v>DL - BGTI Western Europe</v>
          </cell>
          <cell r="D297" t="str">
            <v>EURK</v>
          </cell>
          <cell r="E297" t="str">
            <v>H</v>
          </cell>
          <cell r="F297" t="str">
            <v>NOTAPP</v>
          </cell>
          <cell r="G297" t="str">
            <v>BGTI</v>
          </cell>
          <cell r="H297" t="str">
            <v>R0001</v>
          </cell>
          <cell r="I297" t="str">
            <v>Europe</v>
          </cell>
          <cell r="J297" t="str">
            <v>R0007</v>
          </cell>
          <cell r="K297" t="str">
            <v>Western Europe</v>
          </cell>
          <cell r="L297" t="str">
            <v>R0015</v>
          </cell>
          <cell r="M297" t="str">
            <v>Western Europe Adjustments</v>
          </cell>
          <cell r="N297" t="str">
            <v>C0092</v>
          </cell>
          <cell r="O297" t="str">
            <v>BGTI Western Europe</v>
          </cell>
          <cell r="P297" t="str">
            <v>NOTAPP</v>
          </cell>
          <cell r="Q297" t="str">
            <v>NOTAPP</v>
          </cell>
          <cell r="R297" t="str">
            <v>Not Applicable</v>
          </cell>
          <cell r="S297" t="str">
            <v>-</v>
          </cell>
          <cell r="T297" t="str">
            <v>NOTAPP</v>
          </cell>
          <cell r="U297" t="str">
            <v>NO</v>
          </cell>
          <cell r="V297" t="str">
            <v>BF00008</v>
          </cell>
          <cell r="W297" t="str">
            <v>BGTITHIN</v>
          </cell>
        </row>
        <row r="298">
          <cell r="B298" t="str">
            <v>O0495</v>
          </cell>
          <cell r="C298" t="str">
            <v>DL - BGTI North America</v>
          </cell>
          <cell r="D298" t="str">
            <v>USDK</v>
          </cell>
          <cell r="E298" t="str">
            <v>H</v>
          </cell>
          <cell r="F298" t="str">
            <v>NOTAPP</v>
          </cell>
          <cell r="G298" t="str">
            <v>BGTI</v>
          </cell>
          <cell r="H298" t="str">
            <v>R0002</v>
          </cell>
          <cell r="I298" t="str">
            <v>North America</v>
          </cell>
          <cell r="J298" t="str">
            <v>R0009</v>
          </cell>
          <cell r="K298" t="str">
            <v>North America Adjustments</v>
          </cell>
          <cell r="L298" t="str">
            <v>NOTAPP</v>
          </cell>
          <cell r="M298" t="str">
            <v>Not Applicable</v>
          </cell>
          <cell r="N298" t="str">
            <v>C0097</v>
          </cell>
          <cell r="O298" t="str">
            <v>BGTI North America</v>
          </cell>
          <cell r="P298" t="str">
            <v>NOTAPP</v>
          </cell>
          <cell r="Q298" t="str">
            <v>NOTAPP</v>
          </cell>
          <cell r="R298" t="str">
            <v>Not Applicable</v>
          </cell>
          <cell r="S298" t="str">
            <v>-</v>
          </cell>
          <cell r="T298" t="str">
            <v>NOTAPP</v>
          </cell>
          <cell r="U298" t="str">
            <v>NO</v>
          </cell>
          <cell r="V298" t="str">
            <v>BF00008</v>
          </cell>
          <cell r="W298" t="str">
            <v>BGTITHIN</v>
          </cell>
        </row>
        <row r="299">
          <cell r="B299" t="str">
            <v>O0496</v>
          </cell>
          <cell r="C299" t="str">
            <v>DL - BGTI Africa &amp; Middle East</v>
          </cell>
          <cell r="D299" t="str">
            <v>EURK</v>
          </cell>
          <cell r="E299" t="str">
            <v>H</v>
          </cell>
          <cell r="F299" t="str">
            <v>NOTAPP</v>
          </cell>
          <cell r="G299" t="str">
            <v>BGTI</v>
          </cell>
          <cell r="H299" t="str">
            <v>R0003</v>
          </cell>
          <cell r="I299" t="str">
            <v>Africa and Middle East</v>
          </cell>
          <cell r="J299" t="str">
            <v>R0010</v>
          </cell>
          <cell r="K299" t="str">
            <v>Africa &amp; ME Adjustments</v>
          </cell>
          <cell r="L299" t="str">
            <v>NOTAPP</v>
          </cell>
          <cell r="M299" t="str">
            <v>Not Applicable</v>
          </cell>
          <cell r="N299" t="str">
            <v>C0100</v>
          </cell>
          <cell r="O299" t="str">
            <v>BGTI Africa &amp; Middle East</v>
          </cell>
          <cell r="P299" t="str">
            <v>NOTAPP</v>
          </cell>
          <cell r="Q299" t="str">
            <v>NOTAPP</v>
          </cell>
          <cell r="R299" t="str">
            <v>Not Applicable</v>
          </cell>
          <cell r="S299" t="str">
            <v>-</v>
          </cell>
          <cell r="T299" t="str">
            <v>NOTAPP</v>
          </cell>
          <cell r="U299" t="str">
            <v>NO</v>
          </cell>
          <cell r="V299" t="str">
            <v>BF00008</v>
          </cell>
          <cell r="W299" t="str">
            <v>BGTITHIN</v>
          </cell>
        </row>
        <row r="300">
          <cell r="B300" t="str">
            <v>O0497</v>
          </cell>
          <cell r="C300" t="str">
            <v>DL - BGTI Asia &amp; Pacific</v>
          </cell>
          <cell r="D300" t="str">
            <v>EURK</v>
          </cell>
          <cell r="E300" t="str">
            <v>H</v>
          </cell>
          <cell r="F300" t="str">
            <v>NOTAPP</v>
          </cell>
          <cell r="G300" t="str">
            <v>BGTI</v>
          </cell>
          <cell r="H300" t="str">
            <v>R0004</v>
          </cell>
          <cell r="I300" t="str">
            <v>Asia and Pacific</v>
          </cell>
          <cell r="J300" t="str">
            <v>R0011</v>
          </cell>
          <cell r="K300" t="str">
            <v>Asia &amp; Pacific Adjustments</v>
          </cell>
          <cell r="L300" t="str">
            <v>NOTAPP</v>
          </cell>
          <cell r="M300" t="str">
            <v>Not Applicable</v>
          </cell>
          <cell r="N300" t="str">
            <v>C0103</v>
          </cell>
          <cell r="O300" t="str">
            <v>BGTI Asia &amp; Pacific</v>
          </cell>
          <cell r="P300" t="str">
            <v>NOTAPP</v>
          </cell>
          <cell r="Q300" t="str">
            <v>NOTAPP</v>
          </cell>
          <cell r="R300" t="str">
            <v>Not Applicable</v>
          </cell>
          <cell r="S300" t="str">
            <v>-</v>
          </cell>
          <cell r="T300" t="str">
            <v>NOTAPP</v>
          </cell>
          <cell r="U300" t="str">
            <v>NO</v>
          </cell>
          <cell r="V300" t="str">
            <v>BF00008</v>
          </cell>
          <cell r="W300" t="str">
            <v>BGTITHIN</v>
          </cell>
        </row>
        <row r="301">
          <cell r="B301" t="str">
            <v>O0498</v>
          </cell>
          <cell r="C301" t="str">
            <v>DL - BGTI Latin America</v>
          </cell>
          <cell r="D301" t="str">
            <v>EURK</v>
          </cell>
          <cell r="E301" t="str">
            <v>H</v>
          </cell>
          <cell r="F301" t="str">
            <v>NOTAPP</v>
          </cell>
          <cell r="G301" t="str">
            <v>BGTI</v>
          </cell>
          <cell r="H301" t="str">
            <v>R0005</v>
          </cell>
          <cell r="I301" t="str">
            <v>Latin America</v>
          </cell>
          <cell r="J301" t="str">
            <v>R0012</v>
          </cell>
          <cell r="K301" t="str">
            <v>Latin America Adjustments</v>
          </cell>
          <cell r="L301" t="str">
            <v>NOTAPP</v>
          </cell>
          <cell r="M301" t="str">
            <v>Not Applicable</v>
          </cell>
          <cell r="N301" t="str">
            <v>C0109</v>
          </cell>
          <cell r="O301" t="str">
            <v>BGTI Latin America</v>
          </cell>
          <cell r="P301" t="str">
            <v>NOTAPP</v>
          </cell>
          <cell r="Q301" t="str">
            <v>NOTAPP</v>
          </cell>
          <cell r="R301" t="str">
            <v>Not Applicable</v>
          </cell>
          <cell r="S301" t="str">
            <v>-</v>
          </cell>
          <cell r="T301" t="str">
            <v>NOTAPP</v>
          </cell>
          <cell r="U301" t="str">
            <v>NO</v>
          </cell>
          <cell r="V301" t="str">
            <v>BF00008</v>
          </cell>
          <cell r="W301" t="str">
            <v>BGTITHIN</v>
          </cell>
        </row>
        <row r="302">
          <cell r="B302" t="str">
            <v>O0499</v>
          </cell>
          <cell r="C302" t="str">
            <v>DL - Cont - WE</v>
          </cell>
          <cell r="D302" t="str">
            <v>EURK</v>
          </cell>
          <cell r="E302" t="str">
            <v>H</v>
          </cell>
          <cell r="F302" t="str">
            <v>NOTAPP</v>
          </cell>
          <cell r="G302" t="str">
            <v>CONT</v>
          </cell>
          <cell r="H302" t="str">
            <v>R0001</v>
          </cell>
          <cell r="I302" t="str">
            <v>Europe</v>
          </cell>
          <cell r="J302" t="str">
            <v>R0007</v>
          </cell>
          <cell r="K302" t="str">
            <v>Western Europe</v>
          </cell>
          <cell r="L302" t="str">
            <v>R0015</v>
          </cell>
          <cell r="M302" t="str">
            <v>Western Europe Adjustments</v>
          </cell>
          <cell r="N302" t="str">
            <v>C0093</v>
          </cell>
          <cell r="O302" t="str">
            <v>Contingency Western Europe</v>
          </cell>
          <cell r="P302" t="str">
            <v>NOTAPP</v>
          </cell>
          <cell r="Q302" t="str">
            <v>NOTAPP</v>
          </cell>
          <cell r="R302" t="str">
            <v>Not Applicable</v>
          </cell>
          <cell r="S302" t="str">
            <v>-</v>
          </cell>
          <cell r="T302" t="str">
            <v>NOTAPP</v>
          </cell>
          <cell r="U302" t="str">
            <v>NO</v>
          </cell>
          <cell r="V302" t="str">
            <v>BF00008</v>
          </cell>
          <cell r="W302" t="str">
            <v>CONTTHIN</v>
          </cell>
        </row>
        <row r="303">
          <cell r="B303" t="str">
            <v>O0500</v>
          </cell>
          <cell r="C303" t="str">
            <v>DL - Cont - CEE</v>
          </cell>
          <cell r="D303" t="str">
            <v>EURK</v>
          </cell>
          <cell r="E303" t="str">
            <v>H</v>
          </cell>
          <cell r="F303" t="str">
            <v>NOTAPP</v>
          </cell>
          <cell r="G303" t="str">
            <v>CONT</v>
          </cell>
          <cell r="H303" t="str">
            <v>R0001</v>
          </cell>
          <cell r="I303" t="str">
            <v>Europe</v>
          </cell>
          <cell r="J303" t="str">
            <v>R0008</v>
          </cell>
          <cell r="K303" t="str">
            <v>Central and Eastern Europe</v>
          </cell>
          <cell r="L303" t="str">
            <v>R0014</v>
          </cell>
          <cell r="M303" t="str">
            <v>C&amp;E Europe Adjustments</v>
          </cell>
          <cell r="N303" t="str">
            <v>C0095</v>
          </cell>
          <cell r="O303" t="str">
            <v>Contingency C&amp;E Europe</v>
          </cell>
          <cell r="P303" t="str">
            <v>NOTAPP</v>
          </cell>
          <cell r="Q303" t="str">
            <v>NOTAPP</v>
          </cell>
          <cell r="R303" t="str">
            <v>Not Applicable</v>
          </cell>
          <cell r="S303" t="str">
            <v>-</v>
          </cell>
          <cell r="T303" t="str">
            <v>NOTAPP</v>
          </cell>
          <cell r="U303" t="str">
            <v>NO</v>
          </cell>
          <cell r="V303" t="str">
            <v>BF00008</v>
          </cell>
          <cell r="W303" t="str">
            <v>CONTTHIN</v>
          </cell>
        </row>
        <row r="304">
          <cell r="B304" t="str">
            <v>O0501</v>
          </cell>
          <cell r="C304" t="str">
            <v>DL - Cont - NA</v>
          </cell>
          <cell r="D304" t="str">
            <v>USDK</v>
          </cell>
          <cell r="E304" t="str">
            <v>H</v>
          </cell>
          <cell r="F304" t="str">
            <v>NOTAPP</v>
          </cell>
          <cell r="G304" t="str">
            <v>CONT</v>
          </cell>
          <cell r="H304" t="str">
            <v>R0002</v>
          </cell>
          <cell r="I304" t="str">
            <v>North America</v>
          </cell>
          <cell r="J304" t="str">
            <v>R0009</v>
          </cell>
          <cell r="K304" t="str">
            <v>North America Adjustments</v>
          </cell>
          <cell r="L304" t="str">
            <v>NOTAPP</v>
          </cell>
          <cell r="M304" t="str">
            <v>Not Applicable</v>
          </cell>
          <cell r="N304" t="str">
            <v>C0098</v>
          </cell>
          <cell r="O304" t="str">
            <v>Contingency North America</v>
          </cell>
          <cell r="P304" t="str">
            <v>NOTAPP</v>
          </cell>
          <cell r="Q304" t="str">
            <v>NOTAPP</v>
          </cell>
          <cell r="R304" t="str">
            <v>Not Applicable</v>
          </cell>
          <cell r="S304" t="str">
            <v>-</v>
          </cell>
          <cell r="T304" t="str">
            <v>NOTAPP</v>
          </cell>
          <cell r="U304" t="str">
            <v>NO</v>
          </cell>
          <cell r="V304" t="str">
            <v>BF00008</v>
          </cell>
          <cell r="W304" t="str">
            <v>CONTTHIN</v>
          </cell>
        </row>
        <row r="305">
          <cell r="B305" t="str">
            <v>O0502</v>
          </cell>
          <cell r="C305" t="str">
            <v>DL - Cont - A&amp;MET</v>
          </cell>
          <cell r="D305" t="str">
            <v>EURK</v>
          </cell>
          <cell r="E305" t="str">
            <v>H</v>
          </cell>
          <cell r="F305" t="str">
            <v>NOTAPP</v>
          </cell>
          <cell r="G305" t="str">
            <v>CONT</v>
          </cell>
          <cell r="H305" t="str">
            <v>R0003</v>
          </cell>
          <cell r="I305" t="str">
            <v>Africa and Middle East</v>
          </cell>
          <cell r="J305" t="str">
            <v>R0010</v>
          </cell>
          <cell r="K305" t="str">
            <v>Africa &amp; ME Adjustments</v>
          </cell>
          <cell r="L305" t="str">
            <v>NOTAPP</v>
          </cell>
          <cell r="M305" t="str">
            <v>Not Applicable</v>
          </cell>
          <cell r="N305" t="str">
            <v>C0101</v>
          </cell>
          <cell r="O305" t="str">
            <v>Contingency Africa &amp; M.East</v>
          </cell>
          <cell r="P305" t="str">
            <v>NOTAPP</v>
          </cell>
          <cell r="Q305" t="str">
            <v>NOTAPP</v>
          </cell>
          <cell r="R305" t="str">
            <v>Not Applicable</v>
          </cell>
          <cell r="S305" t="str">
            <v>-</v>
          </cell>
          <cell r="T305" t="str">
            <v>NOTAPP</v>
          </cell>
          <cell r="U305" t="str">
            <v>NO</v>
          </cell>
          <cell r="V305" t="str">
            <v>BF00008</v>
          </cell>
          <cell r="W305" t="str">
            <v>CONTTHIN</v>
          </cell>
        </row>
        <row r="306">
          <cell r="B306" t="str">
            <v>O0503</v>
          </cell>
          <cell r="C306" t="str">
            <v>DL - Cont - A&amp;P</v>
          </cell>
          <cell r="D306" t="str">
            <v>EURK</v>
          </cell>
          <cell r="E306" t="str">
            <v>H</v>
          </cell>
          <cell r="F306" t="str">
            <v>NOTAPP</v>
          </cell>
          <cell r="G306" t="str">
            <v>CONT</v>
          </cell>
          <cell r="H306" t="str">
            <v>R0004</v>
          </cell>
          <cell r="I306" t="str">
            <v>Asia and Pacific</v>
          </cell>
          <cell r="J306" t="str">
            <v>R0011</v>
          </cell>
          <cell r="K306" t="str">
            <v>Asia &amp; Pacific Adjustments</v>
          </cell>
          <cell r="L306" t="str">
            <v>NOTAPP</v>
          </cell>
          <cell r="M306" t="str">
            <v>Not Applicable</v>
          </cell>
          <cell r="N306" t="str">
            <v>C0104</v>
          </cell>
          <cell r="O306" t="str">
            <v>Contingency Asia &amp; Pacific</v>
          </cell>
          <cell r="P306" t="str">
            <v>NOTAPP</v>
          </cell>
          <cell r="Q306" t="str">
            <v>NOTAPP</v>
          </cell>
          <cell r="R306" t="str">
            <v>Not Applicable</v>
          </cell>
          <cell r="S306" t="str">
            <v>-</v>
          </cell>
          <cell r="T306" t="str">
            <v>NOTAPP</v>
          </cell>
          <cell r="U306" t="str">
            <v>NO</v>
          </cell>
          <cell r="V306" t="str">
            <v>BF00008</v>
          </cell>
          <cell r="W306" t="str">
            <v>CONTTHIN</v>
          </cell>
        </row>
        <row r="307">
          <cell r="B307" t="str">
            <v>O0504</v>
          </cell>
          <cell r="C307" t="str">
            <v>DL - Cont - LA</v>
          </cell>
          <cell r="D307" t="str">
            <v>EURK</v>
          </cell>
          <cell r="E307" t="str">
            <v>H</v>
          </cell>
          <cell r="F307" t="str">
            <v>NOTAPP</v>
          </cell>
          <cell r="G307" t="str">
            <v>CONT</v>
          </cell>
          <cell r="H307" t="str">
            <v>R0005</v>
          </cell>
          <cell r="I307" t="str">
            <v>Latin America</v>
          </cell>
          <cell r="J307" t="str">
            <v>R0012</v>
          </cell>
          <cell r="K307" t="str">
            <v>Latin America Adjustments</v>
          </cell>
          <cell r="L307" t="str">
            <v>NOTAPP</v>
          </cell>
          <cell r="M307" t="str">
            <v>Not Applicable</v>
          </cell>
          <cell r="N307" t="str">
            <v>C0110</v>
          </cell>
          <cell r="O307" t="str">
            <v>Contingency Latin America</v>
          </cell>
          <cell r="P307" t="str">
            <v>NOTAPP</v>
          </cell>
          <cell r="Q307" t="str">
            <v>NOTAPP</v>
          </cell>
          <cell r="R307" t="str">
            <v>Not Applicable</v>
          </cell>
          <cell r="S307" t="str">
            <v>-</v>
          </cell>
          <cell r="T307" t="str">
            <v>NOTAPP</v>
          </cell>
          <cell r="U307" t="str">
            <v>NO</v>
          </cell>
          <cell r="V307" t="str">
            <v>BF00008</v>
          </cell>
          <cell r="W307" t="str">
            <v>CONTTHIN</v>
          </cell>
        </row>
        <row r="308">
          <cell r="B308" t="str">
            <v>O0505</v>
          </cell>
          <cell r="C308" t="str">
            <v>UBF - BGTI  Western Europe</v>
          </cell>
          <cell r="D308" t="str">
            <v>EURK</v>
          </cell>
          <cell r="E308" t="str">
            <v>M</v>
          </cell>
          <cell r="F308" t="str">
            <v>NOTAPP</v>
          </cell>
          <cell r="G308" t="str">
            <v>BGTI</v>
          </cell>
          <cell r="H308" t="str">
            <v>R0001</v>
          </cell>
          <cell r="I308" t="str">
            <v>Europe</v>
          </cell>
          <cell r="J308" t="str">
            <v>R0007</v>
          </cell>
          <cell r="K308" t="str">
            <v>Western Europe</v>
          </cell>
          <cell r="L308" t="str">
            <v>R0015</v>
          </cell>
          <cell r="M308" t="str">
            <v>Western Europe Adjustments</v>
          </cell>
          <cell r="N308" t="str">
            <v>C0092</v>
          </cell>
          <cell r="O308" t="str">
            <v>BGTI Western Europe</v>
          </cell>
          <cell r="P308" t="str">
            <v>NOTAPP</v>
          </cell>
          <cell r="Q308" t="str">
            <v>NOTAPP</v>
          </cell>
          <cell r="R308" t="str">
            <v>Not Applicable</v>
          </cell>
          <cell r="S308" t="str">
            <v>-</v>
          </cell>
          <cell r="T308" t="str">
            <v>NOTAPP</v>
          </cell>
          <cell r="U308" t="str">
            <v>NO</v>
          </cell>
          <cell r="V308" t="str">
            <v>BF00001</v>
          </cell>
          <cell r="W308" t="str">
            <v>BGTITHIN</v>
          </cell>
        </row>
        <row r="309">
          <cell r="B309" t="str">
            <v>O0506</v>
          </cell>
          <cell r="C309" t="str">
            <v>UBF - Central Contingency -WE</v>
          </cell>
          <cell r="D309" t="str">
            <v>EURK</v>
          </cell>
          <cell r="E309" t="str">
            <v>M</v>
          </cell>
          <cell r="F309" t="str">
            <v>NOTAPP</v>
          </cell>
          <cell r="G309" t="str">
            <v>CONT</v>
          </cell>
          <cell r="H309" t="str">
            <v>R0001</v>
          </cell>
          <cell r="I309" t="str">
            <v>Europe</v>
          </cell>
          <cell r="J309" t="str">
            <v>R0007</v>
          </cell>
          <cell r="K309" t="str">
            <v>Western Europe</v>
          </cell>
          <cell r="L309" t="str">
            <v>R0015</v>
          </cell>
          <cell r="M309" t="str">
            <v>Western Europe Adjustments</v>
          </cell>
          <cell r="N309" t="str">
            <v>C0093</v>
          </cell>
          <cell r="O309" t="str">
            <v>Contingency Western Europe</v>
          </cell>
          <cell r="P309" t="str">
            <v>NOTAPP</v>
          </cell>
          <cell r="Q309" t="str">
            <v>NOTAPP</v>
          </cell>
          <cell r="R309" t="str">
            <v>Not Applicable</v>
          </cell>
          <cell r="S309" t="str">
            <v>-</v>
          </cell>
          <cell r="T309" t="str">
            <v>NOTAPP</v>
          </cell>
          <cell r="U309" t="str">
            <v>NO</v>
          </cell>
          <cell r="V309" t="str">
            <v>BF00001</v>
          </cell>
          <cell r="W309" t="str">
            <v>CONTTHIN</v>
          </cell>
        </row>
        <row r="310">
          <cell r="B310" t="str">
            <v>O0507</v>
          </cell>
          <cell r="C310" t="str">
            <v>UBF - BGTI C&amp;E Europe</v>
          </cell>
          <cell r="D310" t="str">
            <v>EURK</v>
          </cell>
          <cell r="E310" t="str">
            <v>M</v>
          </cell>
          <cell r="F310" t="str">
            <v>NOTAPP</v>
          </cell>
          <cell r="G310" t="str">
            <v>BGTI</v>
          </cell>
          <cell r="H310" t="str">
            <v>R0001</v>
          </cell>
          <cell r="I310" t="str">
            <v>Europe</v>
          </cell>
          <cell r="J310" t="str">
            <v>R0008</v>
          </cell>
          <cell r="K310" t="str">
            <v>Central and Eastern Europe</v>
          </cell>
          <cell r="L310" t="str">
            <v>R0014</v>
          </cell>
          <cell r="M310" t="str">
            <v>C&amp;E Europe Adjustments</v>
          </cell>
          <cell r="N310" t="str">
            <v>C0094</v>
          </cell>
          <cell r="O310" t="str">
            <v>BGTI C&amp;E Europe</v>
          </cell>
          <cell r="P310" t="str">
            <v>NOTAPP</v>
          </cell>
          <cell r="Q310" t="str">
            <v>NOTAPP</v>
          </cell>
          <cell r="R310" t="str">
            <v>Not Applicable</v>
          </cell>
          <cell r="S310" t="str">
            <v>-</v>
          </cell>
          <cell r="T310" t="str">
            <v>NOTAPP</v>
          </cell>
          <cell r="U310" t="str">
            <v>NO</v>
          </cell>
          <cell r="V310" t="str">
            <v>BF00001</v>
          </cell>
          <cell r="W310" t="str">
            <v>BGTITHIN</v>
          </cell>
        </row>
        <row r="311">
          <cell r="B311" t="str">
            <v>O0508</v>
          </cell>
          <cell r="C311" t="str">
            <v>UBF - Central Contingency C&amp;EE</v>
          </cell>
          <cell r="D311" t="str">
            <v>EURK</v>
          </cell>
          <cell r="E311" t="str">
            <v>M</v>
          </cell>
          <cell r="F311" t="str">
            <v>NOTAPP</v>
          </cell>
          <cell r="G311" t="str">
            <v>CONT</v>
          </cell>
          <cell r="H311" t="str">
            <v>R0001</v>
          </cell>
          <cell r="I311" t="str">
            <v>Europe</v>
          </cell>
          <cell r="J311" t="str">
            <v>R0008</v>
          </cell>
          <cell r="K311" t="str">
            <v>Central and Eastern Europe</v>
          </cell>
          <cell r="L311" t="str">
            <v>R0014</v>
          </cell>
          <cell r="M311" t="str">
            <v>C&amp;E Europe Adjustments</v>
          </cell>
          <cell r="N311" t="str">
            <v>C0095</v>
          </cell>
          <cell r="O311" t="str">
            <v>Contingency C&amp;E Europe</v>
          </cell>
          <cell r="P311" t="str">
            <v>NOTAPP</v>
          </cell>
          <cell r="Q311" t="str">
            <v>NOTAPP</v>
          </cell>
          <cell r="R311" t="str">
            <v>Not Applicable</v>
          </cell>
          <cell r="S311" t="str">
            <v>-</v>
          </cell>
          <cell r="T311" t="str">
            <v>NOTAPP</v>
          </cell>
          <cell r="U311" t="str">
            <v>NO</v>
          </cell>
          <cell r="V311" t="str">
            <v>BF00001</v>
          </cell>
          <cell r="W311" t="str">
            <v>CONTTHIN</v>
          </cell>
        </row>
        <row r="312">
          <cell r="B312" t="str">
            <v>O0510</v>
          </cell>
          <cell r="C312" t="str">
            <v>ICFG - BGTI  Western Europe</v>
          </cell>
          <cell r="D312" t="str">
            <v>EURK</v>
          </cell>
          <cell r="E312" t="str">
            <v>M</v>
          </cell>
          <cell r="F312" t="str">
            <v>NOTAPP</v>
          </cell>
          <cell r="G312" t="str">
            <v>BGTI</v>
          </cell>
          <cell r="H312" t="str">
            <v>R0001</v>
          </cell>
          <cell r="I312" t="str">
            <v>Europe</v>
          </cell>
          <cell r="J312" t="str">
            <v>R0007</v>
          </cell>
          <cell r="K312" t="str">
            <v>Western Europe</v>
          </cell>
          <cell r="L312" t="str">
            <v>R0015</v>
          </cell>
          <cell r="M312" t="str">
            <v>Western Europe Adjustments</v>
          </cell>
          <cell r="N312" t="str">
            <v>C0092</v>
          </cell>
          <cell r="O312" t="str">
            <v>BGTI Western Europe</v>
          </cell>
          <cell r="P312" t="str">
            <v>NOTAPP</v>
          </cell>
          <cell r="Q312" t="str">
            <v>NOTAPP</v>
          </cell>
          <cell r="R312" t="str">
            <v>Not Applicable</v>
          </cell>
          <cell r="S312" t="str">
            <v>-</v>
          </cell>
          <cell r="T312" t="str">
            <v>NOTAPP</v>
          </cell>
          <cell r="U312" t="str">
            <v>NO</v>
          </cell>
          <cell r="V312" t="str">
            <v>BF00004</v>
          </cell>
          <cell r="W312" t="str">
            <v>BGTITHIN</v>
          </cell>
        </row>
        <row r="313">
          <cell r="B313" t="str">
            <v>O0511</v>
          </cell>
          <cell r="C313" t="str">
            <v>ICFG - Central Contingency WE</v>
          </cell>
          <cell r="D313" t="str">
            <v>EURK</v>
          </cell>
          <cell r="E313" t="str">
            <v>M</v>
          </cell>
          <cell r="F313" t="str">
            <v>NOTAPP</v>
          </cell>
          <cell r="G313" t="str">
            <v>CONT</v>
          </cell>
          <cell r="H313" t="str">
            <v>R0001</v>
          </cell>
          <cell r="I313" t="str">
            <v>Europe</v>
          </cell>
          <cell r="J313" t="str">
            <v>R0007</v>
          </cell>
          <cell r="K313" t="str">
            <v>Western Europe</v>
          </cell>
          <cell r="L313" t="str">
            <v>R0015</v>
          </cell>
          <cell r="M313" t="str">
            <v>Western Europe Adjustments</v>
          </cell>
          <cell r="N313" t="str">
            <v>C0093</v>
          </cell>
          <cell r="O313" t="str">
            <v>Contingency Western Europe</v>
          </cell>
          <cell r="P313" t="str">
            <v>NOTAPP</v>
          </cell>
          <cell r="Q313" t="str">
            <v>NOTAPP</v>
          </cell>
          <cell r="R313" t="str">
            <v>Not Applicable</v>
          </cell>
          <cell r="S313" t="str">
            <v>-</v>
          </cell>
          <cell r="T313" t="str">
            <v>NOTAPP</v>
          </cell>
          <cell r="U313" t="str">
            <v>NO</v>
          </cell>
          <cell r="V313" t="str">
            <v>BF00004</v>
          </cell>
          <cell r="W313" t="str">
            <v>CONTTHIN</v>
          </cell>
        </row>
        <row r="314">
          <cell r="B314" t="str">
            <v>O0512</v>
          </cell>
          <cell r="C314" t="str">
            <v>ICFG - BGTI CEE</v>
          </cell>
          <cell r="D314" t="str">
            <v>EURK</v>
          </cell>
          <cell r="E314" t="str">
            <v>M</v>
          </cell>
          <cell r="F314" t="str">
            <v>NOTAPP</v>
          </cell>
          <cell r="G314" t="str">
            <v>BGTI</v>
          </cell>
          <cell r="H314" t="str">
            <v>R0001</v>
          </cell>
          <cell r="I314" t="str">
            <v>Europe</v>
          </cell>
          <cell r="J314" t="str">
            <v>R0008</v>
          </cell>
          <cell r="K314" t="str">
            <v>Central and Eastern Europe</v>
          </cell>
          <cell r="L314" t="str">
            <v>R0014</v>
          </cell>
          <cell r="M314" t="str">
            <v>C&amp;E Europe Adjustments</v>
          </cell>
          <cell r="N314" t="str">
            <v>C0094</v>
          </cell>
          <cell r="O314" t="str">
            <v>BGTI C&amp;E Europe</v>
          </cell>
          <cell r="P314" t="str">
            <v>NOTAPP</v>
          </cell>
          <cell r="Q314" t="str">
            <v>NOTAPP</v>
          </cell>
          <cell r="R314" t="str">
            <v>Not Applicable</v>
          </cell>
          <cell r="S314" t="str">
            <v>-</v>
          </cell>
          <cell r="T314" t="str">
            <v>NOTAPP</v>
          </cell>
          <cell r="U314" t="str">
            <v>NO</v>
          </cell>
          <cell r="V314" t="str">
            <v>BF00004</v>
          </cell>
          <cell r="W314" t="str">
            <v>BGTITHIN</v>
          </cell>
        </row>
        <row r="315">
          <cell r="B315" t="str">
            <v>O0513</v>
          </cell>
          <cell r="C315" t="str">
            <v>ICFG - Central Contingency CEE</v>
          </cell>
          <cell r="D315" t="str">
            <v>EURK</v>
          </cell>
          <cell r="E315" t="str">
            <v>M</v>
          </cell>
          <cell r="F315" t="str">
            <v>NOTAPP</v>
          </cell>
          <cell r="G315" t="str">
            <v>CONT</v>
          </cell>
          <cell r="H315" t="str">
            <v>R0001</v>
          </cell>
          <cell r="I315" t="str">
            <v>Europe</v>
          </cell>
          <cell r="J315" t="str">
            <v>R0008</v>
          </cell>
          <cell r="K315" t="str">
            <v>Central and Eastern Europe</v>
          </cell>
          <cell r="L315" t="str">
            <v>R0014</v>
          </cell>
          <cell r="M315" t="str">
            <v>C&amp;E Europe Adjustments</v>
          </cell>
          <cell r="N315" t="str">
            <v>C0095</v>
          </cell>
          <cell r="O315" t="str">
            <v>Contingency C&amp;E Europe</v>
          </cell>
          <cell r="P315" t="str">
            <v>NOTAPP</v>
          </cell>
          <cell r="Q315" t="str">
            <v>NOTAPP</v>
          </cell>
          <cell r="R315" t="str">
            <v>Not Applicable</v>
          </cell>
          <cell r="S315" t="str">
            <v>-</v>
          </cell>
          <cell r="T315" t="str">
            <v>NOTAPP</v>
          </cell>
          <cell r="U315" t="str">
            <v>NO</v>
          </cell>
          <cell r="V315" t="str">
            <v>BF00004</v>
          </cell>
          <cell r="W315" t="str">
            <v>CONTTHIN</v>
          </cell>
        </row>
        <row r="316">
          <cell r="B316" t="str">
            <v>O0514</v>
          </cell>
          <cell r="C316" t="str">
            <v>ICFG - BGTI A&amp;MET</v>
          </cell>
          <cell r="D316" t="str">
            <v>EURK</v>
          </cell>
          <cell r="E316" t="str">
            <v>M</v>
          </cell>
          <cell r="F316" t="str">
            <v>NOTAPP</v>
          </cell>
          <cell r="G316" t="str">
            <v>BGTI</v>
          </cell>
          <cell r="H316" t="str">
            <v>R0003</v>
          </cell>
          <cell r="I316" t="str">
            <v>Africa and Middle East</v>
          </cell>
          <cell r="J316" t="str">
            <v>R0010</v>
          </cell>
          <cell r="K316" t="str">
            <v>Africa &amp; ME Adjustments</v>
          </cell>
          <cell r="L316" t="str">
            <v>NOTAPP</v>
          </cell>
          <cell r="M316" t="str">
            <v>Not Applicable</v>
          </cell>
          <cell r="N316" t="str">
            <v>C0100</v>
          </cell>
          <cell r="O316" t="str">
            <v>BGTI Africa &amp; Middle East</v>
          </cell>
          <cell r="P316" t="str">
            <v>NOTAPP</v>
          </cell>
          <cell r="Q316" t="str">
            <v>NOTAPP</v>
          </cell>
          <cell r="R316" t="str">
            <v>Not Applicable</v>
          </cell>
          <cell r="S316" t="str">
            <v>-</v>
          </cell>
          <cell r="T316" t="str">
            <v>NOTAPP</v>
          </cell>
          <cell r="U316" t="str">
            <v>NO</v>
          </cell>
          <cell r="V316" t="str">
            <v>BF00004</v>
          </cell>
          <cell r="W316" t="str">
            <v>BGTITHIN</v>
          </cell>
        </row>
        <row r="317">
          <cell r="B317" t="str">
            <v>O0515</v>
          </cell>
          <cell r="C317" t="str">
            <v>ICFG - Central Contingency A&amp;MET</v>
          </cell>
          <cell r="D317" t="str">
            <v>EURK</v>
          </cell>
          <cell r="E317" t="str">
            <v>M</v>
          </cell>
          <cell r="F317" t="str">
            <v>NOTAPP</v>
          </cell>
          <cell r="G317" t="str">
            <v>CONT</v>
          </cell>
          <cell r="H317" t="str">
            <v>R0003</v>
          </cell>
          <cell r="I317" t="str">
            <v>Africa and Middle East</v>
          </cell>
          <cell r="J317" t="str">
            <v>R0010</v>
          </cell>
          <cell r="K317" t="str">
            <v>Africa &amp; ME Adjustments</v>
          </cell>
          <cell r="L317" t="str">
            <v>NOTAPP</v>
          </cell>
          <cell r="M317" t="str">
            <v>Not Applicable</v>
          </cell>
          <cell r="N317" t="str">
            <v>C0101</v>
          </cell>
          <cell r="O317" t="str">
            <v>Contingency Africa &amp; M.East</v>
          </cell>
          <cell r="P317" t="str">
            <v>NOTAPP</v>
          </cell>
          <cell r="Q317" t="str">
            <v>NOTAPP</v>
          </cell>
          <cell r="R317" t="str">
            <v>Not Applicable</v>
          </cell>
          <cell r="S317" t="str">
            <v>-</v>
          </cell>
          <cell r="T317" t="str">
            <v>NOTAPP</v>
          </cell>
          <cell r="U317" t="str">
            <v>NO</v>
          </cell>
          <cell r="V317" t="str">
            <v>BF00004</v>
          </cell>
          <cell r="W317" t="str">
            <v>CONTTHIN</v>
          </cell>
        </row>
        <row r="318">
          <cell r="B318" t="str">
            <v>O0516</v>
          </cell>
          <cell r="C318" t="str">
            <v>ICFG - Central Contingency A&amp;P</v>
          </cell>
          <cell r="D318" t="str">
            <v>EURK</v>
          </cell>
          <cell r="E318" t="str">
            <v>M</v>
          </cell>
          <cell r="F318" t="str">
            <v>NOTAPP</v>
          </cell>
          <cell r="G318" t="str">
            <v>CONT</v>
          </cell>
          <cell r="H318" t="str">
            <v>R0004</v>
          </cell>
          <cell r="I318" t="str">
            <v>Asia and Pacific</v>
          </cell>
          <cell r="J318" t="str">
            <v>R0011</v>
          </cell>
          <cell r="K318" t="str">
            <v>Asia &amp; Pacific Adjustments</v>
          </cell>
          <cell r="L318" t="str">
            <v>NOTAPP</v>
          </cell>
          <cell r="M318" t="str">
            <v>Not Applicable</v>
          </cell>
          <cell r="N318" t="str">
            <v>C0104</v>
          </cell>
          <cell r="O318" t="str">
            <v>Contingency Asia &amp; Pacific</v>
          </cell>
          <cell r="P318" t="str">
            <v>NOTAPP</v>
          </cell>
          <cell r="Q318" t="str">
            <v>NOTAPP</v>
          </cell>
          <cell r="R318" t="str">
            <v>Not Applicable</v>
          </cell>
          <cell r="S318" t="str">
            <v>-</v>
          </cell>
          <cell r="T318" t="str">
            <v>NOTAPP</v>
          </cell>
          <cell r="U318" t="str">
            <v>NO</v>
          </cell>
          <cell r="V318" t="str">
            <v>BF00004</v>
          </cell>
          <cell r="W318" t="str">
            <v>CONTTHIN</v>
          </cell>
        </row>
        <row r="319">
          <cell r="B319" t="str">
            <v>O0519</v>
          </cell>
          <cell r="C319" t="str">
            <v>UBFNA - BGTI North America</v>
          </cell>
          <cell r="D319" t="str">
            <v>USDK</v>
          </cell>
          <cell r="E319" t="str">
            <v>M</v>
          </cell>
          <cell r="F319" t="str">
            <v>NOTAPP</v>
          </cell>
          <cell r="G319" t="str">
            <v>BGTI</v>
          </cell>
          <cell r="H319" t="str">
            <v>R0002</v>
          </cell>
          <cell r="I319" t="str">
            <v>North America</v>
          </cell>
          <cell r="J319" t="str">
            <v>R0009</v>
          </cell>
          <cell r="K319" t="str">
            <v>North America Adjustments</v>
          </cell>
          <cell r="L319" t="str">
            <v>NOTAPP</v>
          </cell>
          <cell r="M319" t="str">
            <v>Not Applicable</v>
          </cell>
          <cell r="N319" t="str">
            <v>C0097</v>
          </cell>
          <cell r="O319" t="str">
            <v>BGTI North America</v>
          </cell>
          <cell r="P319" t="str">
            <v>NOTAPP</v>
          </cell>
          <cell r="Q319" t="str">
            <v>NOTAPP</v>
          </cell>
          <cell r="R319" t="str">
            <v>Not Applicable</v>
          </cell>
          <cell r="S319" t="str">
            <v>-</v>
          </cell>
          <cell r="T319" t="str">
            <v>NOTAPP</v>
          </cell>
          <cell r="U319" t="str">
            <v>NO</v>
          </cell>
          <cell r="V319" t="str">
            <v>BF00002</v>
          </cell>
          <cell r="W319" t="str">
            <v>BGTITHIN</v>
          </cell>
        </row>
        <row r="320">
          <cell r="B320" t="str">
            <v>O0522</v>
          </cell>
          <cell r="C320" t="str">
            <v>ICFG - BGTI North America</v>
          </cell>
          <cell r="D320" t="str">
            <v>USDK</v>
          </cell>
          <cell r="E320" t="str">
            <v>M</v>
          </cell>
          <cell r="F320" t="str">
            <v>NOTAPP</v>
          </cell>
          <cell r="G320" t="str">
            <v>BGTI</v>
          </cell>
          <cell r="H320" t="str">
            <v>R0002</v>
          </cell>
          <cell r="I320" t="str">
            <v>North America</v>
          </cell>
          <cell r="J320" t="str">
            <v>R0009</v>
          </cell>
          <cell r="K320" t="str">
            <v>North America Adjustments</v>
          </cell>
          <cell r="L320" t="str">
            <v>NOTAPP</v>
          </cell>
          <cell r="M320" t="str">
            <v>Not Applicable</v>
          </cell>
          <cell r="N320" t="str">
            <v>C0097</v>
          </cell>
          <cell r="O320" t="str">
            <v>BGTI North America</v>
          </cell>
          <cell r="P320" t="str">
            <v>NOTAPP</v>
          </cell>
          <cell r="Q320" t="str">
            <v>NOTAPP</v>
          </cell>
          <cell r="R320" t="str">
            <v>Not Applicable</v>
          </cell>
          <cell r="S320" t="str">
            <v>-</v>
          </cell>
          <cell r="T320" t="str">
            <v>NOTAPP</v>
          </cell>
          <cell r="U320" t="str">
            <v>NO</v>
          </cell>
          <cell r="V320" t="str">
            <v>DR52204</v>
          </cell>
          <cell r="W320" t="str">
            <v>BGTITHIN</v>
          </cell>
        </row>
        <row r="321">
          <cell r="B321" t="str">
            <v>O0523</v>
          </cell>
          <cell r="C321" t="str">
            <v>ICFG - Central Contingency NA</v>
          </cell>
          <cell r="D321" t="str">
            <v>USDK</v>
          </cell>
          <cell r="E321" t="str">
            <v>M</v>
          </cell>
          <cell r="F321" t="str">
            <v>NOTAPP</v>
          </cell>
          <cell r="G321" t="str">
            <v>CONT</v>
          </cell>
          <cell r="H321" t="str">
            <v>R0002</v>
          </cell>
          <cell r="I321" t="str">
            <v>North America</v>
          </cell>
          <cell r="J321" t="str">
            <v>R0009</v>
          </cell>
          <cell r="K321" t="str">
            <v>North America Adjustments</v>
          </cell>
          <cell r="L321" t="str">
            <v>NOTAPP</v>
          </cell>
          <cell r="M321" t="str">
            <v>Not Applicable</v>
          </cell>
          <cell r="N321" t="str">
            <v>C0098</v>
          </cell>
          <cell r="O321" t="str">
            <v>Contingency North America</v>
          </cell>
          <cell r="P321" t="str">
            <v>NOTAPP</v>
          </cell>
          <cell r="Q321" t="str">
            <v>NOTAPP</v>
          </cell>
          <cell r="R321" t="str">
            <v>Not Applicable</v>
          </cell>
          <cell r="S321" t="str">
            <v>-</v>
          </cell>
          <cell r="T321" t="str">
            <v>NOTAPP</v>
          </cell>
          <cell r="U321" t="str">
            <v>NO</v>
          </cell>
          <cell r="V321" t="str">
            <v>DR52304</v>
          </cell>
          <cell r="W321" t="str">
            <v>CONTTHIN</v>
          </cell>
        </row>
        <row r="322">
          <cell r="B322" t="str">
            <v>O0527</v>
          </cell>
          <cell r="C322" t="str">
            <v>HPCE - BGTI C&amp;E Europe</v>
          </cell>
          <cell r="D322" t="str">
            <v>EURK</v>
          </cell>
          <cell r="E322" t="str">
            <v>M</v>
          </cell>
          <cell r="F322" t="str">
            <v>NOTAPP</v>
          </cell>
          <cell r="G322" t="str">
            <v>BGTI</v>
          </cell>
          <cell r="H322" t="str">
            <v>R0001</v>
          </cell>
          <cell r="I322" t="str">
            <v>Europe</v>
          </cell>
          <cell r="J322" t="str">
            <v>R0008</v>
          </cell>
          <cell r="K322" t="str">
            <v>Central and Eastern Europe</v>
          </cell>
          <cell r="L322" t="str">
            <v>R0014</v>
          </cell>
          <cell r="M322" t="str">
            <v>C&amp;E Europe Adjustments</v>
          </cell>
          <cell r="N322" t="str">
            <v>C0094</v>
          </cell>
          <cell r="O322" t="str">
            <v>BGTI C&amp;E Europe</v>
          </cell>
          <cell r="P322" t="str">
            <v>NOTAPP</v>
          </cell>
          <cell r="Q322" t="str">
            <v>NOTAPP</v>
          </cell>
          <cell r="R322" t="str">
            <v>Not Applicable</v>
          </cell>
          <cell r="S322" t="str">
            <v>-</v>
          </cell>
          <cell r="T322" t="str">
            <v>NOTAPP</v>
          </cell>
          <cell r="U322" t="str">
            <v>NO</v>
          </cell>
          <cell r="V322" t="str">
            <v>BF00005</v>
          </cell>
          <cell r="W322" t="str">
            <v>BGTITHIN</v>
          </cell>
        </row>
        <row r="323">
          <cell r="B323" t="str">
            <v>O0528</v>
          </cell>
          <cell r="C323" t="str">
            <v>HPCE - Central Contingency C&amp;EE</v>
          </cell>
          <cell r="D323" t="str">
            <v>EURK</v>
          </cell>
          <cell r="E323" t="str">
            <v>M</v>
          </cell>
          <cell r="F323" t="str">
            <v>NOTAPP</v>
          </cell>
          <cell r="G323" t="str">
            <v>CONT</v>
          </cell>
          <cell r="H323" t="str">
            <v>R0001</v>
          </cell>
          <cell r="I323" t="str">
            <v>Europe</v>
          </cell>
          <cell r="J323" t="str">
            <v>R0008</v>
          </cell>
          <cell r="K323" t="str">
            <v>Central and Eastern Europe</v>
          </cell>
          <cell r="L323" t="str">
            <v>R0014</v>
          </cell>
          <cell r="M323" t="str">
            <v>C&amp;E Europe Adjustments</v>
          </cell>
          <cell r="N323" t="str">
            <v>C0095</v>
          </cell>
          <cell r="O323" t="str">
            <v>Contingency C&amp;E Europe</v>
          </cell>
          <cell r="P323" t="str">
            <v>NOTAPP</v>
          </cell>
          <cell r="Q323" t="str">
            <v>NOTAPP</v>
          </cell>
          <cell r="R323" t="str">
            <v>Not Applicable</v>
          </cell>
          <cell r="S323" t="str">
            <v>-</v>
          </cell>
          <cell r="T323" t="str">
            <v>NOTAPP</v>
          </cell>
          <cell r="U323" t="str">
            <v>NO</v>
          </cell>
          <cell r="V323" t="str">
            <v>BF00005</v>
          </cell>
          <cell r="W323" t="str">
            <v>CONTTHIN</v>
          </cell>
        </row>
        <row r="324">
          <cell r="B324" t="str">
            <v>O0529</v>
          </cell>
          <cell r="C324" t="str">
            <v>HPCE - BGTI Western Europe</v>
          </cell>
          <cell r="D324" t="str">
            <v>EURK</v>
          </cell>
          <cell r="E324" t="str">
            <v>M</v>
          </cell>
          <cell r="F324" t="str">
            <v>NOTAPP</v>
          </cell>
          <cell r="G324" t="str">
            <v>BGTI</v>
          </cell>
          <cell r="H324" t="str">
            <v>R0001</v>
          </cell>
          <cell r="I324" t="str">
            <v>Europe</v>
          </cell>
          <cell r="J324" t="str">
            <v>R0007</v>
          </cell>
          <cell r="K324" t="str">
            <v>Western Europe</v>
          </cell>
          <cell r="L324" t="str">
            <v>R0015</v>
          </cell>
          <cell r="M324" t="str">
            <v>Western Europe Adjustments</v>
          </cell>
          <cell r="N324" t="str">
            <v>C0092</v>
          </cell>
          <cell r="O324" t="str">
            <v>BGTI Western Europe</v>
          </cell>
          <cell r="P324" t="str">
            <v>NOTAPP</v>
          </cell>
          <cell r="Q324" t="str">
            <v>NOTAPP</v>
          </cell>
          <cell r="R324" t="str">
            <v>Not Applicable</v>
          </cell>
          <cell r="S324" t="str">
            <v>-</v>
          </cell>
          <cell r="T324" t="str">
            <v>NOTAPP</v>
          </cell>
          <cell r="U324" t="str">
            <v>NO</v>
          </cell>
          <cell r="V324" t="str">
            <v>BF00005</v>
          </cell>
          <cell r="W324" t="str">
            <v>BGTITHIN</v>
          </cell>
        </row>
        <row r="325">
          <cell r="B325" t="str">
            <v>O0530</v>
          </cell>
          <cell r="C325" t="str">
            <v>HPCE - Central Contingency WE</v>
          </cell>
          <cell r="D325" t="str">
            <v>EURK</v>
          </cell>
          <cell r="E325" t="str">
            <v>M</v>
          </cell>
          <cell r="F325" t="str">
            <v>NOTAPP</v>
          </cell>
          <cell r="G325" t="str">
            <v>CONT</v>
          </cell>
          <cell r="H325" t="str">
            <v>R0001</v>
          </cell>
          <cell r="I325" t="str">
            <v>Europe</v>
          </cell>
          <cell r="J325" t="str">
            <v>R0007</v>
          </cell>
          <cell r="K325" t="str">
            <v>Western Europe</v>
          </cell>
          <cell r="L325" t="str">
            <v>R0015</v>
          </cell>
          <cell r="M325" t="str">
            <v>Western Europe Adjustments</v>
          </cell>
          <cell r="N325" t="str">
            <v>C0093</v>
          </cell>
          <cell r="O325" t="str">
            <v>Contingency Western Europe</v>
          </cell>
          <cell r="P325" t="str">
            <v>NOTAPP</v>
          </cell>
          <cell r="Q325" t="str">
            <v>NOTAPP</v>
          </cell>
          <cell r="R325" t="str">
            <v>Not Applicable</v>
          </cell>
          <cell r="S325" t="str">
            <v>-</v>
          </cell>
          <cell r="T325" t="str">
            <v>NOTAPP</v>
          </cell>
          <cell r="U325" t="str">
            <v>NO</v>
          </cell>
          <cell r="V325" t="str">
            <v>BF00005</v>
          </cell>
          <cell r="W325" t="str">
            <v>CONTTHIN</v>
          </cell>
        </row>
        <row r="326">
          <cell r="B326" t="str">
            <v>O0531</v>
          </cell>
          <cell r="C326" t="str">
            <v>HPCNA - BGTI North America</v>
          </cell>
          <cell r="D326" t="str">
            <v>USDK</v>
          </cell>
          <cell r="E326" t="str">
            <v>M</v>
          </cell>
          <cell r="F326" t="str">
            <v>NOTAPP</v>
          </cell>
          <cell r="G326" t="str">
            <v>BGTI</v>
          </cell>
          <cell r="H326" t="str">
            <v>R0002</v>
          </cell>
          <cell r="I326" t="str">
            <v>North America</v>
          </cell>
          <cell r="J326" t="str">
            <v>R0009</v>
          </cell>
          <cell r="K326" t="str">
            <v>North America Adjustments</v>
          </cell>
          <cell r="L326" t="str">
            <v>NOTAPP</v>
          </cell>
          <cell r="M326" t="str">
            <v>Not Applicable</v>
          </cell>
          <cell r="N326" t="str">
            <v>C0097</v>
          </cell>
          <cell r="O326" t="str">
            <v>BGTI North America</v>
          </cell>
          <cell r="P326" t="str">
            <v>NOTAPP</v>
          </cell>
          <cell r="Q326" t="str">
            <v>NOTAPP</v>
          </cell>
          <cell r="R326" t="str">
            <v>Not Applicable</v>
          </cell>
          <cell r="S326" t="str">
            <v>-</v>
          </cell>
          <cell r="T326" t="str">
            <v>NOTAPP</v>
          </cell>
          <cell r="U326" t="str">
            <v>NO</v>
          </cell>
          <cell r="V326" t="str">
            <v>DR53107</v>
          </cell>
          <cell r="W326" t="str">
            <v>BGTITHIN</v>
          </cell>
        </row>
        <row r="327">
          <cell r="B327" t="str">
            <v>O0532</v>
          </cell>
          <cell r="C327" t="str">
            <v>HPCNA - Central Contingency</v>
          </cell>
          <cell r="D327" t="str">
            <v>USDK</v>
          </cell>
          <cell r="E327" t="str">
            <v>M</v>
          </cell>
          <cell r="F327" t="str">
            <v>NOTAPP</v>
          </cell>
          <cell r="G327" t="str">
            <v>CONT</v>
          </cell>
          <cell r="H327" t="str">
            <v>R0002</v>
          </cell>
          <cell r="I327" t="str">
            <v>North America</v>
          </cell>
          <cell r="J327" t="str">
            <v>R0009</v>
          </cell>
          <cell r="K327" t="str">
            <v>North America Adjustments</v>
          </cell>
          <cell r="L327" t="str">
            <v>NOTAPP</v>
          </cell>
          <cell r="M327" t="str">
            <v>Not Applicable</v>
          </cell>
          <cell r="N327" t="str">
            <v>C0098</v>
          </cell>
          <cell r="O327" t="str">
            <v>Contingency North America</v>
          </cell>
          <cell r="P327" t="str">
            <v>NOTAPP</v>
          </cell>
          <cell r="Q327" t="str">
            <v>NOTAPP</v>
          </cell>
          <cell r="R327" t="str">
            <v>Not Applicable</v>
          </cell>
          <cell r="S327" t="str">
            <v>-</v>
          </cell>
          <cell r="T327" t="str">
            <v>NOTAPP</v>
          </cell>
          <cell r="U327" t="str">
            <v>NO</v>
          </cell>
          <cell r="V327" t="str">
            <v>DR53207</v>
          </cell>
          <cell r="W327" t="str">
            <v>CONTTHIN</v>
          </cell>
        </row>
        <row r="328">
          <cell r="B328" t="str">
            <v>O0533</v>
          </cell>
          <cell r="C328" t="str">
            <v>UBFLA - BGTI</v>
          </cell>
          <cell r="D328" t="str">
            <v>EURK</v>
          </cell>
          <cell r="E328" t="str">
            <v>H</v>
          </cell>
          <cell r="F328" t="str">
            <v>NOTAPP</v>
          </cell>
          <cell r="G328" t="str">
            <v>BGTI</v>
          </cell>
          <cell r="H328" t="str">
            <v>R0005</v>
          </cell>
          <cell r="I328" t="str">
            <v>Latin America</v>
          </cell>
          <cell r="J328" t="str">
            <v>R0012</v>
          </cell>
          <cell r="K328" t="str">
            <v>Latin America Adjustments</v>
          </cell>
          <cell r="L328" t="str">
            <v>NOTAPP</v>
          </cell>
          <cell r="M328" t="str">
            <v>Not Applicable</v>
          </cell>
          <cell r="N328" t="str">
            <v>C0109</v>
          </cell>
          <cell r="O328" t="str">
            <v>BGTI Latin America</v>
          </cell>
          <cell r="P328" t="str">
            <v>NOTAPP</v>
          </cell>
          <cell r="Q328" t="str">
            <v>NOTAPP</v>
          </cell>
          <cell r="R328" t="str">
            <v>Not Applicable</v>
          </cell>
          <cell r="S328" t="str">
            <v>-</v>
          </cell>
          <cell r="T328" t="str">
            <v>NOTAPP</v>
          </cell>
          <cell r="U328" t="str">
            <v>NO</v>
          </cell>
          <cell r="V328" t="str">
            <v>BF00003</v>
          </cell>
          <cell r="W328" t="str">
            <v>BGTITHIN</v>
          </cell>
        </row>
        <row r="329">
          <cell r="B329" t="str">
            <v>O0534</v>
          </cell>
          <cell r="C329" t="str">
            <v>UBFLA - Central Contingency</v>
          </cell>
          <cell r="D329" t="str">
            <v>EURK</v>
          </cell>
          <cell r="E329" t="str">
            <v>M</v>
          </cell>
          <cell r="F329" t="str">
            <v>NOTAPP</v>
          </cell>
          <cell r="G329" t="str">
            <v>CONT</v>
          </cell>
          <cell r="H329" t="str">
            <v>R0005</v>
          </cell>
          <cell r="I329" t="str">
            <v>Latin America</v>
          </cell>
          <cell r="J329" t="str">
            <v>R0012</v>
          </cell>
          <cell r="K329" t="str">
            <v>Latin America Adjustments</v>
          </cell>
          <cell r="L329" t="str">
            <v>NOTAPP</v>
          </cell>
          <cell r="M329" t="str">
            <v>Not Applicable</v>
          </cell>
          <cell r="N329" t="str">
            <v>C0110</v>
          </cell>
          <cell r="O329" t="str">
            <v>Contingency Latin America</v>
          </cell>
          <cell r="P329" t="str">
            <v>NOTAPP</v>
          </cell>
          <cell r="Q329" t="str">
            <v>NOTAPP</v>
          </cell>
          <cell r="R329" t="str">
            <v>Not Applicable</v>
          </cell>
          <cell r="S329" t="str">
            <v>-</v>
          </cell>
          <cell r="T329" t="str">
            <v>NOTAPP</v>
          </cell>
          <cell r="U329" t="str">
            <v>NO</v>
          </cell>
          <cell r="V329" t="str">
            <v>BF00003</v>
          </cell>
          <cell r="W329" t="str">
            <v>CONTTHIN</v>
          </cell>
        </row>
        <row r="330">
          <cell r="B330" t="str">
            <v>O0535</v>
          </cell>
          <cell r="C330" t="str">
            <v>Latin America - BGTI</v>
          </cell>
          <cell r="D330" t="str">
            <v>EURK</v>
          </cell>
          <cell r="E330" t="str">
            <v>M</v>
          </cell>
          <cell r="F330" t="str">
            <v>NOTAPP</v>
          </cell>
          <cell r="G330" t="str">
            <v>BGTI</v>
          </cell>
          <cell r="H330" t="str">
            <v>R0005</v>
          </cell>
          <cell r="I330" t="str">
            <v>Latin America</v>
          </cell>
          <cell r="J330" t="str">
            <v>R0012</v>
          </cell>
          <cell r="K330" t="str">
            <v>Latin America Adjustments</v>
          </cell>
          <cell r="L330" t="str">
            <v>NOTAPP</v>
          </cell>
          <cell r="M330" t="str">
            <v>Not Applicable</v>
          </cell>
          <cell r="N330" t="str">
            <v>C0109</v>
          </cell>
          <cell r="O330" t="str">
            <v>BGTI Latin America</v>
          </cell>
          <cell r="P330" t="str">
            <v>NOTAPP</v>
          </cell>
          <cell r="Q330" t="str">
            <v>NOTAPP</v>
          </cell>
          <cell r="R330" t="str">
            <v>Not Applicable</v>
          </cell>
          <cell r="S330" t="str">
            <v>-</v>
          </cell>
          <cell r="T330" t="str">
            <v>NOTAPP</v>
          </cell>
          <cell r="U330" t="str">
            <v>NO</v>
          </cell>
          <cell r="V330" t="str">
            <v>BF00006</v>
          </cell>
          <cell r="W330" t="str">
            <v>BGTITHIN</v>
          </cell>
        </row>
        <row r="331">
          <cell r="B331" t="str">
            <v>O0536</v>
          </cell>
          <cell r="C331" t="str">
            <v>HPCLA - Central Contingency</v>
          </cell>
          <cell r="D331" t="str">
            <v>EURK</v>
          </cell>
          <cell r="E331" t="str">
            <v>M</v>
          </cell>
          <cell r="F331" t="str">
            <v>NOTAPP</v>
          </cell>
          <cell r="G331" t="str">
            <v>CONT</v>
          </cell>
          <cell r="H331" t="str">
            <v>R0005</v>
          </cell>
          <cell r="I331" t="str">
            <v>Latin America</v>
          </cell>
          <cell r="J331" t="str">
            <v>R0012</v>
          </cell>
          <cell r="K331" t="str">
            <v>Latin America Adjustments</v>
          </cell>
          <cell r="L331" t="str">
            <v>NOTAPP</v>
          </cell>
          <cell r="M331" t="str">
            <v>Not Applicable</v>
          </cell>
          <cell r="N331" t="str">
            <v>C0110</v>
          </cell>
          <cell r="O331" t="str">
            <v>Contingency Latin America</v>
          </cell>
          <cell r="P331" t="str">
            <v>NOTAPP</v>
          </cell>
          <cell r="Q331" t="str">
            <v>NOTAPP</v>
          </cell>
          <cell r="R331" t="str">
            <v>Not Applicable</v>
          </cell>
          <cell r="S331" t="str">
            <v>-</v>
          </cell>
          <cell r="T331" t="str">
            <v>NOTAPP</v>
          </cell>
          <cell r="U331" t="str">
            <v>NO</v>
          </cell>
          <cell r="V331" t="str">
            <v>BF00006</v>
          </cell>
          <cell r="W331" t="str">
            <v>CONTTHIN</v>
          </cell>
        </row>
        <row r="332">
          <cell r="B332" t="str">
            <v>O0537</v>
          </cell>
          <cell r="C332" t="str">
            <v>ICFG - BGTI LA</v>
          </cell>
          <cell r="D332" t="str">
            <v>EURK</v>
          </cell>
          <cell r="E332" t="str">
            <v>H</v>
          </cell>
          <cell r="F332" t="str">
            <v>NOTAPP</v>
          </cell>
          <cell r="G332" t="str">
            <v>BGTI</v>
          </cell>
          <cell r="H332" t="str">
            <v>R0005</v>
          </cell>
          <cell r="I332" t="str">
            <v>Latin America</v>
          </cell>
          <cell r="J332" t="str">
            <v>R0012</v>
          </cell>
          <cell r="K332" t="str">
            <v>Latin America Adjustments</v>
          </cell>
          <cell r="L332" t="str">
            <v>NOTAPP</v>
          </cell>
          <cell r="M332" t="str">
            <v>Not Applicable</v>
          </cell>
          <cell r="N332" t="str">
            <v>C0109</v>
          </cell>
          <cell r="O332" t="str">
            <v>BGTI Latin America</v>
          </cell>
          <cell r="P332" t="str">
            <v>NOTAPP</v>
          </cell>
          <cell r="Q332" t="str">
            <v>NOTAPP</v>
          </cell>
          <cell r="R332" t="str">
            <v>Not Applicable</v>
          </cell>
          <cell r="S332" t="str">
            <v>-</v>
          </cell>
          <cell r="T332" t="str">
            <v>NOTAPP</v>
          </cell>
          <cell r="U332" t="str">
            <v>NO</v>
          </cell>
          <cell r="V332" t="str">
            <v>BF00003</v>
          </cell>
          <cell r="W332" t="str">
            <v>BGTITHIN</v>
          </cell>
        </row>
        <row r="333">
          <cell r="B333" t="str">
            <v>O0538</v>
          </cell>
          <cell r="C333" t="str">
            <v>ICFG - Central Contingency LA</v>
          </cell>
          <cell r="D333" t="str">
            <v>EURK</v>
          </cell>
          <cell r="E333" t="str">
            <v>M</v>
          </cell>
          <cell r="F333" t="str">
            <v>NOTAPP</v>
          </cell>
          <cell r="G333" t="str">
            <v>CONT</v>
          </cell>
          <cell r="H333" t="str">
            <v>R0005</v>
          </cell>
          <cell r="I333" t="str">
            <v>Latin America</v>
          </cell>
          <cell r="J333" t="str">
            <v>R0012</v>
          </cell>
          <cell r="K333" t="str">
            <v>Latin America Adjustments</v>
          </cell>
          <cell r="L333" t="str">
            <v>NOTAPP</v>
          </cell>
          <cell r="M333" t="str">
            <v>Not Applicable</v>
          </cell>
          <cell r="N333" t="str">
            <v>C0110</v>
          </cell>
          <cell r="O333" t="str">
            <v>Contingency Latin America</v>
          </cell>
          <cell r="P333" t="str">
            <v>NOTAPP</v>
          </cell>
          <cell r="Q333" t="str">
            <v>NOTAPP</v>
          </cell>
          <cell r="R333" t="str">
            <v>Not Applicable</v>
          </cell>
          <cell r="S333" t="str">
            <v>-</v>
          </cell>
          <cell r="T333" t="str">
            <v>NOTAPP</v>
          </cell>
          <cell r="U333" t="str">
            <v>NO</v>
          </cell>
          <cell r="V333" t="str">
            <v>BF00003</v>
          </cell>
          <cell r="W333" t="str">
            <v>CONTTHIN</v>
          </cell>
        </row>
        <row r="334">
          <cell r="B334" t="str">
            <v>O0547</v>
          </cell>
          <cell r="C334" t="str">
            <v>ICFG - BGTI A&amp;P</v>
          </cell>
          <cell r="D334" t="str">
            <v>EURK</v>
          </cell>
          <cell r="E334" t="str">
            <v>M</v>
          </cell>
          <cell r="F334" t="str">
            <v>NOTAPP</v>
          </cell>
          <cell r="G334" t="str">
            <v>BGTI</v>
          </cell>
          <cell r="H334" t="str">
            <v>R0004</v>
          </cell>
          <cell r="I334" t="str">
            <v>Asia and Pacific</v>
          </cell>
          <cell r="J334" t="str">
            <v>R0011</v>
          </cell>
          <cell r="K334" t="str">
            <v>Asia &amp; Pacific Adjustments</v>
          </cell>
          <cell r="L334" t="str">
            <v>NOTAPP</v>
          </cell>
          <cell r="M334" t="str">
            <v>Not Applicable</v>
          </cell>
          <cell r="N334" t="str">
            <v>C0103</v>
          </cell>
          <cell r="O334" t="str">
            <v>BGTI Asia &amp; Pacific</v>
          </cell>
          <cell r="P334" t="str">
            <v>NOTAPP</v>
          </cell>
          <cell r="Q334" t="str">
            <v>NOTAPP</v>
          </cell>
          <cell r="R334" t="str">
            <v>Not Applicable</v>
          </cell>
          <cell r="S334" t="str">
            <v>-</v>
          </cell>
          <cell r="T334" t="str">
            <v>NOTAPP</v>
          </cell>
          <cell r="U334" t="str">
            <v>NO</v>
          </cell>
          <cell r="V334" t="str">
            <v>BF00004</v>
          </cell>
          <cell r="W334" t="str">
            <v>BGTITHIN</v>
          </cell>
        </row>
        <row r="335">
          <cell r="B335" t="str">
            <v>O0549</v>
          </cell>
          <cell r="C335" t="str">
            <v>AMET - Unilever Mozambique</v>
          </cell>
          <cell r="D335" t="str">
            <v>MZMM</v>
          </cell>
          <cell r="E335" t="str">
            <v>MF</v>
          </cell>
          <cell r="F335" t="str">
            <v>NV</v>
          </cell>
          <cell r="G335" t="str">
            <v>RI</v>
          </cell>
          <cell r="H335" t="str">
            <v>R0003</v>
          </cell>
          <cell r="I335" t="str">
            <v>Africa and Middle East</v>
          </cell>
          <cell r="J335" t="str">
            <v>NOTAPP</v>
          </cell>
          <cell r="K335" t="str">
            <v>Not Applicable</v>
          </cell>
          <cell r="L335" t="str">
            <v>NOTAPP</v>
          </cell>
          <cell r="M335" t="str">
            <v>Not Applicable</v>
          </cell>
          <cell r="N335" t="str">
            <v>C0115</v>
          </cell>
          <cell r="O335" t="str">
            <v>Mozambique</v>
          </cell>
          <cell r="P335" t="str">
            <v>PMOZA</v>
          </cell>
          <cell r="Q335" t="str">
            <v>PMOZA</v>
          </cell>
          <cell r="R335" t="str">
            <v>Mozambique</v>
          </cell>
          <cell r="S335" t="str">
            <v>-</v>
          </cell>
          <cell r="T335" t="str">
            <v>NOTAPP</v>
          </cell>
          <cell r="U335" t="str">
            <v>NO</v>
          </cell>
          <cell r="V335" t="str">
            <v>DR54909</v>
          </cell>
          <cell r="W335" t="str">
            <v>OPCOTHIN</v>
          </cell>
        </row>
        <row r="336">
          <cell r="B336" t="str">
            <v>O0550</v>
          </cell>
          <cell r="C336" t="str">
            <v>DL - Daisan Kogyo</v>
          </cell>
          <cell r="D336" t="str">
            <v>JPYM</v>
          </cell>
          <cell r="E336" t="str">
            <v>H</v>
          </cell>
          <cell r="F336" t="str">
            <v>NOTAPP</v>
          </cell>
          <cell r="G336" t="str">
            <v>BW</v>
          </cell>
          <cell r="H336" t="str">
            <v>R0004</v>
          </cell>
          <cell r="I336" t="str">
            <v>Asia and Pacific</v>
          </cell>
          <cell r="J336" t="str">
            <v>NOTAPP</v>
          </cell>
          <cell r="K336" t="str">
            <v>Not Applicable</v>
          </cell>
          <cell r="L336" t="str">
            <v>NOTAPP</v>
          </cell>
          <cell r="M336" t="str">
            <v>Not Applicable</v>
          </cell>
          <cell r="N336" t="str">
            <v>C0059</v>
          </cell>
          <cell r="O336" t="str">
            <v>Japan</v>
          </cell>
          <cell r="P336" t="str">
            <v>NOTAPP</v>
          </cell>
          <cell r="Q336" t="str">
            <v>NOTAPP</v>
          </cell>
          <cell r="R336" t="str">
            <v>Not Applicable</v>
          </cell>
          <cell r="S336" t="str">
            <v>-</v>
          </cell>
          <cell r="T336" t="str">
            <v>NOTAPP</v>
          </cell>
          <cell r="U336" t="str">
            <v>NO</v>
          </cell>
          <cell r="V336" t="str">
            <v>BF00008</v>
          </cell>
          <cell r="W336" t="str">
            <v>OPCOTHIN</v>
          </cell>
        </row>
        <row r="337">
          <cell r="B337" t="str">
            <v>O0551</v>
          </cell>
          <cell r="C337" t="str">
            <v>UCI - Lille</v>
          </cell>
          <cell r="D337" t="str">
            <v>EURK</v>
          </cell>
          <cell r="E337" t="str">
            <v>MF</v>
          </cell>
          <cell r="F337" t="str">
            <v>MH</v>
          </cell>
          <cell r="G337" t="str">
            <v>NL</v>
          </cell>
          <cell r="H337" t="str">
            <v>R0001</v>
          </cell>
          <cell r="I337" t="str">
            <v>Europe</v>
          </cell>
          <cell r="J337" t="str">
            <v>R0007</v>
          </cell>
          <cell r="K337" t="str">
            <v>Western Europe</v>
          </cell>
          <cell r="L337" t="str">
            <v>NOTAPP</v>
          </cell>
          <cell r="M337" t="str">
            <v>Not Applicable</v>
          </cell>
          <cell r="N337" t="str">
            <v>C0005</v>
          </cell>
          <cell r="O337" t="str">
            <v>France</v>
          </cell>
          <cell r="P337" t="str">
            <v>PFRAN</v>
          </cell>
          <cell r="Q337" t="str">
            <v>PFRAN</v>
          </cell>
          <cell r="R337" t="str">
            <v>France</v>
          </cell>
          <cell r="S337" t="str">
            <v>-</v>
          </cell>
          <cell r="T337" t="str">
            <v>NOTAPP</v>
          </cell>
          <cell r="U337" t="str">
            <v>NO</v>
          </cell>
          <cell r="V337" t="str">
            <v>BF00020</v>
          </cell>
          <cell r="W337" t="str">
            <v>OPCOTHIN</v>
          </cell>
        </row>
        <row r="338">
          <cell r="B338" t="str">
            <v>O0552</v>
          </cell>
          <cell r="C338" t="str">
            <v>UCI - Australia</v>
          </cell>
          <cell r="D338" t="str">
            <v>AUDK</v>
          </cell>
          <cell r="E338" t="str">
            <v>MF</v>
          </cell>
          <cell r="F338" t="str">
            <v>PLC</v>
          </cell>
          <cell r="G338" t="str">
            <v>AF</v>
          </cell>
          <cell r="H338" t="str">
            <v>R0004</v>
          </cell>
          <cell r="I338" t="str">
            <v>Asia and Pacific</v>
          </cell>
          <cell r="J338" t="str">
            <v>NOTAPP</v>
          </cell>
          <cell r="K338" t="str">
            <v>Not Applicable</v>
          </cell>
          <cell r="L338" t="str">
            <v>NOTAPP</v>
          </cell>
          <cell r="M338" t="str">
            <v>Not Applicable</v>
          </cell>
          <cell r="N338" t="str">
            <v>C0053</v>
          </cell>
          <cell r="O338" t="str">
            <v>Australia</v>
          </cell>
          <cell r="P338" t="str">
            <v>PAUST</v>
          </cell>
          <cell r="Q338" t="str">
            <v>PAUST</v>
          </cell>
          <cell r="R338" t="str">
            <v>Australia</v>
          </cell>
          <cell r="S338" t="str">
            <v>-</v>
          </cell>
          <cell r="T338" t="str">
            <v>NOTAPP</v>
          </cell>
          <cell r="U338" t="str">
            <v>NO</v>
          </cell>
          <cell r="V338" t="str">
            <v>BF00020</v>
          </cell>
          <cell r="W338" t="str">
            <v>OPCOTHIN</v>
          </cell>
        </row>
        <row r="339">
          <cell r="B339" t="str">
            <v>O0553</v>
          </cell>
          <cell r="C339" t="str">
            <v>Slim Fast Canada</v>
          </cell>
          <cell r="D339" t="str">
            <v>CADK</v>
          </cell>
          <cell r="E339" t="str">
            <v>M</v>
          </cell>
          <cell r="F339" t="str">
            <v>NOTAPP</v>
          </cell>
          <cell r="G339" t="str">
            <v>FP&amp;A</v>
          </cell>
          <cell r="H339" t="str">
            <v>R0002</v>
          </cell>
          <cell r="I339" t="str">
            <v>North America</v>
          </cell>
          <cell r="J339" t="str">
            <v>NOTAPP</v>
          </cell>
          <cell r="K339" t="str">
            <v>Not Applicable</v>
          </cell>
          <cell r="L339" t="str">
            <v>NOTAPP</v>
          </cell>
          <cell r="M339" t="str">
            <v>Not Applicable</v>
          </cell>
          <cell r="N339" t="str">
            <v>C0030</v>
          </cell>
          <cell r="O339" t="str">
            <v>Canada</v>
          </cell>
          <cell r="P339" t="str">
            <v>NOTAPP</v>
          </cell>
          <cell r="Q339" t="str">
            <v>NOTAPP</v>
          </cell>
          <cell r="R339" t="str">
            <v>Not Applicable</v>
          </cell>
          <cell r="S339" t="str">
            <v>-</v>
          </cell>
          <cell r="T339" t="str">
            <v>O0803</v>
          </cell>
          <cell r="U339" t="str">
            <v>NO</v>
          </cell>
          <cell r="V339" t="str">
            <v>BF00003</v>
          </cell>
          <cell r="W339" t="str">
            <v>OPCOTHIN</v>
          </cell>
        </row>
        <row r="340">
          <cell r="B340" t="str">
            <v>O0554</v>
          </cell>
          <cell r="C340" t="str">
            <v>Slim Fast Thailand</v>
          </cell>
          <cell r="D340" t="str">
            <v>THBK</v>
          </cell>
          <cell r="E340" t="str">
            <v>H</v>
          </cell>
          <cell r="F340" t="str">
            <v>NOTAPP</v>
          </cell>
          <cell r="G340" t="str">
            <v>AF</v>
          </cell>
          <cell r="H340" t="str">
            <v>R0004</v>
          </cell>
          <cell r="I340" t="str">
            <v>Asia and Pacific</v>
          </cell>
          <cell r="J340" t="str">
            <v>NOTAPP</v>
          </cell>
          <cell r="K340" t="str">
            <v>Not Applicable</v>
          </cell>
          <cell r="L340" t="str">
            <v>NOTAPP</v>
          </cell>
          <cell r="M340" t="str">
            <v>Not Applicable</v>
          </cell>
          <cell r="N340" t="str">
            <v>C0068</v>
          </cell>
          <cell r="O340" t="str">
            <v>Thailand</v>
          </cell>
          <cell r="P340" t="str">
            <v>NOTAPP</v>
          </cell>
          <cell r="Q340" t="str">
            <v>NOTAPP</v>
          </cell>
          <cell r="R340" t="str">
            <v>Not Applicable</v>
          </cell>
          <cell r="S340" t="str">
            <v>-</v>
          </cell>
          <cell r="T340" t="str">
            <v>NOTAPP</v>
          </cell>
          <cell r="U340" t="str">
            <v>NO</v>
          </cell>
          <cell r="V340" t="str">
            <v>BF00003</v>
          </cell>
          <cell r="W340" t="str">
            <v>OPCOTHIN</v>
          </cell>
        </row>
        <row r="341">
          <cell r="B341" t="str">
            <v>O0555</v>
          </cell>
          <cell r="C341" t="str">
            <v>Slim Fast Australia</v>
          </cell>
          <cell r="D341" t="str">
            <v>AUDK</v>
          </cell>
          <cell r="E341" t="str">
            <v>H</v>
          </cell>
          <cell r="F341" t="str">
            <v>NOTAPP</v>
          </cell>
          <cell r="G341" t="str">
            <v>AF</v>
          </cell>
          <cell r="H341" t="str">
            <v>R0004</v>
          </cell>
          <cell r="I341" t="str">
            <v>Asia and Pacific</v>
          </cell>
          <cell r="J341" t="str">
            <v>NOTAPP</v>
          </cell>
          <cell r="K341" t="str">
            <v>Not Applicable</v>
          </cell>
          <cell r="L341" t="str">
            <v>NOTAPP</v>
          </cell>
          <cell r="M341" t="str">
            <v>Not Applicable</v>
          </cell>
          <cell r="N341" t="str">
            <v>C0053</v>
          </cell>
          <cell r="O341" t="str">
            <v>Australia</v>
          </cell>
          <cell r="P341" t="str">
            <v>NOTAPP</v>
          </cell>
          <cell r="Q341" t="str">
            <v>NOTAPP</v>
          </cell>
          <cell r="R341" t="str">
            <v>Not Applicable</v>
          </cell>
          <cell r="S341" t="str">
            <v>-</v>
          </cell>
          <cell r="T341" t="str">
            <v>NOTAPP</v>
          </cell>
          <cell r="U341" t="str">
            <v>NO</v>
          </cell>
          <cell r="V341" t="str">
            <v>BF00003</v>
          </cell>
          <cell r="W341" t="str">
            <v>OPCOTHIN</v>
          </cell>
        </row>
        <row r="342">
          <cell r="B342" t="str">
            <v>O0556</v>
          </cell>
          <cell r="C342" t="str">
            <v>Slim Fast Chile</v>
          </cell>
          <cell r="D342" t="str">
            <v>CLPK</v>
          </cell>
          <cell r="E342" t="str">
            <v>H</v>
          </cell>
          <cell r="F342" t="str">
            <v>NOTAPP</v>
          </cell>
          <cell r="G342" t="str">
            <v>JC</v>
          </cell>
          <cell r="H342" t="str">
            <v>R0005</v>
          </cell>
          <cell r="I342" t="str">
            <v>Latin America</v>
          </cell>
          <cell r="J342" t="str">
            <v>NOTAPP</v>
          </cell>
          <cell r="K342" t="str">
            <v>Not Applicable</v>
          </cell>
          <cell r="L342" t="str">
            <v>NOTAPP</v>
          </cell>
          <cell r="M342" t="str">
            <v>Not Applicable</v>
          </cell>
          <cell r="N342" t="str">
            <v>C0073</v>
          </cell>
          <cell r="O342" t="str">
            <v>Chile</v>
          </cell>
          <cell r="P342" t="str">
            <v>NOTAPP</v>
          </cell>
          <cell r="Q342" t="str">
            <v>NOTAPP</v>
          </cell>
          <cell r="R342" t="str">
            <v>Not Applicable</v>
          </cell>
          <cell r="S342" t="str">
            <v>-</v>
          </cell>
          <cell r="T342" t="str">
            <v>NOTAPP</v>
          </cell>
          <cell r="U342" t="str">
            <v>NO</v>
          </cell>
          <cell r="V342" t="str">
            <v>BF00003</v>
          </cell>
          <cell r="W342" t="str">
            <v>OPCOTHIN</v>
          </cell>
        </row>
        <row r="343">
          <cell r="B343" t="str">
            <v>O0557</v>
          </cell>
          <cell r="C343" t="str">
            <v>Slim Fast Mexico</v>
          </cell>
          <cell r="D343" t="str">
            <v>MXNK</v>
          </cell>
          <cell r="E343" t="str">
            <v>H</v>
          </cell>
          <cell r="F343" t="str">
            <v>NOTAPP</v>
          </cell>
          <cell r="G343" t="str">
            <v>PG</v>
          </cell>
          <cell r="H343" t="str">
            <v>R0005</v>
          </cell>
          <cell r="I343" t="str">
            <v>Latin America</v>
          </cell>
          <cell r="J343" t="str">
            <v>NOTAPP</v>
          </cell>
          <cell r="K343" t="str">
            <v>Not Applicable</v>
          </cell>
          <cell r="L343" t="str">
            <v>NOTAPP</v>
          </cell>
          <cell r="M343" t="str">
            <v>Not Applicable</v>
          </cell>
          <cell r="N343" t="str">
            <v>C0083</v>
          </cell>
          <cell r="O343" t="str">
            <v>Mexico</v>
          </cell>
          <cell r="P343" t="str">
            <v>NOTAPP</v>
          </cell>
          <cell r="Q343" t="str">
            <v>NOTAPP</v>
          </cell>
          <cell r="R343" t="str">
            <v>Not Applicable</v>
          </cell>
          <cell r="S343" t="str">
            <v>-</v>
          </cell>
          <cell r="T343" t="str">
            <v>NOTAPP</v>
          </cell>
          <cell r="U343" t="str">
            <v>NO</v>
          </cell>
          <cell r="V343" t="str">
            <v>BF00003</v>
          </cell>
          <cell r="W343" t="str">
            <v>OPCOTHIN</v>
          </cell>
        </row>
        <row r="344">
          <cell r="B344" t="str">
            <v>O0558</v>
          </cell>
          <cell r="C344" t="str">
            <v>Unilever Research - Port Sunlight</v>
          </cell>
          <cell r="D344" t="str">
            <v>GBPK</v>
          </cell>
          <cell r="E344" t="str">
            <v>MF</v>
          </cell>
          <cell r="F344" t="str">
            <v>PLC</v>
          </cell>
          <cell r="G344" t="str">
            <v>JC</v>
          </cell>
          <cell r="H344" t="str">
            <v>R0001</v>
          </cell>
          <cell r="I344" t="str">
            <v>Europe</v>
          </cell>
          <cell r="J344" t="str">
            <v>R0017</v>
          </cell>
          <cell r="K344" t="str">
            <v>Parent &amp; Finance</v>
          </cell>
          <cell r="L344" t="str">
            <v>R0020</v>
          </cell>
          <cell r="M344" t="str">
            <v>Total Parent &amp; Holding</v>
          </cell>
          <cell r="N344" t="str">
            <v>C0131</v>
          </cell>
          <cell r="O344" t="str">
            <v>Parent &amp; Holding PLC</v>
          </cell>
          <cell r="P344" t="str">
            <v>PPLUP</v>
          </cell>
          <cell r="Q344" t="str">
            <v>PPLUP</v>
          </cell>
          <cell r="R344" t="str">
            <v>P &amp; H PLC</v>
          </cell>
          <cell r="S344" t="str">
            <v>-</v>
          </cell>
          <cell r="T344" t="str">
            <v>NOTAPP</v>
          </cell>
          <cell r="U344" t="str">
            <v>NO</v>
          </cell>
          <cell r="V344" t="str">
            <v>BF00012</v>
          </cell>
          <cell r="W344" t="str">
            <v>OPCOTHIN</v>
          </cell>
        </row>
        <row r="345">
          <cell r="B345" t="str">
            <v>O0559</v>
          </cell>
          <cell r="C345" t="str">
            <v>ICFG - BGTI Western Europe HV</v>
          </cell>
          <cell r="D345" t="str">
            <v>EURK</v>
          </cell>
          <cell r="E345" t="str">
            <v>M</v>
          </cell>
          <cell r="F345" t="str">
            <v>NOTAPP</v>
          </cell>
          <cell r="G345" t="str">
            <v>BGTI</v>
          </cell>
          <cell r="H345" t="str">
            <v>R0001</v>
          </cell>
          <cell r="I345" t="str">
            <v>Europe</v>
          </cell>
          <cell r="J345" t="str">
            <v>R0007</v>
          </cell>
          <cell r="K345" t="str">
            <v>Western Europe</v>
          </cell>
          <cell r="L345" t="str">
            <v>R0015</v>
          </cell>
          <cell r="M345" t="str">
            <v>Western Europe Adjustments</v>
          </cell>
          <cell r="N345" t="str">
            <v>C0092</v>
          </cell>
          <cell r="O345" t="str">
            <v>BGTI Western Europe</v>
          </cell>
          <cell r="P345" t="str">
            <v>NOTAPP</v>
          </cell>
          <cell r="Q345" t="str">
            <v>NOTAPP</v>
          </cell>
          <cell r="R345" t="str">
            <v>Not Applicable</v>
          </cell>
          <cell r="S345" t="str">
            <v>-</v>
          </cell>
          <cell r="T345" t="str">
            <v>NOTAPP</v>
          </cell>
          <cell r="U345" t="str">
            <v>NO</v>
          </cell>
          <cell r="V345" t="str">
            <v>BF00004</v>
          </cell>
          <cell r="W345" t="str">
            <v>BGTITHIN</v>
          </cell>
        </row>
        <row r="346">
          <cell r="B346" t="str">
            <v>O0560</v>
          </cell>
          <cell r="C346" t="str">
            <v>ICFG - Central Contingency WE HV</v>
          </cell>
          <cell r="D346" t="str">
            <v>EURK</v>
          </cell>
          <cell r="E346" t="str">
            <v>M</v>
          </cell>
          <cell r="F346" t="str">
            <v>NOTAPP</v>
          </cell>
          <cell r="G346" t="str">
            <v>CONT</v>
          </cell>
          <cell r="H346" t="str">
            <v>R0001</v>
          </cell>
          <cell r="I346" t="str">
            <v>Europe</v>
          </cell>
          <cell r="J346" t="str">
            <v>R0007</v>
          </cell>
          <cell r="K346" t="str">
            <v>Western Europe</v>
          </cell>
          <cell r="L346" t="str">
            <v>R0015</v>
          </cell>
          <cell r="M346" t="str">
            <v>Western Europe Adjustments</v>
          </cell>
          <cell r="N346" t="str">
            <v>C0093</v>
          </cell>
          <cell r="O346" t="str">
            <v>Contingency Western Europe</v>
          </cell>
          <cell r="P346" t="str">
            <v>NOTAPP</v>
          </cell>
          <cell r="Q346" t="str">
            <v>NOTAPP</v>
          </cell>
          <cell r="R346" t="str">
            <v>Not Applicable</v>
          </cell>
          <cell r="S346" t="str">
            <v>-</v>
          </cell>
          <cell r="T346" t="str">
            <v>NOTAPP</v>
          </cell>
          <cell r="U346" t="str">
            <v>NO</v>
          </cell>
          <cell r="V346" t="str">
            <v>BF00004</v>
          </cell>
          <cell r="W346" t="str">
            <v>CONTTHIN</v>
          </cell>
        </row>
        <row r="347">
          <cell r="B347" t="str">
            <v>O0561</v>
          </cell>
          <cell r="C347" t="str">
            <v>CEE - Ukraine-Poland</v>
          </cell>
          <cell r="D347" t="str">
            <v>PLNK</v>
          </cell>
          <cell r="E347" t="str">
            <v>H</v>
          </cell>
          <cell r="F347" t="str">
            <v>NOTAPP</v>
          </cell>
          <cell r="G347" t="str">
            <v>CO</v>
          </cell>
          <cell r="H347" t="str">
            <v>R0001</v>
          </cell>
          <cell r="I347" t="str">
            <v>Europe</v>
          </cell>
          <cell r="J347" t="str">
            <v>R0008</v>
          </cell>
          <cell r="K347" t="str">
            <v>Central and Eastern Europe</v>
          </cell>
          <cell r="L347" t="str">
            <v>NOTAPP</v>
          </cell>
          <cell r="M347" t="str">
            <v>Not Applicable</v>
          </cell>
          <cell r="N347" t="str">
            <v>C0024</v>
          </cell>
          <cell r="O347" t="str">
            <v>Poland</v>
          </cell>
          <cell r="P347" t="str">
            <v>NOTAPP</v>
          </cell>
          <cell r="Q347" t="str">
            <v>NOTAPP</v>
          </cell>
          <cell r="R347" t="str">
            <v>Not Applicable</v>
          </cell>
          <cell r="S347" t="str">
            <v>-</v>
          </cell>
          <cell r="T347" t="str">
            <v>NOTAPP</v>
          </cell>
          <cell r="U347" t="str">
            <v>NO</v>
          </cell>
          <cell r="V347" t="str">
            <v>DR56113</v>
          </cell>
          <cell r="W347" t="str">
            <v>OPCOTHIN</v>
          </cell>
        </row>
        <row r="348">
          <cell r="B348" t="str">
            <v>O0562</v>
          </cell>
          <cell r="C348" t="str">
            <v>VFC (Fishmeal)</v>
          </cell>
          <cell r="D348" t="str">
            <v>EURK</v>
          </cell>
          <cell r="E348" t="str">
            <v>MF</v>
          </cell>
          <cell r="F348" t="str">
            <v>MH</v>
          </cell>
          <cell r="G348" t="str">
            <v>NL</v>
          </cell>
          <cell r="H348" t="str">
            <v>R0001</v>
          </cell>
          <cell r="I348" t="str">
            <v>Europe</v>
          </cell>
          <cell r="J348" t="str">
            <v>R0007</v>
          </cell>
          <cell r="K348" t="str">
            <v>Western Europe</v>
          </cell>
          <cell r="L348" t="str">
            <v>NOTAPP</v>
          </cell>
          <cell r="M348" t="str">
            <v>Not Applicable</v>
          </cell>
          <cell r="N348" t="str">
            <v>C0006</v>
          </cell>
          <cell r="O348" t="str">
            <v>Germany</v>
          </cell>
          <cell r="P348" t="str">
            <v>PGERM</v>
          </cell>
          <cell r="Q348" t="str">
            <v>PGERM</v>
          </cell>
          <cell r="R348" t="str">
            <v>Germany</v>
          </cell>
          <cell r="S348" t="str">
            <v>-</v>
          </cell>
          <cell r="T348" t="str">
            <v>NOTAPP</v>
          </cell>
          <cell r="U348" t="str">
            <v>NO</v>
          </cell>
          <cell r="V348" t="str">
            <v>BF00004</v>
          </cell>
          <cell r="W348" t="str">
            <v>OPCOTHIN</v>
          </cell>
        </row>
        <row r="349">
          <cell r="B349" t="str">
            <v>O0563</v>
          </cell>
          <cell r="C349" t="str">
            <v>HPCNA - GIO</v>
          </cell>
          <cell r="D349" t="str">
            <v>USDK</v>
          </cell>
          <cell r="E349" t="str">
            <v>M</v>
          </cell>
          <cell r="F349" t="str">
            <v>NOTAPP</v>
          </cell>
          <cell r="G349" t="str">
            <v>FP&amp;A</v>
          </cell>
          <cell r="H349" t="str">
            <v>R0002</v>
          </cell>
          <cell r="I349" t="str">
            <v>North America</v>
          </cell>
          <cell r="J349" t="str">
            <v>NOTAPP</v>
          </cell>
          <cell r="K349" t="str">
            <v>Not Applicable</v>
          </cell>
          <cell r="L349" t="str">
            <v>NOTAPP</v>
          </cell>
          <cell r="M349" t="str">
            <v>Not Applicable</v>
          </cell>
          <cell r="N349" t="str">
            <v>C0031</v>
          </cell>
          <cell r="O349" t="str">
            <v>USA</v>
          </cell>
          <cell r="P349" t="str">
            <v>NOTAPP</v>
          </cell>
          <cell r="Q349" t="str">
            <v>NOTAPP</v>
          </cell>
          <cell r="R349" t="str">
            <v>Not Applicable</v>
          </cell>
          <cell r="S349" t="str">
            <v>-</v>
          </cell>
          <cell r="T349" t="str">
            <v>O0819</v>
          </cell>
          <cell r="U349" t="str">
            <v>NO</v>
          </cell>
          <cell r="V349" t="str">
            <v>DR56307</v>
          </cell>
          <cell r="W349" t="str">
            <v>OPCOTHIN</v>
          </cell>
        </row>
        <row r="350">
          <cell r="B350" t="str">
            <v>O0564</v>
          </cell>
          <cell r="C350" t="str">
            <v>Foodsolutions Contingency</v>
          </cell>
          <cell r="D350" t="str">
            <v>EURK</v>
          </cell>
          <cell r="E350" t="str">
            <v>M</v>
          </cell>
          <cell r="F350" t="str">
            <v>NOTAPP</v>
          </cell>
          <cell r="G350" t="str">
            <v>CONT</v>
          </cell>
          <cell r="H350" t="str">
            <v>R0006</v>
          </cell>
          <cell r="I350" t="str">
            <v>Central Items</v>
          </cell>
          <cell r="J350" t="str">
            <v>NOTAPP</v>
          </cell>
          <cell r="K350" t="str">
            <v>Not Applicable</v>
          </cell>
          <cell r="L350" t="str">
            <v>NOTAPP</v>
          </cell>
          <cell r="M350" t="str">
            <v>Not Applicable</v>
          </cell>
          <cell r="N350" t="str">
            <v>C0116</v>
          </cell>
          <cell r="O350" t="str">
            <v>Central Items</v>
          </cell>
          <cell r="P350" t="str">
            <v>NOTAPP</v>
          </cell>
          <cell r="Q350" t="str">
            <v>NOTAPP</v>
          </cell>
          <cell r="R350" t="str">
            <v>Not Applicable</v>
          </cell>
          <cell r="S350" t="str">
            <v>-</v>
          </cell>
          <cell r="T350" t="str">
            <v>NOTAPP</v>
          </cell>
          <cell r="U350" t="str">
            <v>NO</v>
          </cell>
          <cell r="V350" t="str">
            <v>DR56412</v>
          </cell>
          <cell r="W350" t="str">
            <v>CONTTHIN</v>
          </cell>
        </row>
        <row r="351">
          <cell r="B351" t="str">
            <v>O0565</v>
          </cell>
          <cell r="C351" t="str">
            <v>Slimfast Contingency</v>
          </cell>
          <cell r="D351" t="str">
            <v>EURK</v>
          </cell>
          <cell r="E351" t="str">
            <v>M</v>
          </cell>
          <cell r="F351" t="str">
            <v>NOTAPP</v>
          </cell>
          <cell r="G351" t="str">
            <v>CONT</v>
          </cell>
          <cell r="H351" t="str">
            <v>R0002</v>
          </cell>
          <cell r="I351" t="str">
            <v>North America</v>
          </cell>
          <cell r="J351" t="str">
            <v>R0009</v>
          </cell>
          <cell r="K351" t="str">
            <v>North America Adjustments</v>
          </cell>
          <cell r="L351" t="str">
            <v>NOTAPP</v>
          </cell>
          <cell r="M351" t="str">
            <v>Not Applicable</v>
          </cell>
          <cell r="N351" t="str">
            <v>C0098</v>
          </cell>
          <cell r="O351" t="str">
            <v>Contingency North America</v>
          </cell>
          <cell r="P351" t="str">
            <v>NOTAPP</v>
          </cell>
          <cell r="Q351" t="str">
            <v>NOTAPP</v>
          </cell>
          <cell r="R351" t="str">
            <v>Not Applicable</v>
          </cell>
          <cell r="S351" t="str">
            <v>-</v>
          </cell>
          <cell r="T351" t="str">
            <v>NOTAPP</v>
          </cell>
          <cell r="U351" t="str">
            <v>NO</v>
          </cell>
          <cell r="V351" t="str">
            <v>BF00003</v>
          </cell>
          <cell r="W351" t="str">
            <v>CONTTHIN</v>
          </cell>
        </row>
        <row r="352">
          <cell r="B352" t="str">
            <v>O0566</v>
          </cell>
          <cell r="C352" t="str">
            <v>Hong Kong Head Office</v>
          </cell>
          <cell r="D352" t="str">
            <v>HKDK</v>
          </cell>
          <cell r="E352" t="str">
            <v>H</v>
          </cell>
          <cell r="F352" t="str">
            <v>NOTAPP</v>
          </cell>
          <cell r="G352" t="str">
            <v>AF</v>
          </cell>
          <cell r="H352" t="str">
            <v>R0004</v>
          </cell>
          <cell r="I352" t="str">
            <v>Asia and Pacific</v>
          </cell>
          <cell r="J352" t="str">
            <v>NOTAPP</v>
          </cell>
          <cell r="K352" t="str">
            <v>Not Applicable</v>
          </cell>
          <cell r="L352" t="str">
            <v>NOTAPP</v>
          </cell>
          <cell r="M352" t="str">
            <v>Not Applicable</v>
          </cell>
          <cell r="N352" t="str">
            <v>C0056</v>
          </cell>
          <cell r="O352" t="str">
            <v>Hong Kong</v>
          </cell>
          <cell r="P352" t="str">
            <v>NOTAPP</v>
          </cell>
          <cell r="Q352" t="str">
            <v>NOTAPP</v>
          </cell>
          <cell r="R352" t="str">
            <v>Not Applicable</v>
          </cell>
          <cell r="S352" t="str">
            <v>-</v>
          </cell>
          <cell r="T352" t="str">
            <v>NOTAPP</v>
          </cell>
          <cell r="U352" t="str">
            <v>NO</v>
          </cell>
          <cell r="V352" t="str">
            <v>DR56611</v>
          </cell>
          <cell r="W352" t="str">
            <v>ADJTTHIN</v>
          </cell>
        </row>
        <row r="353">
          <cell r="B353" t="str">
            <v>O0567</v>
          </cell>
          <cell r="C353" t="str">
            <v>Brazil BFO HPC</v>
          </cell>
          <cell r="D353" t="str">
            <v>BRLK</v>
          </cell>
          <cell r="E353" t="str">
            <v>M</v>
          </cell>
          <cell r="F353" t="str">
            <v>NOTAPP</v>
          </cell>
          <cell r="G353" t="str">
            <v>FP&amp;A</v>
          </cell>
          <cell r="H353" t="str">
            <v>R0005</v>
          </cell>
          <cell r="I353" t="str">
            <v>Latin America</v>
          </cell>
          <cell r="J353" t="str">
            <v>NOTAPP</v>
          </cell>
          <cell r="K353" t="str">
            <v>Not Applicable</v>
          </cell>
          <cell r="L353" t="str">
            <v>NOTAPP</v>
          </cell>
          <cell r="M353" t="str">
            <v>Not Applicable</v>
          </cell>
          <cell r="N353" t="str">
            <v>C0072</v>
          </cell>
          <cell r="O353" t="str">
            <v>Brazil</v>
          </cell>
          <cell r="P353" t="str">
            <v>NOTAPP</v>
          </cell>
          <cell r="Q353" t="str">
            <v>NOTAPP</v>
          </cell>
          <cell r="R353" t="str">
            <v>Not Applicable</v>
          </cell>
          <cell r="S353" t="str">
            <v>-</v>
          </cell>
          <cell r="T353" t="str">
            <v>NOTAPP</v>
          </cell>
          <cell r="U353" t="str">
            <v>NO</v>
          </cell>
          <cell r="V353" t="str">
            <v>BF00003</v>
          </cell>
          <cell r="W353" t="str">
            <v>OPCOTHIN</v>
          </cell>
        </row>
        <row r="354">
          <cell r="B354" t="str">
            <v>O0568</v>
          </cell>
          <cell r="C354" t="str">
            <v>Unilever Levant</v>
          </cell>
          <cell r="D354" t="str">
            <v>LBPM</v>
          </cell>
          <cell r="E354" t="str">
            <v>MF</v>
          </cell>
          <cell r="F354" t="str">
            <v>NV</v>
          </cell>
          <cell r="G354" t="str">
            <v>RI</v>
          </cell>
          <cell r="H354" t="str">
            <v>R0003</v>
          </cell>
          <cell r="I354" t="str">
            <v>Africa and Middle East</v>
          </cell>
          <cell r="J354" t="str">
            <v>NOTAPP</v>
          </cell>
          <cell r="K354" t="str">
            <v>Not Applicable</v>
          </cell>
          <cell r="L354" t="str">
            <v>NOTAPP</v>
          </cell>
          <cell r="M354" t="str">
            <v>Not Applicable</v>
          </cell>
          <cell r="N354" t="str">
            <v>C0042</v>
          </cell>
          <cell r="O354" t="str">
            <v>Lebanon</v>
          </cell>
          <cell r="P354" t="str">
            <v>PFTLB</v>
          </cell>
          <cell r="Q354" t="str">
            <v>PFTLB</v>
          </cell>
          <cell r="R354" t="str">
            <v>Lebanon</v>
          </cell>
          <cell r="S354" t="str">
            <v>-</v>
          </cell>
          <cell r="T354" t="str">
            <v>NOTAPP</v>
          </cell>
          <cell r="U354" t="str">
            <v>NO</v>
          </cell>
          <cell r="V354" t="str">
            <v>DR56809</v>
          </cell>
          <cell r="W354" t="str">
            <v>OPCOTHCK</v>
          </cell>
        </row>
        <row r="355">
          <cell r="B355" t="str">
            <v>O0569</v>
          </cell>
          <cell r="C355" t="str">
            <v>ICFG - Puerto Rico</v>
          </cell>
          <cell r="D355" t="str">
            <v>USDK</v>
          </cell>
          <cell r="E355" t="str">
            <v>M</v>
          </cell>
          <cell r="F355" t="str">
            <v>NOTAPP</v>
          </cell>
          <cell r="G355" t="str">
            <v>FP&amp;A</v>
          </cell>
          <cell r="H355" t="str">
            <v>R0002</v>
          </cell>
          <cell r="I355" t="str">
            <v>North America</v>
          </cell>
          <cell r="J355" t="str">
            <v>NOTAPP</v>
          </cell>
          <cell r="K355" t="str">
            <v>Not Applicable</v>
          </cell>
          <cell r="L355" t="str">
            <v>NOTAPP</v>
          </cell>
          <cell r="M355" t="str">
            <v>Not Applicable</v>
          </cell>
          <cell r="N355" t="str">
            <v>C0031</v>
          </cell>
          <cell r="O355" t="str">
            <v>USA</v>
          </cell>
          <cell r="P355" t="str">
            <v>NOTAPP</v>
          </cell>
          <cell r="Q355" t="str">
            <v>NOTAPP</v>
          </cell>
          <cell r="R355" t="str">
            <v>Not Applicable</v>
          </cell>
          <cell r="S355" t="str">
            <v>-</v>
          </cell>
          <cell r="T355" t="str">
            <v>O0819</v>
          </cell>
          <cell r="U355" t="str">
            <v>NO</v>
          </cell>
          <cell r="V355" t="str">
            <v>DR56904</v>
          </cell>
          <cell r="W355" t="str">
            <v>OPCOTHIN</v>
          </cell>
        </row>
        <row r="356">
          <cell r="B356" t="str">
            <v>O0570</v>
          </cell>
          <cell r="C356" t="str">
            <v>Arkady/Craigmillar</v>
          </cell>
          <cell r="D356" t="str">
            <v>GBPK</v>
          </cell>
          <cell r="E356" t="str">
            <v>H</v>
          </cell>
          <cell r="F356" t="str">
            <v>NOTAPP</v>
          </cell>
          <cell r="G356" t="str">
            <v>NL</v>
          </cell>
          <cell r="H356" t="str">
            <v>R0001</v>
          </cell>
          <cell r="I356" t="str">
            <v>Europe</v>
          </cell>
          <cell r="J356" t="str">
            <v>R0007</v>
          </cell>
          <cell r="K356" t="str">
            <v>Western Europe</v>
          </cell>
          <cell r="L356" t="str">
            <v>NOTAPP</v>
          </cell>
          <cell r="M356" t="str">
            <v>Not Applicable</v>
          </cell>
          <cell r="N356" t="str">
            <v>C0016</v>
          </cell>
          <cell r="O356" t="str">
            <v>United Kingdom</v>
          </cell>
          <cell r="P356" t="str">
            <v>NOTAPP</v>
          </cell>
          <cell r="Q356" t="str">
            <v>NOTAPP</v>
          </cell>
          <cell r="R356" t="str">
            <v>Not Applicable</v>
          </cell>
          <cell r="S356" t="str">
            <v>-</v>
          </cell>
          <cell r="T356" t="str">
            <v>NOTAPP</v>
          </cell>
          <cell r="U356" t="str">
            <v>NO</v>
          </cell>
          <cell r="V356" t="str">
            <v>BF00001</v>
          </cell>
          <cell r="W356" t="str">
            <v>OPCOTHIN</v>
          </cell>
        </row>
        <row r="357">
          <cell r="B357" t="str">
            <v>O0571</v>
          </cell>
          <cell r="C357" t="str">
            <v>Loders Croklaan - Switzerland</v>
          </cell>
          <cell r="D357" t="str">
            <v>CHFK</v>
          </cell>
          <cell r="E357" t="str">
            <v>H</v>
          </cell>
          <cell r="F357" t="str">
            <v>NOTAPP</v>
          </cell>
          <cell r="G357" t="str">
            <v>NL</v>
          </cell>
          <cell r="H357" t="str">
            <v>R0001</v>
          </cell>
          <cell r="I357" t="str">
            <v>Europe</v>
          </cell>
          <cell r="J357" t="str">
            <v>R0007</v>
          </cell>
          <cell r="K357" t="str">
            <v>Western Europe</v>
          </cell>
          <cell r="L357" t="str">
            <v>NOTAPP</v>
          </cell>
          <cell r="M357" t="str">
            <v>Not Applicable</v>
          </cell>
          <cell r="N357" t="str">
            <v>C0015</v>
          </cell>
          <cell r="O357" t="str">
            <v>Switzerland</v>
          </cell>
          <cell r="P357" t="str">
            <v>NOTAPP</v>
          </cell>
          <cell r="Q357" t="str">
            <v>NOTAPP</v>
          </cell>
          <cell r="R357" t="str">
            <v>Not Applicable</v>
          </cell>
          <cell r="S357" t="str">
            <v>-</v>
          </cell>
          <cell r="T357" t="str">
            <v>NOTAPP</v>
          </cell>
          <cell r="U357" t="str">
            <v>NO</v>
          </cell>
          <cell r="V357" t="str">
            <v>BF00001</v>
          </cell>
          <cell r="W357" t="str">
            <v>OPCOTHIN</v>
          </cell>
        </row>
        <row r="358">
          <cell r="B358" t="str">
            <v>O0572</v>
          </cell>
          <cell r="C358" t="str">
            <v>BGTI HPC Asia</v>
          </cell>
          <cell r="D358" t="str">
            <v>EURK</v>
          </cell>
          <cell r="E358" t="str">
            <v>M</v>
          </cell>
          <cell r="F358" t="str">
            <v>NOTAPP</v>
          </cell>
          <cell r="G358" t="str">
            <v>BGTI</v>
          </cell>
          <cell r="H358" t="str">
            <v>R0004</v>
          </cell>
          <cell r="I358" t="str">
            <v>Asia and Pacific</v>
          </cell>
          <cell r="J358" t="str">
            <v>R0011</v>
          </cell>
          <cell r="K358" t="str">
            <v>Asia &amp; Pacific Adjustments</v>
          </cell>
          <cell r="L358" t="str">
            <v>NOTAPP</v>
          </cell>
          <cell r="M358" t="str">
            <v>Not Applicable</v>
          </cell>
          <cell r="N358" t="str">
            <v>C0103</v>
          </cell>
          <cell r="O358" t="str">
            <v>BGTI Asia &amp; Pacific</v>
          </cell>
          <cell r="P358" t="str">
            <v>NOTAPP</v>
          </cell>
          <cell r="Q358" t="str">
            <v>NOTAPP</v>
          </cell>
          <cell r="R358" t="str">
            <v>Not Applicable</v>
          </cell>
          <cell r="S358" t="str">
            <v>-</v>
          </cell>
          <cell r="T358" t="str">
            <v>NOTAPP</v>
          </cell>
          <cell r="U358" t="str">
            <v>NO</v>
          </cell>
          <cell r="V358" t="str">
            <v>DR57210</v>
          </cell>
          <cell r="W358" t="str">
            <v>OPCOTHIN</v>
          </cell>
        </row>
        <row r="359">
          <cell r="B359" t="str">
            <v>O0573</v>
          </cell>
          <cell r="C359" t="str">
            <v>Central Contingency - HPC Asia</v>
          </cell>
          <cell r="D359" t="str">
            <v>EURK</v>
          </cell>
          <cell r="E359" t="str">
            <v>M</v>
          </cell>
          <cell r="F359" t="str">
            <v>NOTAPP</v>
          </cell>
          <cell r="G359" t="str">
            <v>CONT</v>
          </cell>
          <cell r="H359" t="str">
            <v>R0004</v>
          </cell>
          <cell r="I359" t="str">
            <v>Asia and Pacific</v>
          </cell>
          <cell r="J359" t="str">
            <v>R0011</v>
          </cell>
          <cell r="K359" t="str">
            <v>Asia &amp; Pacific Adjustments</v>
          </cell>
          <cell r="L359" t="str">
            <v>NOTAPP</v>
          </cell>
          <cell r="M359" t="str">
            <v>Not Applicable</v>
          </cell>
          <cell r="N359" t="str">
            <v>C0104</v>
          </cell>
          <cell r="O359" t="str">
            <v>Contingency Asia &amp; Pacific</v>
          </cell>
          <cell r="P359" t="str">
            <v>NOTAPP</v>
          </cell>
          <cell r="Q359" t="str">
            <v>NOTAPP</v>
          </cell>
          <cell r="R359" t="str">
            <v>Not Applicable</v>
          </cell>
          <cell r="S359" t="str">
            <v>-</v>
          </cell>
          <cell r="T359" t="str">
            <v>NOTAPP</v>
          </cell>
          <cell r="U359" t="str">
            <v>NO</v>
          </cell>
          <cell r="V359" t="str">
            <v>DR57310</v>
          </cell>
          <cell r="W359" t="str">
            <v>OPCOTHIN</v>
          </cell>
        </row>
        <row r="360">
          <cell r="B360" t="str">
            <v>O0574</v>
          </cell>
          <cell r="C360" t="str">
            <v>Pakistan BFO</v>
          </cell>
          <cell r="D360" t="str">
            <v>PKRK</v>
          </cell>
          <cell r="E360" t="str">
            <v>MF</v>
          </cell>
          <cell r="F360" t="str">
            <v>UNUS</v>
          </cell>
          <cell r="G360" t="str">
            <v>BW</v>
          </cell>
          <cell r="H360" t="str">
            <v>R0004</v>
          </cell>
          <cell r="I360" t="str">
            <v>Asia and Pacific</v>
          </cell>
          <cell r="J360" t="str">
            <v>NOTAPP</v>
          </cell>
          <cell r="K360" t="str">
            <v>Not Applicable</v>
          </cell>
          <cell r="L360" t="str">
            <v>NOTAPP</v>
          </cell>
          <cell r="M360" t="str">
            <v>Not Applicable</v>
          </cell>
          <cell r="N360" t="str">
            <v>C0063</v>
          </cell>
          <cell r="O360" t="str">
            <v>Pakistan</v>
          </cell>
          <cell r="P360" t="str">
            <v>PPKBF</v>
          </cell>
          <cell r="Q360" t="str">
            <v>PPKBF</v>
          </cell>
          <cell r="R360" t="str">
            <v>BF Pakistan</v>
          </cell>
          <cell r="S360" t="str">
            <v>-</v>
          </cell>
          <cell r="T360" t="str">
            <v>NOTAPP</v>
          </cell>
          <cell r="U360" t="str">
            <v>NO</v>
          </cell>
          <cell r="V360" t="str">
            <v>DR57411</v>
          </cell>
          <cell r="W360" t="str">
            <v>OPCOTHCK</v>
          </cell>
        </row>
        <row r="361">
          <cell r="B361" t="str">
            <v>O0575</v>
          </cell>
          <cell r="C361" t="str">
            <v>China Foods</v>
          </cell>
          <cell r="D361" t="str">
            <v>CNYK</v>
          </cell>
          <cell r="E361" t="str">
            <v>MF</v>
          </cell>
          <cell r="F361" t="str">
            <v>NV</v>
          </cell>
          <cell r="G361" t="str">
            <v>BW</v>
          </cell>
          <cell r="H361" t="str">
            <v>R0004</v>
          </cell>
          <cell r="I361" t="str">
            <v>Asia and Pacific</v>
          </cell>
          <cell r="J361" t="str">
            <v>NOTAPP</v>
          </cell>
          <cell r="K361" t="str">
            <v>Not Applicable</v>
          </cell>
          <cell r="L361" t="str">
            <v>NOTAPP</v>
          </cell>
          <cell r="M361" t="str">
            <v>Not Applicable</v>
          </cell>
          <cell r="N361" t="str">
            <v>C0055</v>
          </cell>
          <cell r="O361" t="str">
            <v>China</v>
          </cell>
          <cell r="P361" t="str">
            <v>PCHIA</v>
          </cell>
          <cell r="Q361" t="str">
            <v>PCHIA</v>
          </cell>
          <cell r="R361" t="str">
            <v>China</v>
          </cell>
          <cell r="S361">
            <v>7</v>
          </cell>
          <cell r="T361" t="str">
            <v>NOTAPP</v>
          </cell>
          <cell r="U361" t="str">
            <v>NO</v>
          </cell>
          <cell r="V361" t="str">
            <v>DR57511</v>
          </cell>
          <cell r="W361" t="str">
            <v>OPCOTHIN</v>
          </cell>
        </row>
        <row r="362">
          <cell r="B362" t="str">
            <v>O0576</v>
          </cell>
          <cell r="C362" t="str">
            <v>China Walls</v>
          </cell>
          <cell r="D362" t="str">
            <v>CNYK</v>
          </cell>
          <cell r="E362" t="str">
            <v>MF</v>
          </cell>
          <cell r="F362" t="str">
            <v>NV</v>
          </cell>
          <cell r="G362" t="str">
            <v>BW</v>
          </cell>
          <cell r="H362" t="str">
            <v>R0004</v>
          </cell>
          <cell r="I362" t="str">
            <v>Asia and Pacific</v>
          </cell>
          <cell r="J362" t="str">
            <v>NOTAPP</v>
          </cell>
          <cell r="K362" t="str">
            <v>Not Applicable</v>
          </cell>
          <cell r="L362" t="str">
            <v>NOTAPP</v>
          </cell>
          <cell r="M362" t="str">
            <v>Not Applicable</v>
          </cell>
          <cell r="N362" t="str">
            <v>C0055</v>
          </cell>
          <cell r="O362" t="str">
            <v>China</v>
          </cell>
          <cell r="P362" t="str">
            <v>PCHIA</v>
          </cell>
          <cell r="Q362" t="str">
            <v>PCHIA</v>
          </cell>
          <cell r="R362" t="str">
            <v>China</v>
          </cell>
          <cell r="S362" t="str">
            <v>-</v>
          </cell>
          <cell r="T362" t="str">
            <v>NOTAPP</v>
          </cell>
          <cell r="U362" t="str">
            <v>NO</v>
          </cell>
          <cell r="V362" t="str">
            <v>DR57604</v>
          </cell>
          <cell r="W362" t="str">
            <v>OPCOTHIN</v>
          </cell>
        </row>
        <row r="363">
          <cell r="B363" t="str">
            <v>O0577</v>
          </cell>
          <cell r="C363" t="str">
            <v>Lever International Marine Supplies BV</v>
          </cell>
          <cell r="D363" t="str">
            <v>EURK</v>
          </cell>
          <cell r="E363" t="str">
            <v>MF</v>
          </cell>
          <cell r="F363" t="str">
            <v>NV</v>
          </cell>
          <cell r="G363" t="str">
            <v>NL</v>
          </cell>
          <cell r="H363" t="str">
            <v>R0001</v>
          </cell>
          <cell r="I363" t="str">
            <v>Europe</v>
          </cell>
          <cell r="J363" t="str">
            <v>R0007</v>
          </cell>
          <cell r="K363" t="str">
            <v>Western Europe</v>
          </cell>
          <cell r="L363" t="str">
            <v>NOTAPP</v>
          </cell>
          <cell r="M363" t="str">
            <v>Not Applicable</v>
          </cell>
          <cell r="N363" t="str">
            <v>C0010</v>
          </cell>
          <cell r="O363" t="str">
            <v>Netherlands</v>
          </cell>
          <cell r="P363" t="str">
            <v>PNETH</v>
          </cell>
          <cell r="Q363" t="str">
            <v>PNETH</v>
          </cell>
          <cell r="R363" t="str">
            <v>Netherlands</v>
          </cell>
          <cell r="S363" t="str">
            <v>-</v>
          </cell>
          <cell r="T363" t="str">
            <v>NOTAPP</v>
          </cell>
          <cell r="U363" t="str">
            <v>NO</v>
          </cell>
          <cell r="V363" t="str">
            <v>BF00005</v>
          </cell>
          <cell r="W363" t="str">
            <v>OPCOTHIN</v>
          </cell>
        </row>
        <row r="364">
          <cell r="B364" t="str">
            <v>O0578</v>
          </cell>
          <cell r="C364" t="str">
            <v>Slimfast Japan</v>
          </cell>
          <cell r="D364" t="str">
            <v>JPYM</v>
          </cell>
          <cell r="E364" t="str">
            <v>H</v>
          </cell>
          <cell r="F364" t="str">
            <v>NOTAPP</v>
          </cell>
          <cell r="G364" t="str">
            <v>BW</v>
          </cell>
          <cell r="H364" t="str">
            <v>R0004</v>
          </cell>
          <cell r="I364" t="str">
            <v>Asia and Pacific</v>
          </cell>
          <cell r="J364" t="str">
            <v>NOTAPP</v>
          </cell>
          <cell r="K364" t="str">
            <v>Not Applicable</v>
          </cell>
          <cell r="L364" t="str">
            <v>NOTAPP</v>
          </cell>
          <cell r="M364" t="str">
            <v>Not Applicable</v>
          </cell>
          <cell r="N364" t="str">
            <v>C0059</v>
          </cell>
          <cell r="O364" t="str">
            <v>Japan</v>
          </cell>
          <cell r="P364" t="str">
            <v>NOTAPP</v>
          </cell>
          <cell r="Q364" t="str">
            <v>NOTAPP</v>
          </cell>
          <cell r="R364" t="str">
            <v>Not Applicable</v>
          </cell>
          <cell r="S364" t="str">
            <v>-</v>
          </cell>
          <cell r="T364" t="str">
            <v>NOTAPP</v>
          </cell>
          <cell r="U364" t="str">
            <v>NO</v>
          </cell>
          <cell r="V364" t="str">
            <v>BF00003</v>
          </cell>
          <cell r="W364" t="str">
            <v>OPCOTHIN</v>
          </cell>
        </row>
        <row r="365">
          <cell r="B365" t="str">
            <v>O0579</v>
          </cell>
          <cell r="C365" t="str">
            <v>Slimfast South Korea</v>
          </cell>
          <cell r="D365" t="str">
            <v>KRWM</v>
          </cell>
          <cell r="E365" t="str">
            <v>H</v>
          </cell>
          <cell r="F365" t="str">
            <v>NOTAPP</v>
          </cell>
          <cell r="G365" t="str">
            <v>BW</v>
          </cell>
          <cell r="H365" t="str">
            <v>R0004</v>
          </cell>
          <cell r="I365" t="str">
            <v>Asia and Pacific</v>
          </cell>
          <cell r="J365" t="str">
            <v>NOTAPP</v>
          </cell>
          <cell r="K365" t="str">
            <v>Not Applicable</v>
          </cell>
          <cell r="L365" t="str">
            <v>NOTAPP</v>
          </cell>
          <cell r="M365" t="str">
            <v>Not Applicable</v>
          </cell>
          <cell r="N365" t="str">
            <v>C0060</v>
          </cell>
          <cell r="O365" t="str">
            <v>Korea</v>
          </cell>
          <cell r="P365" t="str">
            <v>NOTAPP</v>
          </cell>
          <cell r="Q365" t="str">
            <v>NOTAPP</v>
          </cell>
          <cell r="R365" t="str">
            <v>Not Applicable</v>
          </cell>
          <cell r="S365" t="str">
            <v>-</v>
          </cell>
          <cell r="T365" t="str">
            <v>NOTAPP</v>
          </cell>
          <cell r="U365" t="str">
            <v>NO</v>
          </cell>
          <cell r="V365" t="str">
            <v>BF00003</v>
          </cell>
          <cell r="W365" t="str">
            <v>OPCOTHIN</v>
          </cell>
        </row>
        <row r="366">
          <cell r="B366" t="str">
            <v>O0580</v>
          </cell>
          <cell r="C366" t="str">
            <v>Slimfast Brazil</v>
          </cell>
          <cell r="D366" t="str">
            <v>BRLK</v>
          </cell>
          <cell r="E366" t="str">
            <v>H</v>
          </cell>
          <cell r="F366" t="str">
            <v>NOTAPP</v>
          </cell>
          <cell r="G366" t="str">
            <v>PG</v>
          </cell>
          <cell r="H366" t="str">
            <v>R0005</v>
          </cell>
          <cell r="I366" t="str">
            <v>Latin America</v>
          </cell>
          <cell r="J366" t="str">
            <v>NOTAPP</v>
          </cell>
          <cell r="K366" t="str">
            <v>Not Applicable</v>
          </cell>
          <cell r="L366" t="str">
            <v>NOTAPP</v>
          </cell>
          <cell r="M366" t="str">
            <v>Not Applicable</v>
          </cell>
          <cell r="N366" t="str">
            <v>C0072</v>
          </cell>
          <cell r="O366" t="str">
            <v>Brazil</v>
          </cell>
          <cell r="P366" t="str">
            <v>NOTAPP</v>
          </cell>
          <cell r="Q366" t="str">
            <v>NOTAPP</v>
          </cell>
          <cell r="R366" t="str">
            <v>Not Applicable</v>
          </cell>
          <cell r="S366" t="str">
            <v>-</v>
          </cell>
          <cell r="T366" t="str">
            <v>NOTAPP</v>
          </cell>
          <cell r="U366" t="str">
            <v>NO</v>
          </cell>
          <cell r="V366" t="str">
            <v>BF00003</v>
          </cell>
          <cell r="W366" t="str">
            <v>OPCOTHIN</v>
          </cell>
        </row>
        <row r="367">
          <cell r="B367" t="str">
            <v>O0581</v>
          </cell>
          <cell r="C367" t="str">
            <v>UBFE Plan</v>
          </cell>
          <cell r="D367" t="str">
            <v>EURK</v>
          </cell>
          <cell r="E367" t="str">
            <v>M</v>
          </cell>
          <cell r="F367" t="str">
            <v>NOTAPP</v>
          </cell>
          <cell r="G367" t="str">
            <v>FP&amp;A</v>
          </cell>
          <cell r="H367" t="str">
            <v>R0016</v>
          </cell>
          <cell r="I367" t="str">
            <v>Central Plan</v>
          </cell>
          <cell r="J367" t="str">
            <v>NOTAPP</v>
          </cell>
          <cell r="K367" t="str">
            <v>Not Applicable</v>
          </cell>
          <cell r="L367" t="str">
            <v>NOTAPP</v>
          </cell>
          <cell r="M367" t="str">
            <v>Not Applicable</v>
          </cell>
          <cell r="N367" t="str">
            <v>NOTAPP</v>
          </cell>
          <cell r="O367" t="str">
            <v>Not Applicable</v>
          </cell>
          <cell r="P367" t="str">
            <v>NOTAPP</v>
          </cell>
          <cell r="Q367" t="str">
            <v>NOTAPP</v>
          </cell>
          <cell r="R367" t="str">
            <v>Not Applicable</v>
          </cell>
          <cell r="S367" t="str">
            <v>-</v>
          </cell>
          <cell r="T367" t="str">
            <v>NOTAPP</v>
          </cell>
          <cell r="U367" t="str">
            <v>NO</v>
          </cell>
          <cell r="V367" t="str">
            <v>BF00001</v>
          </cell>
          <cell r="W367" t="str">
            <v>APTHIN</v>
          </cell>
        </row>
        <row r="368">
          <cell r="B368" t="str">
            <v>O0582</v>
          </cell>
          <cell r="C368" t="str">
            <v>UBFNA Plan</v>
          </cell>
          <cell r="D368" t="str">
            <v>EURK</v>
          </cell>
          <cell r="E368" t="str">
            <v>M</v>
          </cell>
          <cell r="F368" t="str">
            <v>NOTAPP</v>
          </cell>
          <cell r="G368" t="str">
            <v>FP&amp;A</v>
          </cell>
          <cell r="H368" t="str">
            <v>R0016</v>
          </cell>
          <cell r="I368" t="str">
            <v>Central Plan</v>
          </cell>
          <cell r="J368" t="str">
            <v>NOTAPP</v>
          </cell>
          <cell r="K368" t="str">
            <v>Not Applicable</v>
          </cell>
          <cell r="L368" t="str">
            <v>NOTAPP</v>
          </cell>
          <cell r="M368" t="str">
            <v>Not Applicable</v>
          </cell>
          <cell r="N368" t="str">
            <v>NOTAPP</v>
          </cell>
          <cell r="O368" t="str">
            <v>Not Applicable</v>
          </cell>
          <cell r="P368" t="str">
            <v>NOTAPP</v>
          </cell>
          <cell r="Q368" t="str">
            <v>NOTAPP</v>
          </cell>
          <cell r="R368" t="str">
            <v>Not Applicable</v>
          </cell>
          <cell r="S368" t="str">
            <v>-</v>
          </cell>
          <cell r="T368" t="str">
            <v>NOTAPP</v>
          </cell>
          <cell r="U368" t="str">
            <v>NO</v>
          </cell>
          <cell r="V368" t="str">
            <v>BF00002</v>
          </cell>
          <cell r="W368" t="str">
            <v>APTHIN</v>
          </cell>
        </row>
        <row r="369">
          <cell r="B369" t="str">
            <v>O0583</v>
          </cell>
          <cell r="C369" t="str">
            <v>UBFLA Ex SF Plan</v>
          </cell>
          <cell r="D369" t="str">
            <v>EURK</v>
          </cell>
          <cell r="E369" t="str">
            <v>M</v>
          </cell>
          <cell r="F369" t="str">
            <v>NOTAPP</v>
          </cell>
          <cell r="G369" t="str">
            <v>FP&amp;A</v>
          </cell>
          <cell r="H369" t="str">
            <v>R0016</v>
          </cell>
          <cell r="I369" t="str">
            <v>Central Plan</v>
          </cell>
          <cell r="J369" t="str">
            <v>NOTAPP</v>
          </cell>
          <cell r="K369" t="str">
            <v>Not Applicable</v>
          </cell>
          <cell r="L369" t="str">
            <v>NOTAPP</v>
          </cell>
          <cell r="M369" t="str">
            <v>Not Applicable</v>
          </cell>
          <cell r="N369" t="str">
            <v>NOTAPP</v>
          </cell>
          <cell r="O369" t="str">
            <v>Not Applicable</v>
          </cell>
          <cell r="P369" t="str">
            <v>NOTAPP</v>
          </cell>
          <cell r="Q369" t="str">
            <v>NOTAPP</v>
          </cell>
          <cell r="R369" t="str">
            <v>Not Applicable</v>
          </cell>
          <cell r="S369" t="str">
            <v>-</v>
          </cell>
          <cell r="T369" t="str">
            <v>NOTAPP</v>
          </cell>
          <cell r="U369" t="str">
            <v>NO</v>
          </cell>
          <cell r="V369" t="str">
            <v>BF00003</v>
          </cell>
          <cell r="W369" t="str">
            <v>APTHIN</v>
          </cell>
        </row>
        <row r="370">
          <cell r="B370" t="str">
            <v>O0584</v>
          </cell>
          <cell r="C370" t="str">
            <v>UBFLA Slimfast Plan</v>
          </cell>
          <cell r="D370" t="str">
            <v>EURK</v>
          </cell>
          <cell r="E370" t="str">
            <v>M</v>
          </cell>
          <cell r="F370" t="str">
            <v>NOTAPP</v>
          </cell>
          <cell r="G370" t="str">
            <v>FP&amp;A</v>
          </cell>
          <cell r="H370" t="str">
            <v>R0016</v>
          </cell>
          <cell r="I370" t="str">
            <v>Central Plan</v>
          </cell>
          <cell r="J370" t="str">
            <v>NOTAPP</v>
          </cell>
          <cell r="K370" t="str">
            <v>Not Applicable</v>
          </cell>
          <cell r="L370" t="str">
            <v>NOTAPP</v>
          </cell>
          <cell r="M370" t="str">
            <v>Not Applicable</v>
          </cell>
          <cell r="N370" t="str">
            <v>NOTAPP</v>
          </cell>
          <cell r="O370" t="str">
            <v>Not Applicable</v>
          </cell>
          <cell r="P370" t="str">
            <v>NOTAPP</v>
          </cell>
          <cell r="Q370" t="str">
            <v>NOTAPP</v>
          </cell>
          <cell r="R370" t="str">
            <v>Not Applicable</v>
          </cell>
          <cell r="S370" t="str">
            <v>-</v>
          </cell>
          <cell r="T370" t="str">
            <v>NOTAPP</v>
          </cell>
          <cell r="U370" t="str">
            <v>NO</v>
          </cell>
          <cell r="V370" t="str">
            <v>BF00003</v>
          </cell>
          <cell r="W370" t="str">
            <v>APTHIN</v>
          </cell>
        </row>
        <row r="371">
          <cell r="B371" t="str">
            <v>O0585</v>
          </cell>
          <cell r="C371" t="str">
            <v>Asia - Foods Plan</v>
          </cell>
          <cell r="D371" t="str">
            <v>EURK</v>
          </cell>
          <cell r="E371" t="str">
            <v>M</v>
          </cell>
          <cell r="F371" t="str">
            <v>NOTAPP</v>
          </cell>
          <cell r="G371" t="str">
            <v>FP&amp;A</v>
          </cell>
          <cell r="H371" t="str">
            <v>R0016</v>
          </cell>
          <cell r="I371" t="str">
            <v>Central Plan</v>
          </cell>
          <cell r="J371" t="str">
            <v>NOTAPP</v>
          </cell>
          <cell r="K371" t="str">
            <v>Not Applicable</v>
          </cell>
          <cell r="L371" t="str">
            <v>NOTAPP</v>
          </cell>
          <cell r="M371" t="str">
            <v>Not Applicable</v>
          </cell>
          <cell r="N371" t="str">
            <v>NOTAPP</v>
          </cell>
          <cell r="O371" t="str">
            <v>Not Applicable</v>
          </cell>
          <cell r="P371" t="str">
            <v>NOTAPP</v>
          </cell>
          <cell r="Q371" t="str">
            <v>NOTAPP</v>
          </cell>
          <cell r="R371" t="str">
            <v>Not Applicable</v>
          </cell>
          <cell r="S371" t="str">
            <v>-</v>
          </cell>
          <cell r="T371" t="str">
            <v>NOTAPP</v>
          </cell>
          <cell r="U371" t="str">
            <v>NO</v>
          </cell>
          <cell r="V371" t="str">
            <v>BF00011</v>
          </cell>
          <cell r="W371" t="str">
            <v>APTHIN</v>
          </cell>
        </row>
        <row r="372">
          <cell r="B372" t="str">
            <v>O0586</v>
          </cell>
          <cell r="C372" t="str">
            <v>ICFG Plan</v>
          </cell>
          <cell r="D372" t="str">
            <v>EURK</v>
          </cell>
          <cell r="E372" t="str">
            <v>M</v>
          </cell>
          <cell r="F372" t="str">
            <v>NOTAPP</v>
          </cell>
          <cell r="G372" t="str">
            <v>FP&amp;A</v>
          </cell>
          <cell r="H372" t="str">
            <v>R0016</v>
          </cell>
          <cell r="I372" t="str">
            <v>Central Plan</v>
          </cell>
          <cell r="J372" t="str">
            <v>NOTAPP</v>
          </cell>
          <cell r="K372" t="str">
            <v>Not Applicable</v>
          </cell>
          <cell r="L372" t="str">
            <v>NOTAPP</v>
          </cell>
          <cell r="M372" t="str">
            <v>Not Applicable</v>
          </cell>
          <cell r="N372" t="str">
            <v>NOTAPP</v>
          </cell>
          <cell r="O372" t="str">
            <v>Not Applicable</v>
          </cell>
          <cell r="P372" t="str">
            <v>NOTAPP</v>
          </cell>
          <cell r="Q372" t="str">
            <v>NOTAPP</v>
          </cell>
          <cell r="R372" t="str">
            <v>Not Applicable</v>
          </cell>
          <cell r="S372" t="str">
            <v>-</v>
          </cell>
          <cell r="T372" t="str">
            <v>NOTAPP</v>
          </cell>
          <cell r="U372" t="str">
            <v>NO</v>
          </cell>
          <cell r="V372" t="str">
            <v>BF00004</v>
          </cell>
          <cell r="W372" t="str">
            <v>APTHIN</v>
          </cell>
        </row>
        <row r="373">
          <cell r="B373" t="str">
            <v>O0587</v>
          </cell>
          <cell r="C373" t="str">
            <v>HPCE Plan</v>
          </cell>
          <cell r="D373" t="str">
            <v>EURK</v>
          </cell>
          <cell r="E373" t="str">
            <v>M</v>
          </cell>
          <cell r="F373" t="str">
            <v>NOTAPP</v>
          </cell>
          <cell r="G373" t="str">
            <v>FP&amp;A</v>
          </cell>
          <cell r="H373" t="str">
            <v>R0016</v>
          </cell>
          <cell r="I373" t="str">
            <v>Central Plan</v>
          </cell>
          <cell r="J373" t="str">
            <v>NOTAPP</v>
          </cell>
          <cell r="K373" t="str">
            <v>Not Applicable</v>
          </cell>
          <cell r="L373" t="str">
            <v>NOTAPP</v>
          </cell>
          <cell r="M373" t="str">
            <v>Not Applicable</v>
          </cell>
          <cell r="N373" t="str">
            <v>NOTAPP</v>
          </cell>
          <cell r="O373" t="str">
            <v>Not Applicable</v>
          </cell>
          <cell r="P373" t="str">
            <v>NOTAPP</v>
          </cell>
          <cell r="Q373" t="str">
            <v>NOTAPP</v>
          </cell>
          <cell r="R373" t="str">
            <v>Not Applicable</v>
          </cell>
          <cell r="S373" t="str">
            <v>-</v>
          </cell>
          <cell r="T373" t="str">
            <v>NOTAPP</v>
          </cell>
          <cell r="U373" t="str">
            <v>NO</v>
          </cell>
          <cell r="V373" t="str">
            <v>BF00005</v>
          </cell>
          <cell r="W373" t="str">
            <v>APTHIN</v>
          </cell>
        </row>
        <row r="374">
          <cell r="B374" t="str">
            <v>O0588</v>
          </cell>
          <cell r="C374" t="str">
            <v>HPCNA Mass Plan</v>
          </cell>
          <cell r="D374" t="str">
            <v>EURK</v>
          </cell>
          <cell r="E374" t="str">
            <v>M</v>
          </cell>
          <cell r="F374" t="str">
            <v>NOTAPP</v>
          </cell>
          <cell r="G374" t="str">
            <v>FP&amp;A</v>
          </cell>
          <cell r="H374" t="str">
            <v>R0016</v>
          </cell>
          <cell r="I374" t="str">
            <v>Central Plan</v>
          </cell>
          <cell r="J374" t="str">
            <v>NOTAPP</v>
          </cell>
          <cell r="K374" t="str">
            <v>Not Applicable</v>
          </cell>
          <cell r="L374" t="str">
            <v>NOTAPP</v>
          </cell>
          <cell r="M374" t="str">
            <v>Not Applicable</v>
          </cell>
          <cell r="N374" t="str">
            <v>NOTAPP</v>
          </cell>
          <cell r="O374" t="str">
            <v>Not Applicable</v>
          </cell>
          <cell r="P374" t="str">
            <v>NOTAPP</v>
          </cell>
          <cell r="Q374" t="str">
            <v>NOTAPP</v>
          </cell>
          <cell r="R374" t="str">
            <v>Not Applicable</v>
          </cell>
          <cell r="S374" t="str">
            <v>-</v>
          </cell>
          <cell r="T374" t="str">
            <v>NOTAPP</v>
          </cell>
          <cell r="U374" t="str">
            <v>NO</v>
          </cell>
          <cell r="V374" t="str">
            <v>BF00007</v>
          </cell>
          <cell r="W374" t="str">
            <v>APTHIN</v>
          </cell>
        </row>
        <row r="375">
          <cell r="B375" t="str">
            <v>O0589</v>
          </cell>
          <cell r="C375" t="str">
            <v>HPCNA Prestige Plan</v>
          </cell>
          <cell r="D375" t="str">
            <v>EURK</v>
          </cell>
          <cell r="E375" t="str">
            <v>M</v>
          </cell>
          <cell r="F375" t="str">
            <v>NOTAPP</v>
          </cell>
          <cell r="G375" t="str">
            <v>FP&amp;A</v>
          </cell>
          <cell r="H375" t="str">
            <v>R0016</v>
          </cell>
          <cell r="I375" t="str">
            <v>Central Plan</v>
          </cell>
          <cell r="J375" t="str">
            <v>NOTAPP</v>
          </cell>
          <cell r="K375" t="str">
            <v>Not Applicable</v>
          </cell>
          <cell r="L375" t="str">
            <v>NOTAPP</v>
          </cell>
          <cell r="M375" t="str">
            <v>Not Applicable</v>
          </cell>
          <cell r="N375" t="str">
            <v>NOTAPP</v>
          </cell>
          <cell r="O375" t="str">
            <v>Not Applicable</v>
          </cell>
          <cell r="P375" t="str">
            <v>NOTAPP</v>
          </cell>
          <cell r="Q375" t="str">
            <v>NOTAPP</v>
          </cell>
          <cell r="R375" t="str">
            <v>Not Applicable</v>
          </cell>
          <cell r="S375" t="str">
            <v>-</v>
          </cell>
          <cell r="T375" t="str">
            <v>NOTAPP</v>
          </cell>
          <cell r="U375" t="str">
            <v>NO</v>
          </cell>
          <cell r="V375" t="str">
            <v>BF00007</v>
          </cell>
          <cell r="W375" t="str">
            <v>APTHIN</v>
          </cell>
        </row>
        <row r="376">
          <cell r="B376" t="str">
            <v>O0590</v>
          </cell>
          <cell r="C376" t="str">
            <v>HPCLA Plan</v>
          </cell>
          <cell r="D376" t="str">
            <v>EURK</v>
          </cell>
          <cell r="E376" t="str">
            <v>M</v>
          </cell>
          <cell r="F376" t="str">
            <v>NOTAPP</v>
          </cell>
          <cell r="G376" t="str">
            <v>FP&amp;A</v>
          </cell>
          <cell r="H376" t="str">
            <v>R0016</v>
          </cell>
          <cell r="I376" t="str">
            <v>Central Plan</v>
          </cell>
          <cell r="J376" t="str">
            <v>NOTAPP</v>
          </cell>
          <cell r="K376" t="str">
            <v>Not Applicable</v>
          </cell>
          <cell r="L376" t="str">
            <v>NOTAPP</v>
          </cell>
          <cell r="M376" t="str">
            <v>Not Applicable</v>
          </cell>
          <cell r="N376" t="str">
            <v>NOTAPP</v>
          </cell>
          <cell r="O376" t="str">
            <v>Not Applicable</v>
          </cell>
          <cell r="P376" t="str">
            <v>NOTAPP</v>
          </cell>
          <cell r="Q376" t="str">
            <v>NOTAPP</v>
          </cell>
          <cell r="R376" t="str">
            <v>Not Applicable</v>
          </cell>
          <cell r="S376" t="str">
            <v>-</v>
          </cell>
          <cell r="T376" t="str">
            <v>NOTAPP</v>
          </cell>
          <cell r="U376" t="str">
            <v>NO</v>
          </cell>
          <cell r="V376" t="str">
            <v>BF00006</v>
          </cell>
          <cell r="W376" t="str">
            <v>APTHIN</v>
          </cell>
        </row>
        <row r="377">
          <cell r="B377" t="str">
            <v>O0591</v>
          </cell>
          <cell r="C377" t="str">
            <v>Asia - HPC Plan</v>
          </cell>
          <cell r="D377" t="str">
            <v>EURK</v>
          </cell>
          <cell r="E377" t="str">
            <v>M</v>
          </cell>
          <cell r="F377" t="str">
            <v>NOTAPP</v>
          </cell>
          <cell r="G377" t="str">
            <v>FP&amp;A</v>
          </cell>
          <cell r="H377" t="str">
            <v>R0016</v>
          </cell>
          <cell r="I377" t="str">
            <v>Central Plan</v>
          </cell>
          <cell r="J377" t="str">
            <v>NOTAPP</v>
          </cell>
          <cell r="K377" t="str">
            <v>Not Applicable</v>
          </cell>
          <cell r="L377" t="str">
            <v>NOTAPP</v>
          </cell>
          <cell r="M377" t="str">
            <v>Not Applicable</v>
          </cell>
          <cell r="N377" t="str">
            <v>NOTAPP</v>
          </cell>
          <cell r="O377" t="str">
            <v>Not Applicable</v>
          </cell>
          <cell r="P377" t="str">
            <v>NOTAPP</v>
          </cell>
          <cell r="Q377" t="str">
            <v>NOTAPP</v>
          </cell>
          <cell r="R377" t="str">
            <v>Not Applicable</v>
          </cell>
          <cell r="S377" t="str">
            <v>-</v>
          </cell>
          <cell r="T377" t="str">
            <v>NOTAPP</v>
          </cell>
          <cell r="U377" t="str">
            <v>NO</v>
          </cell>
          <cell r="V377" t="str">
            <v>BF00010</v>
          </cell>
          <cell r="W377" t="str">
            <v>APTHIN</v>
          </cell>
        </row>
        <row r="378">
          <cell r="B378" t="str">
            <v>O0592</v>
          </cell>
          <cell r="C378" t="str">
            <v>AMET NAMET Plan</v>
          </cell>
          <cell r="D378" t="str">
            <v>EURK</v>
          </cell>
          <cell r="E378" t="str">
            <v>M</v>
          </cell>
          <cell r="F378" t="str">
            <v>NOTAPP</v>
          </cell>
          <cell r="G378" t="str">
            <v>FP&amp;A</v>
          </cell>
          <cell r="H378" t="str">
            <v>R0016</v>
          </cell>
          <cell r="I378" t="str">
            <v>Central Plan</v>
          </cell>
          <cell r="J378" t="str">
            <v>NOTAPP</v>
          </cell>
          <cell r="K378" t="str">
            <v>Not Applicable</v>
          </cell>
          <cell r="L378" t="str">
            <v>NOTAPP</v>
          </cell>
          <cell r="M378" t="str">
            <v>Not Applicable</v>
          </cell>
          <cell r="N378" t="str">
            <v>NOTAPP</v>
          </cell>
          <cell r="O378" t="str">
            <v>Not Applicable</v>
          </cell>
          <cell r="P378" t="str">
            <v>NOTAPP</v>
          </cell>
          <cell r="Q378" t="str">
            <v>NOTAPP</v>
          </cell>
          <cell r="R378" t="str">
            <v>Not Applicable</v>
          </cell>
          <cell r="S378" t="str">
            <v>-</v>
          </cell>
          <cell r="T378" t="str">
            <v>NOTAPP</v>
          </cell>
          <cell r="U378" t="str">
            <v>NO</v>
          </cell>
          <cell r="V378" t="str">
            <v>BF00009</v>
          </cell>
          <cell r="W378" t="str">
            <v>APTHIN</v>
          </cell>
        </row>
        <row r="379">
          <cell r="B379" t="str">
            <v>O0593</v>
          </cell>
          <cell r="C379" t="str">
            <v>AMET Africa Plan</v>
          </cell>
          <cell r="D379" t="str">
            <v>EURK</v>
          </cell>
          <cell r="E379" t="str">
            <v>M</v>
          </cell>
          <cell r="F379" t="str">
            <v>NOTAPP</v>
          </cell>
          <cell r="G379" t="str">
            <v>FP&amp;A</v>
          </cell>
          <cell r="H379" t="str">
            <v>R0016</v>
          </cell>
          <cell r="I379" t="str">
            <v>Central Plan</v>
          </cell>
          <cell r="J379" t="str">
            <v>NOTAPP</v>
          </cell>
          <cell r="K379" t="str">
            <v>Not Applicable</v>
          </cell>
          <cell r="L379" t="str">
            <v>NOTAPP</v>
          </cell>
          <cell r="M379" t="str">
            <v>Not Applicable</v>
          </cell>
          <cell r="N379" t="str">
            <v>NOTAPP</v>
          </cell>
          <cell r="O379" t="str">
            <v>Not Applicable</v>
          </cell>
          <cell r="P379" t="str">
            <v>NOTAPP</v>
          </cell>
          <cell r="Q379" t="str">
            <v>NOTAPP</v>
          </cell>
          <cell r="R379" t="str">
            <v>Not Applicable</v>
          </cell>
          <cell r="S379" t="str">
            <v>-</v>
          </cell>
          <cell r="T379" t="str">
            <v>NOTAPP</v>
          </cell>
          <cell r="U379" t="str">
            <v>NO</v>
          </cell>
          <cell r="V379" t="str">
            <v>BF00009</v>
          </cell>
          <cell r="W379" t="str">
            <v>APTHIN</v>
          </cell>
        </row>
        <row r="380">
          <cell r="B380" t="str">
            <v>O0594</v>
          </cell>
          <cell r="C380" t="str">
            <v>Diversey Lever Plan</v>
          </cell>
          <cell r="D380" t="str">
            <v>EURK</v>
          </cell>
          <cell r="E380" t="str">
            <v>M</v>
          </cell>
          <cell r="F380" t="str">
            <v>NOTAPP</v>
          </cell>
          <cell r="G380" t="str">
            <v>FP&amp;A</v>
          </cell>
          <cell r="H380" t="str">
            <v>R0016</v>
          </cell>
          <cell r="I380" t="str">
            <v>Central Plan</v>
          </cell>
          <cell r="J380" t="str">
            <v>NOTAPP</v>
          </cell>
          <cell r="K380" t="str">
            <v>Not Applicable</v>
          </cell>
          <cell r="L380" t="str">
            <v>NOTAPP</v>
          </cell>
          <cell r="M380" t="str">
            <v>Not Applicable</v>
          </cell>
          <cell r="N380" t="str">
            <v>NOTAPP</v>
          </cell>
          <cell r="O380" t="str">
            <v>Not Applicable</v>
          </cell>
          <cell r="P380" t="str">
            <v>NOTAPP</v>
          </cell>
          <cell r="Q380" t="str">
            <v>NOTAPP</v>
          </cell>
          <cell r="R380" t="str">
            <v>Not Applicable</v>
          </cell>
          <cell r="S380" t="str">
            <v>-</v>
          </cell>
          <cell r="T380" t="str">
            <v>NOTAPP</v>
          </cell>
          <cell r="U380" t="str">
            <v>NO</v>
          </cell>
          <cell r="V380" t="str">
            <v>BF00008</v>
          </cell>
          <cell r="W380" t="str">
            <v>APTHIN</v>
          </cell>
        </row>
        <row r="381">
          <cell r="B381" t="str">
            <v>O0595</v>
          </cell>
          <cell r="C381" t="str">
            <v>Foods Div Contingency Plan</v>
          </cell>
          <cell r="D381" t="str">
            <v>EURK</v>
          </cell>
          <cell r="E381" t="str">
            <v>M</v>
          </cell>
          <cell r="F381" t="str">
            <v>NOTAPP</v>
          </cell>
          <cell r="G381" t="str">
            <v>FP&amp;A</v>
          </cell>
          <cell r="H381" t="str">
            <v>R0016</v>
          </cell>
          <cell r="I381" t="str">
            <v>Central Plan</v>
          </cell>
          <cell r="J381" t="str">
            <v>NOTAPP</v>
          </cell>
          <cell r="K381" t="str">
            <v>Not Applicable</v>
          </cell>
          <cell r="L381" t="str">
            <v>NOTAPP</v>
          </cell>
          <cell r="M381" t="str">
            <v>Not Applicable</v>
          </cell>
          <cell r="N381" t="str">
            <v>NOTAPP</v>
          </cell>
          <cell r="O381" t="str">
            <v>Not Applicable</v>
          </cell>
          <cell r="P381" t="str">
            <v>NOTAPP</v>
          </cell>
          <cell r="Q381" t="str">
            <v>NOTAPP</v>
          </cell>
          <cell r="R381" t="str">
            <v>Not Applicable</v>
          </cell>
          <cell r="S381" t="str">
            <v>-</v>
          </cell>
          <cell r="T381" t="str">
            <v>NOTAPP</v>
          </cell>
          <cell r="U381" t="str">
            <v>NO</v>
          </cell>
          <cell r="V381" t="str">
            <v>DR49000</v>
          </cell>
          <cell r="W381" t="str">
            <v>APTHIN</v>
          </cell>
        </row>
        <row r="382">
          <cell r="B382" t="str">
            <v>O0596</v>
          </cell>
          <cell r="C382" t="str">
            <v>Foods Solution Contingency Plan</v>
          </cell>
          <cell r="D382" t="str">
            <v>EURK</v>
          </cell>
          <cell r="E382" t="str">
            <v>M</v>
          </cell>
          <cell r="F382" t="str">
            <v>NOTAPP</v>
          </cell>
          <cell r="G382" t="str">
            <v>FP&amp;A</v>
          </cell>
          <cell r="H382" t="str">
            <v>R0016</v>
          </cell>
          <cell r="I382" t="str">
            <v>Central Plan</v>
          </cell>
          <cell r="J382" t="str">
            <v>NOTAPP</v>
          </cell>
          <cell r="K382" t="str">
            <v>Not Applicable</v>
          </cell>
          <cell r="L382" t="str">
            <v>NOTAPP</v>
          </cell>
          <cell r="M382" t="str">
            <v>Not Applicable</v>
          </cell>
          <cell r="N382" t="str">
            <v>NOTAPP</v>
          </cell>
          <cell r="O382" t="str">
            <v>Not Applicable</v>
          </cell>
          <cell r="P382" t="str">
            <v>NOTAPP</v>
          </cell>
          <cell r="Q382" t="str">
            <v>NOTAPP</v>
          </cell>
          <cell r="R382" t="str">
            <v>Not Applicable</v>
          </cell>
          <cell r="S382" t="str">
            <v>-</v>
          </cell>
          <cell r="T382" t="str">
            <v>NOTAPP</v>
          </cell>
          <cell r="U382" t="str">
            <v>NO</v>
          </cell>
          <cell r="V382" t="str">
            <v>DR56400</v>
          </cell>
          <cell r="W382" t="str">
            <v>APTHIN</v>
          </cell>
        </row>
        <row r="383">
          <cell r="B383" t="str">
            <v>O0597</v>
          </cell>
          <cell r="C383" t="str">
            <v>DTI Foods Contingency Plan</v>
          </cell>
          <cell r="D383" t="str">
            <v>EURK</v>
          </cell>
          <cell r="E383" t="str">
            <v>M</v>
          </cell>
          <cell r="F383" t="str">
            <v>NOTAPP</v>
          </cell>
          <cell r="G383" t="str">
            <v>FP&amp;A</v>
          </cell>
          <cell r="H383" t="str">
            <v>R0016</v>
          </cell>
          <cell r="I383" t="str">
            <v>Central Plan</v>
          </cell>
          <cell r="J383" t="str">
            <v>NOTAPP</v>
          </cell>
          <cell r="K383" t="str">
            <v>Not Applicable</v>
          </cell>
          <cell r="L383" t="str">
            <v>NOTAPP</v>
          </cell>
          <cell r="M383" t="str">
            <v>Not Applicable</v>
          </cell>
          <cell r="N383" t="str">
            <v>NOTAPP</v>
          </cell>
          <cell r="O383" t="str">
            <v>Not Applicable</v>
          </cell>
          <cell r="P383" t="str">
            <v>NOTAPP</v>
          </cell>
          <cell r="Q383" t="str">
            <v>NOTAPP</v>
          </cell>
          <cell r="R383" t="str">
            <v>Not Applicable</v>
          </cell>
          <cell r="S383" t="str">
            <v>-</v>
          </cell>
          <cell r="T383" t="str">
            <v>NOTAPP</v>
          </cell>
          <cell r="U383" t="str">
            <v>NO</v>
          </cell>
          <cell r="V383" t="str">
            <v>DR48700</v>
          </cell>
          <cell r="W383" t="str">
            <v>APTHIN</v>
          </cell>
        </row>
        <row r="384">
          <cell r="B384" t="str">
            <v>O0598</v>
          </cell>
          <cell r="C384" t="str">
            <v>UL Research - Colworth Plan</v>
          </cell>
          <cell r="D384" t="str">
            <v>EURK</v>
          </cell>
          <cell r="E384" t="str">
            <v>M</v>
          </cell>
          <cell r="F384" t="str">
            <v>NOTAPP</v>
          </cell>
          <cell r="G384" t="str">
            <v>FP&amp;A</v>
          </cell>
          <cell r="H384" t="str">
            <v>R0016</v>
          </cell>
          <cell r="I384" t="str">
            <v>Central Plan</v>
          </cell>
          <cell r="J384" t="str">
            <v>NOTAPP</v>
          </cell>
          <cell r="K384" t="str">
            <v>Not Applicable</v>
          </cell>
          <cell r="L384" t="str">
            <v>NOTAPP</v>
          </cell>
          <cell r="M384" t="str">
            <v>Not Applicable</v>
          </cell>
          <cell r="N384" t="str">
            <v>NOTAPP</v>
          </cell>
          <cell r="O384" t="str">
            <v>Not Applicable</v>
          </cell>
          <cell r="P384" t="str">
            <v>NOTAPP</v>
          </cell>
          <cell r="Q384" t="str">
            <v>NOTAPP</v>
          </cell>
          <cell r="R384" t="str">
            <v>Not Applicable</v>
          </cell>
          <cell r="S384" t="str">
            <v>-</v>
          </cell>
          <cell r="T384" t="str">
            <v>NOTAPP</v>
          </cell>
          <cell r="U384" t="str">
            <v>NO</v>
          </cell>
          <cell r="V384" t="str">
            <v>DR45200</v>
          </cell>
          <cell r="W384" t="str">
            <v>APTHIN</v>
          </cell>
        </row>
        <row r="385">
          <cell r="B385" t="str">
            <v>O0599</v>
          </cell>
          <cell r="C385" t="str">
            <v>UL Research - Vlaaringden Plan</v>
          </cell>
          <cell r="D385" t="str">
            <v>EURK</v>
          </cell>
          <cell r="E385" t="str">
            <v>M</v>
          </cell>
          <cell r="F385" t="str">
            <v>NOTAPP</v>
          </cell>
          <cell r="G385" t="str">
            <v>FP&amp;A</v>
          </cell>
          <cell r="H385" t="str">
            <v>R0016</v>
          </cell>
          <cell r="I385" t="str">
            <v>Central Plan</v>
          </cell>
          <cell r="J385" t="str">
            <v>NOTAPP</v>
          </cell>
          <cell r="K385" t="str">
            <v>Not Applicable</v>
          </cell>
          <cell r="L385" t="str">
            <v>NOTAPP</v>
          </cell>
          <cell r="M385" t="str">
            <v>Not Applicable</v>
          </cell>
          <cell r="N385" t="str">
            <v>NOTAPP</v>
          </cell>
          <cell r="O385" t="str">
            <v>Not Applicable</v>
          </cell>
          <cell r="P385" t="str">
            <v>NOTAPP</v>
          </cell>
          <cell r="Q385" t="str">
            <v>NOTAPP</v>
          </cell>
          <cell r="R385" t="str">
            <v>Not Applicable</v>
          </cell>
          <cell r="S385" t="str">
            <v>-</v>
          </cell>
          <cell r="T385" t="str">
            <v>NOTAPP</v>
          </cell>
          <cell r="U385" t="str">
            <v>NO</v>
          </cell>
          <cell r="V385" t="str">
            <v>DR45000</v>
          </cell>
          <cell r="W385" t="str">
            <v>APTHIN</v>
          </cell>
        </row>
        <row r="386">
          <cell r="B386" t="str">
            <v>O0600</v>
          </cell>
          <cell r="C386" t="str">
            <v>HPC Division Contingency Plan</v>
          </cell>
          <cell r="D386" t="str">
            <v>EURK</v>
          </cell>
          <cell r="E386" t="str">
            <v>M</v>
          </cell>
          <cell r="F386" t="str">
            <v>NOTAPP</v>
          </cell>
          <cell r="G386" t="str">
            <v>FP&amp;A</v>
          </cell>
          <cell r="H386" t="str">
            <v>R0016</v>
          </cell>
          <cell r="I386" t="str">
            <v>Central Plan</v>
          </cell>
          <cell r="J386" t="str">
            <v>NOTAPP</v>
          </cell>
          <cell r="K386" t="str">
            <v>Not Applicable</v>
          </cell>
          <cell r="L386" t="str">
            <v>NOTAPP</v>
          </cell>
          <cell r="M386" t="str">
            <v>Not Applicable</v>
          </cell>
          <cell r="N386" t="str">
            <v>NOTAPP</v>
          </cell>
          <cell r="O386" t="str">
            <v>Not Applicable</v>
          </cell>
          <cell r="P386" t="str">
            <v>NOTAPP</v>
          </cell>
          <cell r="Q386" t="str">
            <v>NOTAPP</v>
          </cell>
          <cell r="R386" t="str">
            <v>Not Applicable</v>
          </cell>
          <cell r="S386" t="str">
            <v>-</v>
          </cell>
          <cell r="T386" t="str">
            <v>NOTAPP</v>
          </cell>
          <cell r="U386" t="str">
            <v>NO</v>
          </cell>
          <cell r="V386" t="str">
            <v>DR49100</v>
          </cell>
          <cell r="W386" t="str">
            <v>APTHIN</v>
          </cell>
        </row>
        <row r="387">
          <cell r="B387" t="str">
            <v>O0601</v>
          </cell>
          <cell r="C387" t="str">
            <v>HPC Division Plan</v>
          </cell>
          <cell r="D387" t="str">
            <v>EURK</v>
          </cell>
          <cell r="E387" t="str">
            <v>M</v>
          </cell>
          <cell r="F387" t="str">
            <v>NOTAPP</v>
          </cell>
          <cell r="G387" t="str">
            <v>FP&amp;A</v>
          </cell>
          <cell r="H387" t="str">
            <v>R0016</v>
          </cell>
          <cell r="I387" t="str">
            <v>Central Plan</v>
          </cell>
          <cell r="J387" t="str">
            <v>NOTAPP</v>
          </cell>
          <cell r="K387" t="str">
            <v>Not Applicable</v>
          </cell>
          <cell r="L387" t="str">
            <v>NOTAPP</v>
          </cell>
          <cell r="M387" t="str">
            <v>Not Applicable</v>
          </cell>
          <cell r="N387" t="str">
            <v>NOTAPP</v>
          </cell>
          <cell r="O387" t="str">
            <v>Not Applicable</v>
          </cell>
          <cell r="P387" t="str">
            <v>NOTAPP</v>
          </cell>
          <cell r="Q387" t="str">
            <v>NOTAPP</v>
          </cell>
          <cell r="R387" t="str">
            <v>Not Applicable</v>
          </cell>
          <cell r="S387" t="str">
            <v>-</v>
          </cell>
          <cell r="T387" t="str">
            <v>NOTAPP</v>
          </cell>
          <cell r="U387" t="str">
            <v>NO</v>
          </cell>
          <cell r="V387" t="str">
            <v>DR48800</v>
          </cell>
          <cell r="W387" t="str">
            <v>APTHIN</v>
          </cell>
        </row>
        <row r="388">
          <cell r="B388" t="str">
            <v>O0602</v>
          </cell>
          <cell r="C388" t="str">
            <v>UL Research - Port Sunlight</v>
          </cell>
          <cell r="D388" t="str">
            <v>EURK</v>
          </cell>
          <cell r="E388" t="str">
            <v>M</v>
          </cell>
          <cell r="F388" t="str">
            <v>NOTAPP</v>
          </cell>
          <cell r="G388" t="str">
            <v>FP&amp;A</v>
          </cell>
          <cell r="H388" t="str">
            <v>R0016</v>
          </cell>
          <cell r="I388" t="str">
            <v>Central Plan</v>
          </cell>
          <cell r="J388" t="str">
            <v>NOTAPP</v>
          </cell>
          <cell r="K388" t="str">
            <v>Not Applicable</v>
          </cell>
          <cell r="L388" t="str">
            <v>NOTAPP</v>
          </cell>
          <cell r="M388" t="str">
            <v>Not Applicable</v>
          </cell>
          <cell r="N388" t="str">
            <v>NOTAPP</v>
          </cell>
          <cell r="O388" t="str">
            <v>Not Applicable</v>
          </cell>
          <cell r="P388" t="str">
            <v>NOTAPP</v>
          </cell>
          <cell r="Q388" t="str">
            <v>NOTAPP</v>
          </cell>
          <cell r="R388" t="str">
            <v>Not Applicable</v>
          </cell>
          <cell r="S388" t="str">
            <v>-</v>
          </cell>
          <cell r="T388" t="str">
            <v>NOTAPP</v>
          </cell>
          <cell r="U388" t="str">
            <v>NO</v>
          </cell>
          <cell r="V388" t="str">
            <v>BF00012</v>
          </cell>
          <cell r="W388" t="str">
            <v>APTHIN</v>
          </cell>
        </row>
        <row r="389">
          <cell r="B389" t="str">
            <v>O0603</v>
          </cell>
          <cell r="C389" t="str">
            <v>UL Research - Edgewater</v>
          </cell>
          <cell r="D389" t="str">
            <v>EURK</v>
          </cell>
          <cell r="E389" t="str">
            <v>M</v>
          </cell>
          <cell r="F389" t="str">
            <v>NOTAPP</v>
          </cell>
          <cell r="G389" t="str">
            <v>FP&amp;A</v>
          </cell>
          <cell r="H389" t="str">
            <v>R0016</v>
          </cell>
          <cell r="I389" t="str">
            <v>Central Plan</v>
          </cell>
          <cell r="J389" t="str">
            <v>NOTAPP</v>
          </cell>
          <cell r="K389" t="str">
            <v>Not Applicable</v>
          </cell>
          <cell r="L389" t="str">
            <v>NOTAPP</v>
          </cell>
          <cell r="M389" t="str">
            <v>Not Applicable</v>
          </cell>
          <cell r="N389" t="str">
            <v>NOTAPP</v>
          </cell>
          <cell r="O389" t="str">
            <v>Not Applicable</v>
          </cell>
          <cell r="P389" t="str">
            <v>NOTAPP</v>
          </cell>
          <cell r="Q389" t="str">
            <v>NOTAPP</v>
          </cell>
          <cell r="R389" t="str">
            <v>Not Applicable</v>
          </cell>
          <cell r="S389" t="str">
            <v>-</v>
          </cell>
          <cell r="T389" t="str">
            <v>NOTAPP</v>
          </cell>
          <cell r="U389" t="str">
            <v>NO</v>
          </cell>
          <cell r="V389" t="str">
            <v>DR45400</v>
          </cell>
          <cell r="W389" t="str">
            <v>APTHIN</v>
          </cell>
        </row>
        <row r="390">
          <cell r="B390" t="str">
            <v>O0604</v>
          </cell>
          <cell r="C390" t="str">
            <v>NV Plan</v>
          </cell>
          <cell r="D390" t="str">
            <v>EURK</v>
          </cell>
          <cell r="E390" t="str">
            <v>M</v>
          </cell>
          <cell r="F390" t="str">
            <v>NOTAPP</v>
          </cell>
          <cell r="G390" t="str">
            <v>FP&amp;A</v>
          </cell>
          <cell r="H390" t="str">
            <v>R0016</v>
          </cell>
          <cell r="I390" t="str">
            <v>Central Plan</v>
          </cell>
          <cell r="J390" t="str">
            <v>NOTAPP</v>
          </cell>
          <cell r="K390" t="str">
            <v>Not Applicable</v>
          </cell>
          <cell r="L390" t="str">
            <v>NOTAPP</v>
          </cell>
          <cell r="M390" t="str">
            <v>Not Applicable</v>
          </cell>
          <cell r="N390" t="str">
            <v>NOTAPP</v>
          </cell>
          <cell r="O390" t="str">
            <v>Not Applicable</v>
          </cell>
          <cell r="P390" t="str">
            <v>NOTAPP</v>
          </cell>
          <cell r="Q390" t="str">
            <v>NOTAPP</v>
          </cell>
          <cell r="R390" t="str">
            <v>Not Applicable</v>
          </cell>
          <cell r="S390" t="str">
            <v>-</v>
          </cell>
          <cell r="T390" t="str">
            <v>NOTAPP</v>
          </cell>
          <cell r="U390" t="str">
            <v>NO</v>
          </cell>
          <cell r="V390" t="str">
            <v>DR43400</v>
          </cell>
          <cell r="W390" t="str">
            <v>APTHIN</v>
          </cell>
        </row>
        <row r="391">
          <cell r="B391" t="str">
            <v>O0605</v>
          </cell>
          <cell r="C391" t="str">
            <v>PLC Plan</v>
          </cell>
          <cell r="D391" t="str">
            <v>EURK</v>
          </cell>
          <cell r="E391" t="str">
            <v>M</v>
          </cell>
          <cell r="F391" t="str">
            <v>NOTAPP</v>
          </cell>
          <cell r="G391" t="str">
            <v>FP&amp;A</v>
          </cell>
          <cell r="H391" t="str">
            <v>R0016</v>
          </cell>
          <cell r="I391" t="str">
            <v>Central Plan</v>
          </cell>
          <cell r="J391" t="str">
            <v>NOTAPP</v>
          </cell>
          <cell r="K391" t="str">
            <v>Not Applicable</v>
          </cell>
          <cell r="L391" t="str">
            <v>NOTAPP</v>
          </cell>
          <cell r="M391" t="str">
            <v>Not Applicable</v>
          </cell>
          <cell r="N391" t="str">
            <v>NOTAPP</v>
          </cell>
          <cell r="O391" t="str">
            <v>Not Applicable</v>
          </cell>
          <cell r="P391" t="str">
            <v>NOTAPP</v>
          </cell>
          <cell r="Q391" t="str">
            <v>NOTAPP</v>
          </cell>
          <cell r="R391" t="str">
            <v>Not Applicable</v>
          </cell>
          <cell r="S391" t="str">
            <v>-</v>
          </cell>
          <cell r="T391" t="str">
            <v>NOTAPP</v>
          </cell>
          <cell r="U391" t="str">
            <v>NO</v>
          </cell>
          <cell r="V391" t="str">
            <v>DR43500</v>
          </cell>
          <cell r="W391" t="str">
            <v>APTHIN</v>
          </cell>
        </row>
        <row r="392">
          <cell r="B392" t="str">
            <v>O0606</v>
          </cell>
          <cell r="C392" t="str">
            <v>UNUS Plan</v>
          </cell>
          <cell r="D392" t="str">
            <v>EURK</v>
          </cell>
          <cell r="E392" t="str">
            <v>M</v>
          </cell>
          <cell r="F392" t="str">
            <v>NOTAPP</v>
          </cell>
          <cell r="G392" t="str">
            <v>FP&amp;A</v>
          </cell>
          <cell r="H392" t="str">
            <v>R0016</v>
          </cell>
          <cell r="I392" t="str">
            <v>Central Plan</v>
          </cell>
          <cell r="J392" t="str">
            <v>NOTAPP</v>
          </cell>
          <cell r="K392" t="str">
            <v>Not Applicable</v>
          </cell>
          <cell r="L392" t="str">
            <v>NOTAPP</v>
          </cell>
          <cell r="M392" t="str">
            <v>Not Applicable</v>
          </cell>
          <cell r="N392" t="str">
            <v>NOTAPP</v>
          </cell>
          <cell r="O392" t="str">
            <v>Not Applicable</v>
          </cell>
          <cell r="P392" t="str">
            <v>NOTAPP</v>
          </cell>
          <cell r="Q392" t="str">
            <v>NOTAPP</v>
          </cell>
          <cell r="R392" t="str">
            <v>Not Applicable</v>
          </cell>
          <cell r="S392" t="str">
            <v>-</v>
          </cell>
          <cell r="T392" t="str">
            <v>NOTAPP</v>
          </cell>
          <cell r="U392" t="str">
            <v>NO</v>
          </cell>
          <cell r="V392" t="str">
            <v>DR46300</v>
          </cell>
          <cell r="W392" t="str">
            <v>APTHIN</v>
          </cell>
        </row>
        <row r="393">
          <cell r="B393" t="str">
            <v>O0607</v>
          </cell>
          <cell r="C393" t="str">
            <v>Unilever adjustments Plan</v>
          </cell>
          <cell r="D393" t="str">
            <v>EURK</v>
          </cell>
          <cell r="E393" t="str">
            <v>M</v>
          </cell>
          <cell r="F393" t="str">
            <v>NOTAPP</v>
          </cell>
          <cell r="G393" t="str">
            <v>FP&amp;A</v>
          </cell>
          <cell r="H393" t="str">
            <v>R0016</v>
          </cell>
          <cell r="I393" t="str">
            <v>Central Plan</v>
          </cell>
          <cell r="J393" t="str">
            <v>NOTAPP</v>
          </cell>
          <cell r="K393" t="str">
            <v>Not Applicable</v>
          </cell>
          <cell r="L393" t="str">
            <v>NOTAPP</v>
          </cell>
          <cell r="M393" t="str">
            <v>Not Applicable</v>
          </cell>
          <cell r="N393" t="str">
            <v>NOTAPP</v>
          </cell>
          <cell r="O393" t="str">
            <v>Not Applicable</v>
          </cell>
          <cell r="P393" t="str">
            <v>NOTAPP</v>
          </cell>
          <cell r="Q393" t="str">
            <v>NOTAPP</v>
          </cell>
          <cell r="R393" t="str">
            <v>Not Applicable</v>
          </cell>
          <cell r="S393" t="str">
            <v>-</v>
          </cell>
          <cell r="T393" t="str">
            <v>NOTAPP</v>
          </cell>
          <cell r="U393" t="str">
            <v>NO</v>
          </cell>
          <cell r="V393" t="str">
            <v>DR48600</v>
          </cell>
          <cell r="W393" t="str">
            <v>APTHIN</v>
          </cell>
        </row>
        <row r="394">
          <cell r="B394" t="str">
            <v>O0608</v>
          </cell>
          <cell r="C394" t="str">
            <v>Unilever contingency Plan</v>
          </cell>
          <cell r="D394" t="str">
            <v>EURK</v>
          </cell>
          <cell r="E394" t="str">
            <v>M</v>
          </cell>
          <cell r="F394" t="str">
            <v>NOTAPP</v>
          </cell>
          <cell r="G394" t="str">
            <v>FP&amp;A</v>
          </cell>
          <cell r="H394" t="str">
            <v>R0016</v>
          </cell>
          <cell r="I394" t="str">
            <v>Central Plan</v>
          </cell>
          <cell r="J394" t="str">
            <v>NOTAPP</v>
          </cell>
          <cell r="K394" t="str">
            <v>Not Applicable</v>
          </cell>
          <cell r="L394" t="str">
            <v>NOTAPP</v>
          </cell>
          <cell r="M394" t="str">
            <v>Not Applicable</v>
          </cell>
          <cell r="N394" t="str">
            <v>NOTAPP</v>
          </cell>
          <cell r="O394" t="str">
            <v>Not Applicable</v>
          </cell>
          <cell r="P394" t="str">
            <v>NOTAPP</v>
          </cell>
          <cell r="Q394" t="str">
            <v>NOTAPP</v>
          </cell>
          <cell r="R394" t="str">
            <v>Not Applicable</v>
          </cell>
          <cell r="S394" t="str">
            <v>-</v>
          </cell>
          <cell r="T394" t="str">
            <v>NOTAPP</v>
          </cell>
          <cell r="U394" t="str">
            <v>NO</v>
          </cell>
          <cell r="V394" t="str">
            <v>DR48900</v>
          </cell>
          <cell r="W394" t="str">
            <v>APTHIN</v>
          </cell>
        </row>
        <row r="395">
          <cell r="B395" t="str">
            <v>O0609</v>
          </cell>
          <cell r="C395" t="str">
            <v>Slimfast Foodsolution US</v>
          </cell>
          <cell r="D395" t="str">
            <v>USDK</v>
          </cell>
          <cell r="E395" t="str">
            <v>M</v>
          </cell>
          <cell r="F395" t="str">
            <v>NOTAPP</v>
          </cell>
          <cell r="G395" t="str">
            <v>FP&amp;A</v>
          </cell>
          <cell r="H395" t="str">
            <v>R0002</v>
          </cell>
          <cell r="I395" t="str">
            <v>North America</v>
          </cell>
          <cell r="J395" t="str">
            <v>NOTAPP</v>
          </cell>
          <cell r="K395" t="str">
            <v>Not Applicable</v>
          </cell>
          <cell r="L395" t="str">
            <v>NOTAPP</v>
          </cell>
          <cell r="M395" t="str">
            <v>Not Applicable</v>
          </cell>
          <cell r="N395" t="str">
            <v>C0031</v>
          </cell>
          <cell r="O395" t="str">
            <v>USA</v>
          </cell>
          <cell r="P395" t="str">
            <v>NOTAPP</v>
          </cell>
          <cell r="Q395" t="str">
            <v>NOTAPP</v>
          </cell>
          <cell r="R395" t="str">
            <v>Not Applicable</v>
          </cell>
          <cell r="S395" t="str">
            <v>-</v>
          </cell>
          <cell r="T395" t="str">
            <v>O0819</v>
          </cell>
          <cell r="U395" t="str">
            <v>NO</v>
          </cell>
          <cell r="V395" t="str">
            <v>BF00003</v>
          </cell>
          <cell r="W395" t="str">
            <v>OPCOTHIN</v>
          </cell>
        </row>
        <row r="396">
          <cell r="B396" t="str">
            <v>O0610</v>
          </cell>
          <cell r="C396" t="str">
            <v>ICFG BGTI Global</v>
          </cell>
          <cell r="D396" t="str">
            <v>EURK</v>
          </cell>
          <cell r="E396" t="str">
            <v>M</v>
          </cell>
          <cell r="F396" t="str">
            <v>NOTAPP</v>
          </cell>
          <cell r="G396" t="str">
            <v>BGTI</v>
          </cell>
          <cell r="H396" t="str">
            <v>R0001</v>
          </cell>
          <cell r="I396" t="str">
            <v>Europe</v>
          </cell>
          <cell r="J396" t="str">
            <v>R0007</v>
          </cell>
          <cell r="K396" t="str">
            <v>Western Europe</v>
          </cell>
          <cell r="L396" t="str">
            <v>R0015</v>
          </cell>
          <cell r="M396" t="str">
            <v>Western Europe Adjustments</v>
          </cell>
          <cell r="N396" t="str">
            <v>C0092</v>
          </cell>
          <cell r="O396" t="str">
            <v>BGTI Western Europe</v>
          </cell>
          <cell r="P396" t="str">
            <v>NOTAPP</v>
          </cell>
          <cell r="Q396" t="str">
            <v>NOTAPP</v>
          </cell>
          <cell r="R396" t="str">
            <v>Not Applicable</v>
          </cell>
          <cell r="S396" t="str">
            <v>-</v>
          </cell>
          <cell r="T396" t="str">
            <v>NOTAPP</v>
          </cell>
          <cell r="U396" t="str">
            <v>NO</v>
          </cell>
          <cell r="V396" t="str">
            <v>BF00004</v>
          </cell>
          <cell r="W396" t="str">
            <v>OPCOTHIN</v>
          </cell>
        </row>
        <row r="397">
          <cell r="B397" t="str">
            <v>O0611</v>
          </cell>
          <cell r="C397" t="str">
            <v>ICFG Contingency Global</v>
          </cell>
          <cell r="D397" t="str">
            <v>EURK</v>
          </cell>
          <cell r="E397" t="str">
            <v>M</v>
          </cell>
          <cell r="F397" t="str">
            <v>NOTAPP</v>
          </cell>
          <cell r="G397" t="str">
            <v>CONT</v>
          </cell>
          <cell r="H397" t="str">
            <v>R0001</v>
          </cell>
          <cell r="I397" t="str">
            <v>Europe</v>
          </cell>
          <cell r="J397" t="str">
            <v>R0007</v>
          </cell>
          <cell r="K397" t="str">
            <v>Western Europe</v>
          </cell>
          <cell r="L397" t="str">
            <v>R0015</v>
          </cell>
          <cell r="M397" t="str">
            <v>Western Europe Adjustments</v>
          </cell>
          <cell r="N397" t="str">
            <v>C0093</v>
          </cell>
          <cell r="O397" t="str">
            <v>Contingency Western Europe</v>
          </cell>
          <cell r="P397" t="str">
            <v>NOTAPP</v>
          </cell>
          <cell r="Q397" t="str">
            <v>NOTAPP</v>
          </cell>
          <cell r="R397" t="str">
            <v>Not Applicable</v>
          </cell>
          <cell r="S397" t="str">
            <v>-</v>
          </cell>
          <cell r="T397" t="str">
            <v>NOTAPP</v>
          </cell>
          <cell r="U397" t="str">
            <v>NO</v>
          </cell>
          <cell r="V397" t="str">
            <v>BF00004</v>
          </cell>
          <cell r="W397" t="str">
            <v>OPCOTHIN</v>
          </cell>
        </row>
        <row r="398">
          <cell r="B398" t="str">
            <v>O0612</v>
          </cell>
          <cell r="C398" t="str">
            <v>NV - Rituals</v>
          </cell>
          <cell r="D398" t="str">
            <v>EURK</v>
          </cell>
          <cell r="E398" t="str">
            <v>H</v>
          </cell>
          <cell r="F398" t="str">
            <v>NV</v>
          </cell>
          <cell r="G398" t="str">
            <v>NL</v>
          </cell>
          <cell r="H398" t="str">
            <v>R0001</v>
          </cell>
          <cell r="I398" t="str">
            <v>Europe</v>
          </cell>
          <cell r="J398" t="str">
            <v>R0007</v>
          </cell>
          <cell r="K398" t="str">
            <v>Western Europe</v>
          </cell>
          <cell r="L398" t="str">
            <v>NOTAPP</v>
          </cell>
          <cell r="M398" t="str">
            <v>Not Applicable</v>
          </cell>
          <cell r="N398" t="str">
            <v>C0010</v>
          </cell>
          <cell r="O398" t="str">
            <v>Netherlands</v>
          </cell>
          <cell r="P398" t="str">
            <v>NOTAPP</v>
          </cell>
          <cell r="Q398" t="str">
            <v>NOTAPP</v>
          </cell>
          <cell r="R398" t="str">
            <v>Not Applicable</v>
          </cell>
          <cell r="S398" t="str">
            <v>-</v>
          </cell>
          <cell r="T398" t="str">
            <v>NOTAPP</v>
          </cell>
          <cell r="U398" t="str">
            <v>NO</v>
          </cell>
          <cell r="V398" t="str">
            <v>BF00012</v>
          </cell>
          <cell r="W398" t="str">
            <v>OPCOTHIN</v>
          </cell>
        </row>
        <row r="399">
          <cell r="B399" t="str">
            <v>O0613</v>
          </cell>
          <cell r="C399" t="str">
            <v>NV - Other New Ventures</v>
          </cell>
          <cell r="D399" t="str">
            <v>EURK</v>
          </cell>
          <cell r="E399" t="str">
            <v>M</v>
          </cell>
          <cell r="F399" t="str">
            <v>NOTAPP</v>
          </cell>
          <cell r="G399" t="str">
            <v>FP&amp;A</v>
          </cell>
          <cell r="H399" t="str">
            <v>R0001</v>
          </cell>
          <cell r="I399" t="str">
            <v>Europe</v>
          </cell>
          <cell r="J399" t="str">
            <v>R0007</v>
          </cell>
          <cell r="K399" t="str">
            <v>Western Europe</v>
          </cell>
          <cell r="L399" t="str">
            <v>R0015</v>
          </cell>
          <cell r="M399" t="str">
            <v>Western Europe Adjustments</v>
          </cell>
          <cell r="N399" t="str">
            <v>C0092</v>
          </cell>
          <cell r="O399" t="str">
            <v>BGTI Western Europe</v>
          </cell>
          <cell r="P399" t="str">
            <v>NOTAPP</v>
          </cell>
          <cell r="Q399" t="str">
            <v>NOTAPP</v>
          </cell>
          <cell r="R399" t="str">
            <v>Not Applicable</v>
          </cell>
          <cell r="S399" t="str">
            <v>-</v>
          </cell>
          <cell r="T399" t="str">
            <v>NOTAPP</v>
          </cell>
          <cell r="U399" t="str">
            <v>NO</v>
          </cell>
          <cell r="V399" t="str">
            <v>BF00012</v>
          </cell>
          <cell r="W399" t="str">
            <v>OPCOTHIN</v>
          </cell>
        </row>
        <row r="400">
          <cell r="B400" t="str">
            <v>O0614</v>
          </cell>
          <cell r="C400" t="str">
            <v>UBFLA Plan (Normal)</v>
          </cell>
          <cell r="D400" t="str">
            <v>EURK</v>
          </cell>
          <cell r="E400" t="str">
            <v>M</v>
          </cell>
          <cell r="F400" t="str">
            <v>NOTAPP</v>
          </cell>
          <cell r="G400" t="str">
            <v>FP&amp;A</v>
          </cell>
          <cell r="H400" t="str">
            <v>R0016</v>
          </cell>
          <cell r="I400" t="str">
            <v>Central Plan</v>
          </cell>
          <cell r="J400" t="str">
            <v>NOTAPP</v>
          </cell>
          <cell r="K400" t="str">
            <v>Not Applicable</v>
          </cell>
          <cell r="L400" t="str">
            <v>NOTAPP</v>
          </cell>
          <cell r="M400" t="str">
            <v>Not Applicable</v>
          </cell>
          <cell r="N400" t="str">
            <v>NOTAPP</v>
          </cell>
          <cell r="O400" t="str">
            <v>Not Applicable</v>
          </cell>
          <cell r="P400" t="str">
            <v>NOTAPP</v>
          </cell>
          <cell r="Q400" t="str">
            <v>NOTAPP</v>
          </cell>
          <cell r="R400" t="str">
            <v>Not Applicable</v>
          </cell>
          <cell r="S400" t="str">
            <v>-</v>
          </cell>
          <cell r="T400" t="str">
            <v>NOTAPP</v>
          </cell>
          <cell r="U400" t="str">
            <v>NO</v>
          </cell>
          <cell r="V400" t="str">
            <v>BF00003</v>
          </cell>
          <cell r="W400" t="str">
            <v>OPCOTHIN</v>
          </cell>
        </row>
        <row r="401">
          <cell r="B401" t="str">
            <v>O0615</v>
          </cell>
          <cell r="C401" t="str">
            <v>HPCLA Plan (Normal)</v>
          </cell>
          <cell r="D401" t="str">
            <v>EURK</v>
          </cell>
          <cell r="E401" t="str">
            <v>M</v>
          </cell>
          <cell r="F401" t="str">
            <v>NOTAPP</v>
          </cell>
          <cell r="G401" t="str">
            <v>FP&amp;A</v>
          </cell>
          <cell r="H401" t="str">
            <v>R0016</v>
          </cell>
          <cell r="I401" t="str">
            <v>Central Plan</v>
          </cell>
          <cell r="J401" t="str">
            <v>NOTAPP</v>
          </cell>
          <cell r="K401" t="str">
            <v>Not Applicable</v>
          </cell>
          <cell r="L401" t="str">
            <v>NOTAPP</v>
          </cell>
          <cell r="M401" t="str">
            <v>Not Applicable</v>
          </cell>
          <cell r="N401" t="str">
            <v>NOTAPP</v>
          </cell>
          <cell r="O401" t="str">
            <v>Not Applicable</v>
          </cell>
          <cell r="P401" t="str">
            <v>NOTAPP</v>
          </cell>
          <cell r="Q401" t="str">
            <v>NOTAPP</v>
          </cell>
          <cell r="R401" t="str">
            <v>Not Applicable</v>
          </cell>
          <cell r="S401" t="str">
            <v>-</v>
          </cell>
          <cell r="T401" t="str">
            <v>NOTAPP</v>
          </cell>
          <cell r="U401" t="str">
            <v>NO</v>
          </cell>
          <cell r="V401" t="str">
            <v>BF00006</v>
          </cell>
          <cell r="W401" t="str">
            <v>OPCOTHIN</v>
          </cell>
        </row>
        <row r="402">
          <cell r="B402" t="str">
            <v>O0616</v>
          </cell>
          <cell r="C402" t="str">
            <v>CEE Datum - Russia &amp; Ukraine</v>
          </cell>
          <cell r="D402" t="str">
            <v>RUBK</v>
          </cell>
          <cell r="E402" t="str">
            <v>M</v>
          </cell>
          <cell r="F402" t="str">
            <v>NOTAPP</v>
          </cell>
          <cell r="G402" t="str">
            <v>FP&amp;A</v>
          </cell>
          <cell r="H402" t="str">
            <v>R0001</v>
          </cell>
          <cell r="I402" t="str">
            <v>Europe</v>
          </cell>
          <cell r="J402" t="str">
            <v>R0008</v>
          </cell>
          <cell r="K402" t="str">
            <v>Central and Eastern Europe</v>
          </cell>
          <cell r="L402" t="str">
            <v>NOTAPP</v>
          </cell>
          <cell r="M402" t="str">
            <v>Not Applicable</v>
          </cell>
          <cell r="N402" t="str">
            <v>NOTAPP</v>
          </cell>
          <cell r="O402" t="str">
            <v>Not Applicable</v>
          </cell>
          <cell r="P402" t="str">
            <v>NOTAPP</v>
          </cell>
          <cell r="Q402" t="str">
            <v>NOTAPP</v>
          </cell>
          <cell r="R402" t="str">
            <v>Not Applicable</v>
          </cell>
          <cell r="S402" t="str">
            <v>-</v>
          </cell>
          <cell r="T402" t="str">
            <v>NOTAPP</v>
          </cell>
          <cell r="U402" t="str">
            <v>NO</v>
          </cell>
          <cell r="V402" t="str">
            <v>BF00005</v>
          </cell>
          <cell r="W402" t="str">
            <v>OPCOTHIN</v>
          </cell>
        </row>
        <row r="403">
          <cell r="B403" t="str">
            <v>O0617</v>
          </cell>
          <cell r="C403" t="str">
            <v>CEE Datum - Czech Republic &amp; Slovakia</v>
          </cell>
          <cell r="D403" t="str">
            <v>CZKK</v>
          </cell>
          <cell r="E403" t="str">
            <v>M</v>
          </cell>
          <cell r="F403" t="str">
            <v>NOTAPP</v>
          </cell>
          <cell r="G403" t="str">
            <v>FP&amp;A</v>
          </cell>
          <cell r="H403" t="str">
            <v>R0001</v>
          </cell>
          <cell r="I403" t="str">
            <v>Europe</v>
          </cell>
          <cell r="J403" t="str">
            <v>R0008</v>
          </cell>
          <cell r="K403" t="str">
            <v>Central and Eastern Europe</v>
          </cell>
          <cell r="L403" t="str">
            <v>NOTAPP</v>
          </cell>
          <cell r="M403" t="str">
            <v>Not Applicable</v>
          </cell>
          <cell r="N403" t="str">
            <v>NOTAPP</v>
          </cell>
          <cell r="O403" t="str">
            <v>Not Applicable</v>
          </cell>
          <cell r="P403" t="str">
            <v>NOTAPP</v>
          </cell>
          <cell r="Q403" t="str">
            <v>NOTAPP</v>
          </cell>
          <cell r="R403" t="str">
            <v>Not Applicable</v>
          </cell>
          <cell r="S403" t="str">
            <v>-</v>
          </cell>
          <cell r="T403" t="str">
            <v>NOTAPP</v>
          </cell>
          <cell r="U403" t="str">
            <v>NO</v>
          </cell>
          <cell r="V403" t="str">
            <v>BF00005</v>
          </cell>
          <cell r="W403" t="str">
            <v>OPCOTHIN</v>
          </cell>
        </row>
        <row r="404">
          <cell r="B404" t="str">
            <v>O0618</v>
          </cell>
          <cell r="C404" t="str">
            <v>CEE Datum - Hungary Group</v>
          </cell>
          <cell r="D404" t="str">
            <v>HUFM</v>
          </cell>
          <cell r="E404" t="str">
            <v>M</v>
          </cell>
          <cell r="F404" t="str">
            <v>NOTAPP</v>
          </cell>
          <cell r="G404" t="str">
            <v>FP&amp;A</v>
          </cell>
          <cell r="H404" t="str">
            <v>R0001</v>
          </cell>
          <cell r="I404" t="str">
            <v>Europe</v>
          </cell>
          <cell r="J404" t="str">
            <v>R0008</v>
          </cell>
          <cell r="K404" t="str">
            <v>Central and Eastern Europe</v>
          </cell>
          <cell r="L404" t="str">
            <v>NOTAPP</v>
          </cell>
          <cell r="M404" t="str">
            <v>Not Applicable</v>
          </cell>
          <cell r="N404" t="str">
            <v>NOTAPP</v>
          </cell>
          <cell r="O404" t="str">
            <v>Not Applicable</v>
          </cell>
          <cell r="P404" t="str">
            <v>NOTAPP</v>
          </cell>
          <cell r="Q404" t="str">
            <v>NOTAPP</v>
          </cell>
          <cell r="R404" t="str">
            <v>Not Applicable</v>
          </cell>
          <cell r="S404" t="str">
            <v>-</v>
          </cell>
          <cell r="T404" t="str">
            <v>NOTAPP</v>
          </cell>
          <cell r="U404" t="str">
            <v>NO</v>
          </cell>
          <cell r="V404" t="str">
            <v>BF00005</v>
          </cell>
          <cell r="W404" t="str">
            <v>OPCOTHIN</v>
          </cell>
        </row>
        <row r="405">
          <cell r="B405" t="str">
            <v>O0620</v>
          </cell>
          <cell r="C405" t="str">
            <v>CEE Datum - Baltics</v>
          </cell>
          <cell r="D405" t="str">
            <v>LVLK</v>
          </cell>
          <cell r="E405" t="str">
            <v>M</v>
          </cell>
          <cell r="F405" t="str">
            <v>NOTAPP</v>
          </cell>
          <cell r="G405" t="str">
            <v>FP&amp;A</v>
          </cell>
          <cell r="H405" t="str">
            <v>R0001</v>
          </cell>
          <cell r="I405" t="str">
            <v>Europe</v>
          </cell>
          <cell r="J405" t="str">
            <v>R0008</v>
          </cell>
          <cell r="K405" t="str">
            <v>Central and Eastern Europe</v>
          </cell>
          <cell r="L405" t="str">
            <v>NOTAPP</v>
          </cell>
          <cell r="M405" t="str">
            <v>Not Applicable</v>
          </cell>
          <cell r="N405" t="str">
            <v>NOTAPP</v>
          </cell>
          <cell r="O405" t="str">
            <v>Not Applicable</v>
          </cell>
          <cell r="P405" t="str">
            <v>NOTAPP</v>
          </cell>
          <cell r="Q405" t="str">
            <v>NOTAPP</v>
          </cell>
          <cell r="R405" t="str">
            <v>Not Applicable</v>
          </cell>
          <cell r="S405" t="str">
            <v>-</v>
          </cell>
          <cell r="T405" t="str">
            <v>NOTAPP</v>
          </cell>
          <cell r="U405" t="str">
            <v>NO</v>
          </cell>
          <cell r="V405" t="str">
            <v>BF00005</v>
          </cell>
          <cell r="W405" t="str">
            <v>OPCOTHIN</v>
          </cell>
        </row>
        <row r="406">
          <cell r="B406" t="str">
            <v>O0621</v>
          </cell>
          <cell r="C406" t="str">
            <v>Foodservices IFS</v>
          </cell>
          <cell r="D406" t="str">
            <v>USDK</v>
          </cell>
          <cell r="E406" t="str">
            <v>M</v>
          </cell>
          <cell r="F406" t="str">
            <v>NOTAPP</v>
          </cell>
          <cell r="G406" t="str">
            <v>FP&amp;A</v>
          </cell>
          <cell r="H406" t="str">
            <v>R0002</v>
          </cell>
          <cell r="I406" t="str">
            <v>North America</v>
          </cell>
          <cell r="J406" t="str">
            <v>NOTAPP</v>
          </cell>
          <cell r="K406" t="str">
            <v>Not Applicable</v>
          </cell>
          <cell r="L406" t="str">
            <v>NOTAPP</v>
          </cell>
          <cell r="M406" t="str">
            <v>Not Applicable</v>
          </cell>
          <cell r="N406" t="str">
            <v>C0031</v>
          </cell>
          <cell r="O406" t="str">
            <v>USA</v>
          </cell>
          <cell r="P406" t="str">
            <v>NOTAPP</v>
          </cell>
          <cell r="Q406" t="str">
            <v>NOTAPP</v>
          </cell>
          <cell r="R406" t="str">
            <v>Not Applicable</v>
          </cell>
          <cell r="S406" t="str">
            <v>-</v>
          </cell>
          <cell r="T406" t="str">
            <v>NOTAPP</v>
          </cell>
          <cell r="U406" t="str">
            <v>NO</v>
          </cell>
          <cell r="V406" t="str">
            <v>BF00002</v>
          </cell>
          <cell r="W406" t="str">
            <v>OPCOTHIN</v>
          </cell>
        </row>
        <row r="407">
          <cell r="B407" t="str">
            <v>O0628</v>
          </cell>
          <cell r="C407" t="str">
            <v>Slimfast Foodsolutions Canada</v>
          </cell>
          <cell r="D407" t="str">
            <v>CADK</v>
          </cell>
          <cell r="E407" t="str">
            <v>M</v>
          </cell>
          <cell r="F407" t="str">
            <v>NOTAPP</v>
          </cell>
          <cell r="G407" t="str">
            <v>FP&amp;A</v>
          </cell>
          <cell r="H407" t="str">
            <v>R0002</v>
          </cell>
          <cell r="I407" t="str">
            <v>North America</v>
          </cell>
          <cell r="J407" t="str">
            <v>NOTAPP</v>
          </cell>
          <cell r="K407" t="str">
            <v>Not Applicable</v>
          </cell>
          <cell r="L407" t="str">
            <v>NOTAPP</v>
          </cell>
          <cell r="M407" t="str">
            <v>Not Applicable</v>
          </cell>
          <cell r="N407" t="str">
            <v>C0032</v>
          </cell>
          <cell r="O407" t="str">
            <v>Canada</v>
          </cell>
          <cell r="P407" t="str">
            <v>NOTAPP</v>
          </cell>
          <cell r="Q407" t="str">
            <v>NOTAPP</v>
          </cell>
          <cell r="R407" t="str">
            <v>Not Applicable</v>
          </cell>
          <cell r="S407" t="str">
            <v>-</v>
          </cell>
          <cell r="T407" t="str">
            <v>O0803</v>
          </cell>
          <cell r="U407" t="str">
            <v>NO</v>
          </cell>
          <cell r="V407" t="str">
            <v>BF00013</v>
          </cell>
          <cell r="W407" t="str">
            <v>OPCOTHIN</v>
          </cell>
        </row>
        <row r="408">
          <cell r="B408" t="str">
            <v>O0629</v>
          </cell>
          <cell r="C408" t="str">
            <v>Foodsolution BGTI Global</v>
          </cell>
          <cell r="D408" t="str">
            <v>EURK</v>
          </cell>
          <cell r="E408" t="str">
            <v>M</v>
          </cell>
          <cell r="F408" t="str">
            <v>NOTAPP</v>
          </cell>
          <cell r="G408" t="str">
            <v>FP&amp;A</v>
          </cell>
          <cell r="H408" t="str">
            <v>R0001</v>
          </cell>
          <cell r="I408" t="str">
            <v>Europe</v>
          </cell>
          <cell r="J408" t="str">
            <v>R0007</v>
          </cell>
          <cell r="K408" t="str">
            <v>Western Europe</v>
          </cell>
          <cell r="L408" t="str">
            <v>R0015</v>
          </cell>
          <cell r="M408" t="str">
            <v>Western Europe Adjustments</v>
          </cell>
          <cell r="N408" t="str">
            <v>C0092</v>
          </cell>
          <cell r="O408" t="str">
            <v>BGTI Western Europe</v>
          </cell>
          <cell r="P408" t="str">
            <v>NOTAPP</v>
          </cell>
          <cell r="Q408" t="str">
            <v>NOTAPP</v>
          </cell>
          <cell r="R408" t="str">
            <v>Not Applicable</v>
          </cell>
          <cell r="S408" t="str">
            <v>-</v>
          </cell>
          <cell r="T408" t="str">
            <v>NOTAPP</v>
          </cell>
          <cell r="U408" t="str">
            <v>NO</v>
          </cell>
          <cell r="V408" t="str">
            <v>DR48712</v>
          </cell>
          <cell r="W408" t="str">
            <v>OPCOTHIN</v>
          </cell>
        </row>
        <row r="409">
          <cell r="B409" t="str">
            <v>O0701</v>
          </cell>
          <cell r="C409" t="str">
            <v>Unica</v>
          </cell>
          <cell r="D409" t="str">
            <v>USDK</v>
          </cell>
          <cell r="E409" t="str">
            <v>MF</v>
          </cell>
          <cell r="F409" t="str">
            <v>PLC</v>
          </cell>
          <cell r="G409" t="str">
            <v>RI</v>
          </cell>
          <cell r="H409" t="str">
            <v>R0003</v>
          </cell>
          <cell r="I409" t="str">
            <v>Africa and Middle East</v>
          </cell>
          <cell r="J409" t="str">
            <v>NOTAPP</v>
          </cell>
          <cell r="K409" t="str">
            <v>Not Applicable</v>
          </cell>
          <cell r="L409" t="str">
            <v>NOTAPP</v>
          </cell>
          <cell r="M409" t="str">
            <v>Not Applicable</v>
          </cell>
          <cell r="N409" t="str">
            <v>C0049</v>
          </cell>
          <cell r="O409" t="str">
            <v>Turkey</v>
          </cell>
          <cell r="P409" t="str">
            <v>PTUNV</v>
          </cell>
          <cell r="Q409" t="str">
            <v>PTUUN</v>
          </cell>
          <cell r="R409" t="str">
            <v>Turkey UNICA</v>
          </cell>
          <cell r="S409" t="str">
            <v>-</v>
          </cell>
          <cell r="T409" t="str">
            <v>NOTAPP</v>
          </cell>
          <cell r="U409" t="str">
            <v>NO</v>
          </cell>
          <cell r="V409" t="str">
            <v>DR03209</v>
          </cell>
          <cell r="W409" t="str">
            <v>OPCOTHCK</v>
          </cell>
        </row>
        <row r="410">
          <cell r="B410" t="str">
            <v>O0702</v>
          </cell>
          <cell r="C410" t="str">
            <v>Unilever Cameroon</v>
          </cell>
          <cell r="D410" t="str">
            <v>XOFM</v>
          </cell>
          <cell r="E410" t="str">
            <v>MF</v>
          </cell>
          <cell r="F410" t="str">
            <v>PLC</v>
          </cell>
          <cell r="G410" t="str">
            <v>RI</v>
          </cell>
          <cell r="H410" t="str">
            <v>R0003</v>
          </cell>
          <cell r="I410" t="str">
            <v>Africa and Middle East</v>
          </cell>
          <cell r="J410" t="str">
            <v>NOTAPP</v>
          </cell>
          <cell r="K410" t="str">
            <v>Not Applicable</v>
          </cell>
          <cell r="L410" t="str">
            <v>NOTAPP</v>
          </cell>
          <cell r="M410" t="str">
            <v>Not Applicable</v>
          </cell>
          <cell r="N410" t="str">
            <v>C0119</v>
          </cell>
          <cell r="O410" t="str">
            <v>Cameroon</v>
          </cell>
          <cell r="P410" t="str">
            <v>PCMNC</v>
          </cell>
          <cell r="Q410" t="str">
            <v>PCMNC</v>
          </cell>
          <cell r="R410" t="str">
            <v>Cameroon</v>
          </cell>
          <cell r="S410" t="str">
            <v>-</v>
          </cell>
          <cell r="T410" t="str">
            <v>NOTAPP</v>
          </cell>
          <cell r="U410" t="str">
            <v>NO</v>
          </cell>
          <cell r="V410" t="str">
            <v>BF00009</v>
          </cell>
          <cell r="W410" t="str">
            <v>OPCOTHIN</v>
          </cell>
        </row>
        <row r="411">
          <cell r="B411" t="str">
            <v>O0703</v>
          </cell>
          <cell r="C411" t="str">
            <v>Unilever Senegal</v>
          </cell>
          <cell r="D411" t="str">
            <v>XAFM</v>
          </cell>
          <cell r="E411" t="str">
            <v>MF</v>
          </cell>
          <cell r="F411" t="str">
            <v>PLC</v>
          </cell>
          <cell r="G411" t="str">
            <v>RI</v>
          </cell>
          <cell r="H411" t="str">
            <v>R0003</v>
          </cell>
          <cell r="I411" t="str">
            <v>Africa and Middle East</v>
          </cell>
          <cell r="J411" t="str">
            <v>NOTAPP</v>
          </cell>
          <cell r="K411" t="str">
            <v>Not Applicable</v>
          </cell>
          <cell r="L411" t="str">
            <v>NOTAPP</v>
          </cell>
          <cell r="M411" t="str">
            <v>Not Applicable</v>
          </cell>
          <cell r="N411" t="str">
            <v>C0120</v>
          </cell>
          <cell r="O411" t="str">
            <v>Senegal</v>
          </cell>
          <cell r="P411" t="str">
            <v>PSNLC</v>
          </cell>
          <cell r="Q411" t="str">
            <v>PSNLC</v>
          </cell>
          <cell r="R411" t="str">
            <v>Senegal</v>
          </cell>
          <cell r="S411" t="str">
            <v>-</v>
          </cell>
          <cell r="T411" t="str">
            <v>NOTAPP</v>
          </cell>
          <cell r="U411" t="str">
            <v>NO</v>
          </cell>
          <cell r="V411" t="str">
            <v>BF00009</v>
          </cell>
          <cell r="W411" t="str">
            <v>OPCOTHIN</v>
          </cell>
        </row>
        <row r="412">
          <cell r="B412" t="str">
            <v>O0704</v>
          </cell>
          <cell r="C412" t="str">
            <v>UCIDL</v>
          </cell>
          <cell r="D412" t="str">
            <v>GBPK</v>
          </cell>
          <cell r="E412" t="str">
            <v>F</v>
          </cell>
          <cell r="F412" t="str">
            <v>PLC</v>
          </cell>
          <cell r="G412" t="str">
            <v>NL</v>
          </cell>
          <cell r="H412" t="str">
            <v>R0001</v>
          </cell>
          <cell r="I412" t="str">
            <v>Europe</v>
          </cell>
          <cell r="J412" t="str">
            <v>R0007</v>
          </cell>
          <cell r="K412" t="str">
            <v>Western Europe</v>
          </cell>
          <cell r="L412" t="str">
            <v>NOTAPP</v>
          </cell>
          <cell r="M412" t="str">
            <v>Not Applicable</v>
          </cell>
          <cell r="N412" t="str">
            <v>C0016</v>
          </cell>
          <cell r="O412" t="str">
            <v>United Kingdom</v>
          </cell>
          <cell r="P412" t="str">
            <v>PUKNG</v>
          </cell>
          <cell r="Q412" t="str">
            <v>PUKNG</v>
          </cell>
          <cell r="R412" t="str">
            <v>United Kingdom</v>
          </cell>
          <cell r="S412" t="str">
            <v>-</v>
          </cell>
          <cell r="T412" t="str">
            <v>NOTAPP</v>
          </cell>
          <cell r="U412" t="str">
            <v>NO</v>
          </cell>
          <cell r="V412" t="str">
            <v>BF</v>
          </cell>
          <cell r="W412" t="str">
            <v>CONT</v>
          </cell>
        </row>
        <row r="413">
          <cell r="B413" t="str">
            <v>O0705</v>
          </cell>
          <cell r="C413" t="str">
            <v>Lever Faberge - HPCX Adjustment unit</v>
          </cell>
          <cell r="D413" t="str">
            <v>GBPK</v>
          </cell>
          <cell r="E413" t="str">
            <v>F</v>
          </cell>
          <cell r="F413" t="str">
            <v>PLC</v>
          </cell>
          <cell r="G413" t="str">
            <v>NL</v>
          </cell>
          <cell r="H413" t="str">
            <v>R0001</v>
          </cell>
          <cell r="I413" t="str">
            <v>Europe</v>
          </cell>
          <cell r="J413" t="str">
            <v>R0007</v>
          </cell>
          <cell r="K413" t="str">
            <v>Western Europe</v>
          </cell>
          <cell r="L413" t="str">
            <v>NOTAPP</v>
          </cell>
          <cell r="M413" t="str">
            <v>Not Applicable</v>
          </cell>
          <cell r="N413" t="str">
            <v>C0016</v>
          </cell>
          <cell r="O413" t="str">
            <v>United Kingdom</v>
          </cell>
          <cell r="P413" t="str">
            <v>PUKNG</v>
          </cell>
          <cell r="Q413" t="str">
            <v>PUKNG</v>
          </cell>
          <cell r="R413" t="str">
            <v>United Kingdom</v>
          </cell>
          <cell r="S413" t="str">
            <v>-</v>
          </cell>
          <cell r="T413" t="str">
            <v>NOTAPP</v>
          </cell>
          <cell r="U413" t="str">
            <v>NO</v>
          </cell>
          <cell r="V413" t="str">
            <v>BF</v>
          </cell>
          <cell r="W413" t="str">
            <v>CONT</v>
          </cell>
        </row>
        <row r="414">
          <cell r="B414" t="str">
            <v>O0706</v>
          </cell>
          <cell r="C414" t="str">
            <v>HO/Other - Mini-Mixhold - UK</v>
          </cell>
          <cell r="D414" t="str">
            <v>GBPK</v>
          </cell>
          <cell r="E414" t="str">
            <v>F</v>
          </cell>
          <cell r="F414" t="str">
            <v>MMH</v>
          </cell>
          <cell r="G414" t="str">
            <v>NL</v>
          </cell>
          <cell r="H414" t="str">
            <v>R0001</v>
          </cell>
          <cell r="I414" t="str">
            <v>Europe</v>
          </cell>
          <cell r="J414" t="str">
            <v>R0007</v>
          </cell>
          <cell r="K414" t="str">
            <v>Western Europe</v>
          </cell>
          <cell r="L414" t="str">
            <v>NOTAPP</v>
          </cell>
          <cell r="M414" t="str">
            <v>Not Applicable</v>
          </cell>
          <cell r="N414" t="str">
            <v>C0016</v>
          </cell>
          <cell r="O414" t="str">
            <v>United Kingdom</v>
          </cell>
          <cell r="P414" t="str">
            <v>PGBBF</v>
          </cell>
          <cell r="Q414" t="str">
            <v>PGBBF</v>
          </cell>
          <cell r="R414" t="str">
            <v>BF United Kingdom</v>
          </cell>
          <cell r="S414">
            <v>3</v>
          </cell>
          <cell r="T414" t="str">
            <v>NOTAPP</v>
          </cell>
          <cell r="U414" t="str">
            <v>NO</v>
          </cell>
          <cell r="V414" t="str">
            <v>BF</v>
          </cell>
          <cell r="W414" t="str">
            <v>CONT</v>
          </cell>
        </row>
        <row r="415">
          <cell r="B415" t="str">
            <v>O0707</v>
          </cell>
          <cell r="C415" t="str">
            <v>HO/Other - PLC - UK</v>
          </cell>
          <cell r="D415" t="str">
            <v>GBPK</v>
          </cell>
          <cell r="E415" t="str">
            <v>F</v>
          </cell>
          <cell r="F415" t="str">
            <v>PLC</v>
          </cell>
          <cell r="G415" t="str">
            <v>NL</v>
          </cell>
          <cell r="H415" t="str">
            <v>R0001</v>
          </cell>
          <cell r="I415" t="str">
            <v>Europe</v>
          </cell>
          <cell r="J415" t="str">
            <v>R0007</v>
          </cell>
          <cell r="K415" t="str">
            <v>Western Europe</v>
          </cell>
          <cell r="L415" t="str">
            <v>NOTAPP</v>
          </cell>
          <cell r="M415" t="str">
            <v>Not Applicable</v>
          </cell>
          <cell r="N415" t="str">
            <v>C0016</v>
          </cell>
          <cell r="O415" t="str">
            <v>United Kingdom</v>
          </cell>
          <cell r="P415" t="str">
            <v>PUKNG</v>
          </cell>
          <cell r="Q415" t="str">
            <v>PUKNG</v>
          </cell>
          <cell r="R415" t="str">
            <v>United Kingdom</v>
          </cell>
          <cell r="S415">
            <v>3</v>
          </cell>
          <cell r="T415" t="str">
            <v>NOTAPP</v>
          </cell>
          <cell r="U415" t="str">
            <v>NO</v>
          </cell>
          <cell r="V415" t="str">
            <v>BF</v>
          </cell>
          <cell r="W415" t="str">
            <v>CONT</v>
          </cell>
        </row>
        <row r="416">
          <cell r="B416" t="str">
            <v>O0708</v>
          </cell>
          <cell r="C416" t="str">
            <v>ICFG  Ben &amp; Jerry's UK</v>
          </cell>
          <cell r="D416" t="str">
            <v>GBPK</v>
          </cell>
          <cell r="E416" t="str">
            <v>MF</v>
          </cell>
          <cell r="F416" t="str">
            <v>MMH</v>
          </cell>
          <cell r="G416" t="str">
            <v>NL</v>
          </cell>
          <cell r="H416" t="str">
            <v>R0001</v>
          </cell>
          <cell r="I416" t="str">
            <v>Europe</v>
          </cell>
          <cell r="J416" t="str">
            <v>R0007</v>
          </cell>
          <cell r="K416" t="str">
            <v>Western Europe</v>
          </cell>
          <cell r="L416" t="str">
            <v>NOTAPP</v>
          </cell>
          <cell r="M416" t="str">
            <v>Not Applicable</v>
          </cell>
          <cell r="N416" t="str">
            <v>C0016</v>
          </cell>
          <cell r="O416" t="str">
            <v>United Kingdom</v>
          </cell>
          <cell r="P416" t="str">
            <v>PGBBF</v>
          </cell>
          <cell r="Q416" t="str">
            <v>PGBBF</v>
          </cell>
          <cell r="R416" t="str">
            <v>BF United Kingdom</v>
          </cell>
          <cell r="S416" t="str">
            <v>-</v>
          </cell>
          <cell r="T416" t="str">
            <v>NOTAPP</v>
          </cell>
          <cell r="U416" t="str">
            <v>NO</v>
          </cell>
          <cell r="V416" t="str">
            <v>BF00004</v>
          </cell>
          <cell r="W416" t="str">
            <v>OPCOTHIN</v>
          </cell>
        </row>
        <row r="417">
          <cell r="B417" t="str">
            <v>O0709</v>
          </cell>
          <cell r="C417" t="str">
            <v>Knorr Holdings Europe - UK</v>
          </cell>
          <cell r="D417" t="str">
            <v>EURK</v>
          </cell>
          <cell r="E417" t="str">
            <v>F</v>
          </cell>
          <cell r="F417" t="str">
            <v>MH</v>
          </cell>
          <cell r="G417" t="str">
            <v>NL</v>
          </cell>
          <cell r="H417" t="str">
            <v>R0001</v>
          </cell>
          <cell r="I417" t="str">
            <v>Europe</v>
          </cell>
          <cell r="J417" t="str">
            <v>R0017</v>
          </cell>
          <cell r="K417" t="str">
            <v>Parent &amp; Finance</v>
          </cell>
          <cell r="L417" t="str">
            <v>R0019</v>
          </cell>
          <cell r="M417" t="str">
            <v>BF Tot Eur HO/Holding</v>
          </cell>
          <cell r="N417" t="str">
            <v>C0122</v>
          </cell>
          <cell r="O417" t="str">
            <v>BF Tot Eur HO/Holding</v>
          </cell>
          <cell r="P417" t="str">
            <v>PGBBH</v>
          </cell>
          <cell r="Q417" t="str">
            <v>PGBBH</v>
          </cell>
          <cell r="R417" t="str">
            <v>BF UK Holding</v>
          </cell>
          <cell r="S417" t="str">
            <v>-</v>
          </cell>
          <cell r="T417" t="str">
            <v>NOTAPP</v>
          </cell>
          <cell r="U417" t="str">
            <v>NO</v>
          </cell>
          <cell r="V417" t="str">
            <v>BF</v>
          </cell>
          <cell r="W417" t="str">
            <v>CONT</v>
          </cell>
        </row>
        <row r="418">
          <cell r="B418" t="str">
            <v>O0710</v>
          </cell>
          <cell r="C418" t="str">
            <v>Unilever Bestfoods Costa Rica</v>
          </cell>
          <cell r="D418" t="str">
            <v>CRCK</v>
          </cell>
          <cell r="E418" t="str">
            <v>F</v>
          </cell>
          <cell r="F418" t="str">
            <v>UNUS</v>
          </cell>
          <cell r="G418" t="str">
            <v>PG</v>
          </cell>
          <cell r="H418" t="str">
            <v>R0005</v>
          </cell>
          <cell r="I418" t="str">
            <v>Latin America</v>
          </cell>
          <cell r="J418" t="str">
            <v>NOTAPP</v>
          </cell>
          <cell r="K418" t="str">
            <v>Not Applicable</v>
          </cell>
          <cell r="L418" t="str">
            <v>NOTAPP</v>
          </cell>
          <cell r="M418" t="str">
            <v>Not Applicable</v>
          </cell>
          <cell r="N418" t="str">
            <v>C0075</v>
          </cell>
          <cell r="O418" t="str">
            <v>Costa Rica</v>
          </cell>
          <cell r="P418" t="str">
            <v>PCRBF</v>
          </cell>
          <cell r="Q418" t="str">
            <v>PCRBF</v>
          </cell>
          <cell r="R418" t="str">
            <v>BF Costa Rica</v>
          </cell>
          <cell r="S418" t="str">
            <v>-</v>
          </cell>
          <cell r="T418" t="str">
            <v>NOTAPP</v>
          </cell>
          <cell r="U418" t="str">
            <v>NO</v>
          </cell>
          <cell r="V418" t="str">
            <v>BF</v>
          </cell>
          <cell r="W418" t="str">
            <v>CONT</v>
          </cell>
        </row>
        <row r="419">
          <cell r="B419" t="str">
            <v>O0711</v>
          </cell>
          <cell r="C419" t="str">
            <v>HO/Other - China</v>
          </cell>
          <cell r="D419" t="str">
            <v>CNYK</v>
          </cell>
          <cell r="E419" t="str">
            <v>F</v>
          </cell>
          <cell r="F419" t="str">
            <v>NV</v>
          </cell>
          <cell r="G419" t="str">
            <v>BW</v>
          </cell>
          <cell r="H419" t="str">
            <v>R0004</v>
          </cell>
          <cell r="I419" t="str">
            <v>Asia and Pacific</v>
          </cell>
          <cell r="J419" t="str">
            <v>NOTAPP</v>
          </cell>
          <cell r="K419" t="str">
            <v>Not Applicable</v>
          </cell>
          <cell r="L419" t="str">
            <v>NOTAPP</v>
          </cell>
          <cell r="M419" t="str">
            <v>Not Applicable</v>
          </cell>
          <cell r="N419" t="str">
            <v>C0055</v>
          </cell>
          <cell r="O419" t="str">
            <v>China</v>
          </cell>
          <cell r="P419" t="str">
            <v>PCHIA</v>
          </cell>
          <cell r="Q419" t="str">
            <v>PCHIA</v>
          </cell>
          <cell r="R419" t="str">
            <v>China</v>
          </cell>
          <cell r="S419">
            <v>2</v>
          </cell>
          <cell r="T419" t="str">
            <v>NOTAPP</v>
          </cell>
          <cell r="U419" t="str">
            <v>NO</v>
          </cell>
          <cell r="V419" t="str">
            <v>BF</v>
          </cell>
          <cell r="W419" t="str">
            <v>CONT</v>
          </cell>
        </row>
        <row r="420">
          <cell r="B420" t="str">
            <v>O0712</v>
          </cell>
          <cell r="C420" t="str">
            <v>HO/Other - Belgium</v>
          </cell>
          <cell r="D420" t="str">
            <v>EURK</v>
          </cell>
          <cell r="E420" t="str">
            <v>F</v>
          </cell>
          <cell r="F420" t="str">
            <v>MH</v>
          </cell>
          <cell r="G420" t="str">
            <v>NL</v>
          </cell>
          <cell r="H420" t="str">
            <v>R0001</v>
          </cell>
          <cell r="I420" t="str">
            <v>Europe</v>
          </cell>
          <cell r="J420" t="str">
            <v>R0007</v>
          </cell>
          <cell r="K420" t="str">
            <v>Western Europe</v>
          </cell>
          <cell r="L420" t="str">
            <v>NOTAPP</v>
          </cell>
          <cell r="M420" t="str">
            <v>Not Applicable</v>
          </cell>
          <cell r="N420" t="str">
            <v>C0002</v>
          </cell>
          <cell r="O420" t="str">
            <v>Belgium</v>
          </cell>
          <cell r="P420" t="str">
            <v>PBELG</v>
          </cell>
          <cell r="Q420" t="str">
            <v>PBELG</v>
          </cell>
          <cell r="R420" t="str">
            <v>Belgium</v>
          </cell>
          <cell r="S420">
            <v>4</v>
          </cell>
          <cell r="T420" t="str">
            <v>NOTAPP</v>
          </cell>
          <cell r="U420" t="str">
            <v>NO</v>
          </cell>
          <cell r="V420" t="str">
            <v>BF</v>
          </cell>
          <cell r="W420" t="str">
            <v>CONT</v>
          </cell>
        </row>
        <row r="421">
          <cell r="B421" t="str">
            <v>O0713</v>
          </cell>
          <cell r="C421" t="str">
            <v>HO/Other - Japan</v>
          </cell>
          <cell r="D421" t="str">
            <v>JPYM</v>
          </cell>
          <cell r="E421" t="str">
            <v>F</v>
          </cell>
          <cell r="F421" t="str">
            <v>NV</v>
          </cell>
          <cell r="G421" t="str">
            <v>BW</v>
          </cell>
          <cell r="H421" t="str">
            <v>R0004</v>
          </cell>
          <cell r="I421" t="str">
            <v>Asia and Pacific</v>
          </cell>
          <cell r="J421" t="str">
            <v>NOTAPP</v>
          </cell>
          <cell r="K421" t="str">
            <v>Not Applicable</v>
          </cell>
          <cell r="L421" t="str">
            <v>NOTAPP</v>
          </cell>
          <cell r="M421" t="str">
            <v>Not Applicable</v>
          </cell>
          <cell r="N421" t="str">
            <v>C0059</v>
          </cell>
          <cell r="O421" t="str">
            <v>Japan</v>
          </cell>
          <cell r="P421" t="str">
            <v>PJAPN</v>
          </cell>
          <cell r="Q421" t="str">
            <v>PJAPN</v>
          </cell>
          <cell r="R421" t="str">
            <v>Japan Nippon</v>
          </cell>
          <cell r="S421" t="str">
            <v>-</v>
          </cell>
          <cell r="T421" t="str">
            <v>NOTAPP</v>
          </cell>
          <cell r="U421" t="str">
            <v>NO</v>
          </cell>
          <cell r="V421" t="str">
            <v>BF</v>
          </cell>
          <cell r="W421" t="str">
            <v>CONT</v>
          </cell>
        </row>
        <row r="422">
          <cell r="B422" t="str">
            <v>O0714</v>
          </cell>
          <cell r="C422" t="str">
            <v>Unilever BF Robertson SA.</v>
          </cell>
          <cell r="D422" t="str">
            <v>ZARK</v>
          </cell>
          <cell r="E422" t="str">
            <v>MF</v>
          </cell>
          <cell r="F422" t="str">
            <v>UNUS</v>
          </cell>
          <cell r="G422" t="str">
            <v>RI</v>
          </cell>
          <cell r="H422" t="str">
            <v>R0003</v>
          </cell>
          <cell r="I422" t="str">
            <v>Africa and Middle East</v>
          </cell>
          <cell r="J422" t="str">
            <v>NOTAPP</v>
          </cell>
          <cell r="K422" t="str">
            <v>Not Applicable</v>
          </cell>
          <cell r="L422" t="str">
            <v>NOTAPP</v>
          </cell>
          <cell r="M422" t="str">
            <v>Not Applicable</v>
          </cell>
          <cell r="N422" t="str">
            <v>C0046</v>
          </cell>
          <cell r="O422" t="str">
            <v>South Africa</v>
          </cell>
          <cell r="P422" t="str">
            <v>PZABS</v>
          </cell>
          <cell r="Q422" t="str">
            <v>PZABS</v>
          </cell>
          <cell r="R422" t="str">
            <v>BF South Africa (Sub)</v>
          </cell>
          <cell r="S422" t="str">
            <v>-</v>
          </cell>
          <cell r="T422" t="str">
            <v>NOTAPP</v>
          </cell>
          <cell r="U422" t="str">
            <v>NO</v>
          </cell>
          <cell r="V422" t="str">
            <v>DF57709</v>
          </cell>
          <cell r="W422" t="str">
            <v>OPCOTHIN</v>
          </cell>
        </row>
        <row r="423">
          <cell r="B423" t="str">
            <v>O0715</v>
          </cell>
          <cell r="C423" t="str">
            <v>NV - Rocket</v>
          </cell>
          <cell r="D423" t="str">
            <v>GBPK</v>
          </cell>
          <cell r="E423" t="str">
            <v>MF</v>
          </cell>
          <cell r="F423" t="str">
            <v>PLC</v>
          </cell>
          <cell r="G423" t="str">
            <v>NL</v>
          </cell>
          <cell r="H423" t="str">
            <v>R0001</v>
          </cell>
          <cell r="I423" t="str">
            <v>Europe</v>
          </cell>
          <cell r="J423" t="str">
            <v>R0007</v>
          </cell>
          <cell r="K423" t="str">
            <v>Western Europe</v>
          </cell>
          <cell r="L423" t="str">
            <v>NOTAPP</v>
          </cell>
          <cell r="M423" t="str">
            <v>Not Applicable</v>
          </cell>
          <cell r="N423" t="str">
            <v>C0016</v>
          </cell>
          <cell r="O423" t="str">
            <v>United Kingdom</v>
          </cell>
          <cell r="P423" t="str">
            <v>PUKNG</v>
          </cell>
          <cell r="Q423" t="str">
            <v>PUKNG</v>
          </cell>
          <cell r="R423" t="str">
            <v>United Kingdom</v>
          </cell>
          <cell r="S423" t="str">
            <v>-</v>
          </cell>
          <cell r="T423" t="str">
            <v>NOTAPP</v>
          </cell>
          <cell r="U423" t="str">
            <v>NO</v>
          </cell>
          <cell r="V423" t="str">
            <v>BF00012</v>
          </cell>
          <cell r="W423" t="str">
            <v>OPCOTHIN</v>
          </cell>
        </row>
        <row r="424">
          <cell r="B424" t="str">
            <v>O0716</v>
          </cell>
          <cell r="C424" t="str">
            <v>Unilever Turkey NV</v>
          </cell>
          <cell r="D424" t="str">
            <v>TRLB</v>
          </cell>
          <cell r="E424" t="str">
            <v>F</v>
          </cell>
          <cell r="F424" t="str">
            <v>NV</v>
          </cell>
          <cell r="G424" t="str">
            <v>RI</v>
          </cell>
          <cell r="H424" t="str">
            <v>R0003</v>
          </cell>
          <cell r="I424" t="str">
            <v>Africa and Middle East</v>
          </cell>
          <cell r="J424" t="str">
            <v>NOTAPP</v>
          </cell>
          <cell r="K424" t="str">
            <v>Not Applicable</v>
          </cell>
          <cell r="L424" t="str">
            <v>NOTAPP</v>
          </cell>
          <cell r="M424" t="str">
            <v>Not Applicable</v>
          </cell>
          <cell r="N424" t="str">
            <v>C0049</v>
          </cell>
          <cell r="O424" t="str">
            <v>Turkey</v>
          </cell>
          <cell r="P424" t="str">
            <v>PTUNV</v>
          </cell>
          <cell r="Q424" t="str">
            <v>PTUNV</v>
          </cell>
          <cell r="R424" t="str">
            <v>Turkey NV</v>
          </cell>
          <cell r="S424" t="str">
            <v>-</v>
          </cell>
          <cell r="T424" t="str">
            <v>NOTAPP</v>
          </cell>
          <cell r="U424" t="str">
            <v>NO</v>
          </cell>
          <cell r="V424" t="str">
            <v>BF</v>
          </cell>
          <cell r="W424" t="str">
            <v>CONT</v>
          </cell>
        </row>
        <row r="425">
          <cell r="B425" t="str">
            <v>O0717</v>
          </cell>
          <cell r="C425" t="str">
            <v>Sri Lanka BFO</v>
          </cell>
          <cell r="D425" t="str">
            <v>LKRK</v>
          </cell>
          <cell r="E425" t="str">
            <v>MF</v>
          </cell>
          <cell r="F425" t="str">
            <v>UNUS</v>
          </cell>
          <cell r="G425" t="str">
            <v>BW</v>
          </cell>
          <cell r="H425" t="str">
            <v>R0004</v>
          </cell>
          <cell r="I425" t="str">
            <v>Asia and Pacific</v>
          </cell>
          <cell r="J425" t="str">
            <v>NOTAPP</v>
          </cell>
          <cell r="K425" t="str">
            <v>Not Applicable</v>
          </cell>
          <cell r="L425" t="str">
            <v>NOTAPP</v>
          </cell>
          <cell r="M425" t="str">
            <v>Not Applicable</v>
          </cell>
          <cell r="N425" t="str">
            <v>C0066</v>
          </cell>
          <cell r="O425" t="str">
            <v>Sri Lanka</v>
          </cell>
          <cell r="P425" t="str">
            <v>PLKBF</v>
          </cell>
          <cell r="Q425" t="str">
            <v>PLKBF</v>
          </cell>
          <cell r="R425" t="str">
            <v>BF Sri Lanka</v>
          </cell>
          <cell r="S425" t="str">
            <v>-</v>
          </cell>
          <cell r="T425" t="str">
            <v>NOTAPP</v>
          </cell>
          <cell r="U425" t="str">
            <v>NO</v>
          </cell>
          <cell r="V425" t="str">
            <v>BF00011</v>
          </cell>
          <cell r="W425" t="str">
            <v>OPCOTHIN</v>
          </cell>
        </row>
        <row r="426">
          <cell r="B426" t="str">
            <v>O0718</v>
          </cell>
          <cell r="C426" t="str">
            <v>NV - Persil Services</v>
          </cell>
          <cell r="D426" t="str">
            <v>GBPK</v>
          </cell>
          <cell r="E426" t="str">
            <v>MF</v>
          </cell>
          <cell r="F426" t="str">
            <v>PLC</v>
          </cell>
          <cell r="G426" t="str">
            <v>NL</v>
          </cell>
          <cell r="H426" t="str">
            <v>R0001</v>
          </cell>
          <cell r="I426" t="str">
            <v>Europe</v>
          </cell>
          <cell r="J426" t="str">
            <v>R0007</v>
          </cell>
          <cell r="K426" t="str">
            <v>Western Europe</v>
          </cell>
          <cell r="L426" t="str">
            <v>NOTAPP</v>
          </cell>
          <cell r="M426" t="str">
            <v>Not Applicable</v>
          </cell>
          <cell r="N426" t="str">
            <v>C0016</v>
          </cell>
          <cell r="O426" t="str">
            <v>United Kingdom</v>
          </cell>
          <cell r="P426" t="str">
            <v>PUKNG</v>
          </cell>
          <cell r="Q426" t="str">
            <v>PUKNG</v>
          </cell>
          <cell r="R426" t="str">
            <v>United Kingdom</v>
          </cell>
          <cell r="S426" t="str">
            <v>-</v>
          </cell>
          <cell r="T426" t="str">
            <v>NOTAPP</v>
          </cell>
          <cell r="U426" t="str">
            <v>NO</v>
          </cell>
          <cell r="V426" t="str">
            <v>BF00012</v>
          </cell>
          <cell r="W426" t="str">
            <v>OPCOTHIN</v>
          </cell>
        </row>
        <row r="427">
          <cell r="B427" t="str">
            <v>O0719</v>
          </cell>
          <cell r="C427" t="str">
            <v>UCI - Austria</v>
          </cell>
          <cell r="D427" t="str">
            <v>EURK</v>
          </cell>
          <cell r="E427" t="str">
            <v>F</v>
          </cell>
          <cell r="F427" t="str">
            <v>MH</v>
          </cell>
          <cell r="G427" t="str">
            <v>NL</v>
          </cell>
          <cell r="H427" t="str">
            <v>R0001</v>
          </cell>
          <cell r="I427" t="str">
            <v>Europe</v>
          </cell>
          <cell r="J427" t="str">
            <v>R0007</v>
          </cell>
          <cell r="K427" t="str">
            <v>Western Europe</v>
          </cell>
          <cell r="L427" t="str">
            <v>NOTAPP</v>
          </cell>
          <cell r="M427" t="str">
            <v>Not Applicable</v>
          </cell>
          <cell r="N427" t="str">
            <v>C0001</v>
          </cell>
          <cell r="O427" t="str">
            <v>Austria</v>
          </cell>
          <cell r="P427" t="str">
            <v>PASTR</v>
          </cell>
          <cell r="Q427" t="str">
            <v>PASTR</v>
          </cell>
          <cell r="R427" t="str">
            <v>Austria</v>
          </cell>
          <cell r="S427" t="str">
            <v>-</v>
          </cell>
          <cell r="T427" t="str">
            <v>NOTAPP</v>
          </cell>
          <cell r="U427" t="str">
            <v>NO</v>
          </cell>
          <cell r="V427" t="str">
            <v>BF</v>
          </cell>
          <cell r="W427" t="str">
            <v>CONT</v>
          </cell>
        </row>
        <row r="428">
          <cell r="B428" t="str">
            <v>O0720</v>
          </cell>
          <cell r="C428" t="str">
            <v>Bestfoods - Europe EURO</v>
          </cell>
          <cell r="D428" t="str">
            <v>EURK</v>
          </cell>
          <cell r="E428" t="str">
            <v>HF</v>
          </cell>
          <cell r="F428" t="str">
            <v>MH</v>
          </cell>
          <cell r="G428" t="str">
            <v>NL</v>
          </cell>
          <cell r="H428" t="str">
            <v>R0001</v>
          </cell>
          <cell r="I428" t="str">
            <v>Europe</v>
          </cell>
          <cell r="J428" t="str">
            <v>R0007</v>
          </cell>
          <cell r="K428" t="str">
            <v>Western Europe</v>
          </cell>
          <cell r="L428" t="str">
            <v>NOTAPP</v>
          </cell>
          <cell r="M428" t="str">
            <v>Not Applicable</v>
          </cell>
          <cell r="N428" t="str">
            <v>C0002</v>
          </cell>
          <cell r="O428" t="str">
            <v>Belgium</v>
          </cell>
          <cell r="P428" t="str">
            <v>PEBBE</v>
          </cell>
          <cell r="Q428" t="str">
            <v>PBELG</v>
          </cell>
          <cell r="R428" t="str">
            <v>Belgium</v>
          </cell>
          <cell r="S428" t="str">
            <v>-</v>
          </cell>
          <cell r="T428" t="str">
            <v>NOTAPP</v>
          </cell>
          <cell r="U428" t="str">
            <v>NO</v>
          </cell>
          <cell r="V428" t="str">
            <v>BF</v>
          </cell>
          <cell r="W428" t="str">
            <v>CONT</v>
          </cell>
        </row>
        <row r="429">
          <cell r="B429" t="str">
            <v>O0721</v>
          </cell>
          <cell r="C429" t="str">
            <v>A&amp;P Indonesia BFO</v>
          </cell>
          <cell r="D429" t="str">
            <v>IDRM</v>
          </cell>
          <cell r="E429" t="str">
            <v>MF</v>
          </cell>
          <cell r="F429" t="str">
            <v>PLC</v>
          </cell>
          <cell r="G429" t="str">
            <v>AF</v>
          </cell>
          <cell r="H429" t="str">
            <v>R0004</v>
          </cell>
          <cell r="I429" t="str">
            <v>Asia and Pacific</v>
          </cell>
          <cell r="J429" t="str">
            <v>NOTAPP</v>
          </cell>
          <cell r="K429" t="str">
            <v>Not Applicable</v>
          </cell>
          <cell r="L429" t="str">
            <v>NOTAPP</v>
          </cell>
          <cell r="M429" t="str">
            <v>Not Applicable</v>
          </cell>
          <cell r="N429" t="str">
            <v>C0058</v>
          </cell>
          <cell r="O429" t="str">
            <v>Indonesia</v>
          </cell>
          <cell r="P429" t="str">
            <v>PIDPL</v>
          </cell>
          <cell r="Q429" t="str">
            <v>PIDPL</v>
          </cell>
          <cell r="R429" t="str">
            <v>Indonesia PLC</v>
          </cell>
          <cell r="S429" t="str">
            <v>-</v>
          </cell>
          <cell r="T429" t="str">
            <v>NOTAPP</v>
          </cell>
          <cell r="U429" t="str">
            <v>NO</v>
          </cell>
          <cell r="V429" t="str">
            <v>BF00011</v>
          </cell>
          <cell r="W429" t="str">
            <v>OPCOTHIN</v>
          </cell>
        </row>
        <row r="430">
          <cell r="B430" t="str">
            <v>O0722</v>
          </cell>
          <cell r="C430" t="str">
            <v>A&amp;P ICFG Philippines</v>
          </cell>
          <cell r="D430">
            <v>0</v>
          </cell>
          <cell r="E430" t="str">
            <v>MF</v>
          </cell>
          <cell r="F430" t="str">
            <v>NV</v>
          </cell>
          <cell r="G430" t="str">
            <v>AF</v>
          </cell>
          <cell r="H430" t="str">
            <v>R0004</v>
          </cell>
          <cell r="I430" t="str">
            <v>Asia and Pacific</v>
          </cell>
          <cell r="J430" t="str">
            <v>NOTAPP</v>
          </cell>
          <cell r="K430" t="str">
            <v>Not Applicable</v>
          </cell>
          <cell r="L430" t="str">
            <v>NOTAPP</v>
          </cell>
          <cell r="M430" t="str">
            <v>Not Applicable</v>
          </cell>
          <cell r="N430" t="str">
            <v>C0064</v>
          </cell>
          <cell r="O430" t="str">
            <v>Philippines</v>
          </cell>
          <cell r="P430" t="str">
            <v>PPHIL</v>
          </cell>
          <cell r="Q430" t="str">
            <v>PPHIL</v>
          </cell>
          <cell r="R430" t="str">
            <v>Philippines</v>
          </cell>
          <cell r="S430" t="str">
            <v>-</v>
          </cell>
          <cell r="T430" t="str">
            <v>NOTAPP</v>
          </cell>
          <cell r="U430" t="str">
            <v>NO</v>
          </cell>
          <cell r="V430" t="str">
            <v>DR23512</v>
          </cell>
          <cell r="W430" t="str">
            <v>OPCOTHCK</v>
          </cell>
        </row>
        <row r="431">
          <cell r="B431" t="str">
            <v>O0723</v>
          </cell>
          <cell r="C431" t="str">
            <v>A&amp;P HPC/UBF Philippines</v>
          </cell>
          <cell r="D431" t="str">
            <v>PHPK</v>
          </cell>
          <cell r="E431" t="str">
            <v>MF</v>
          </cell>
          <cell r="F431" t="str">
            <v>NV</v>
          </cell>
          <cell r="G431" t="str">
            <v>AF</v>
          </cell>
          <cell r="H431" t="str">
            <v>R0004</v>
          </cell>
          <cell r="I431" t="str">
            <v>Asia and Pacific</v>
          </cell>
          <cell r="J431" t="str">
            <v>NOTAPP</v>
          </cell>
          <cell r="K431" t="str">
            <v>Not Applicable</v>
          </cell>
          <cell r="L431" t="str">
            <v>NOTAPP</v>
          </cell>
          <cell r="M431" t="str">
            <v>Not Applicable</v>
          </cell>
          <cell r="N431" t="str">
            <v>C0064</v>
          </cell>
          <cell r="O431" t="str">
            <v>Philippines</v>
          </cell>
          <cell r="P431" t="str">
            <v>PPHIL</v>
          </cell>
          <cell r="Q431" t="str">
            <v>PPHIL</v>
          </cell>
          <cell r="R431" t="str">
            <v>Philippines</v>
          </cell>
          <cell r="S431" t="str">
            <v>-</v>
          </cell>
          <cell r="T431" t="str">
            <v>NOTAPP</v>
          </cell>
          <cell r="U431" t="str">
            <v>NO</v>
          </cell>
          <cell r="V431" t="str">
            <v>DR23513</v>
          </cell>
          <cell r="W431" t="str">
            <v>OPCOTHIN</v>
          </cell>
        </row>
        <row r="432">
          <cell r="B432" t="str">
            <v>ZO0724</v>
          </cell>
          <cell r="C432" t="str">
            <v>A&amp;P UBFA Philippines</v>
          </cell>
          <cell r="D432" t="str">
            <v>PHPK</v>
          </cell>
          <cell r="E432" t="str">
            <v>HF</v>
          </cell>
          <cell r="F432" t="str">
            <v>NOTAPP</v>
          </cell>
          <cell r="G432" t="str">
            <v>AF</v>
          </cell>
          <cell r="H432" t="str">
            <v>R0004</v>
          </cell>
          <cell r="I432" t="str">
            <v>Asia and Pacific</v>
          </cell>
          <cell r="J432" t="str">
            <v>NOTAPP</v>
          </cell>
          <cell r="K432" t="str">
            <v>Not Applicable</v>
          </cell>
          <cell r="L432" t="str">
            <v>NOTAPP</v>
          </cell>
          <cell r="M432" t="str">
            <v>Not Applicable</v>
          </cell>
          <cell r="N432" t="str">
            <v>C0064</v>
          </cell>
          <cell r="O432" t="str">
            <v>Philippines</v>
          </cell>
          <cell r="P432" t="str">
            <v>PPHIL</v>
          </cell>
          <cell r="Q432" t="str">
            <v>PPHIL</v>
          </cell>
          <cell r="R432" t="str">
            <v>Philippines</v>
          </cell>
          <cell r="S432" t="str">
            <v>-</v>
          </cell>
          <cell r="T432" t="str">
            <v>NOTAPP</v>
          </cell>
          <cell r="U432" t="str">
            <v>NO</v>
          </cell>
          <cell r="V432" t="str">
            <v>NOTAPP</v>
          </cell>
        </row>
        <row r="433">
          <cell r="B433" t="str">
            <v>O0725</v>
          </cell>
          <cell r="C433" t="str">
            <v>UBF - Netherlands NV</v>
          </cell>
          <cell r="D433" t="str">
            <v>EURK</v>
          </cell>
          <cell r="E433" t="str">
            <v>MF</v>
          </cell>
          <cell r="F433" t="str">
            <v>NV</v>
          </cell>
          <cell r="G433" t="str">
            <v>NL</v>
          </cell>
          <cell r="H433" t="str">
            <v>R0001</v>
          </cell>
          <cell r="I433" t="str">
            <v>Europe</v>
          </cell>
          <cell r="J433" t="str">
            <v>R0007</v>
          </cell>
          <cell r="K433" t="str">
            <v>Western Europe</v>
          </cell>
          <cell r="L433" t="str">
            <v>NOTAPP</v>
          </cell>
          <cell r="M433" t="str">
            <v>Not Applicable</v>
          </cell>
          <cell r="N433" t="str">
            <v>C0010</v>
          </cell>
          <cell r="O433" t="str">
            <v>Netherlands</v>
          </cell>
          <cell r="P433" t="str">
            <v>PNLBF</v>
          </cell>
          <cell r="Q433" t="str">
            <v>PNLBF</v>
          </cell>
          <cell r="R433" t="str">
            <v>BF Netherlands</v>
          </cell>
          <cell r="S433" t="str">
            <v>-</v>
          </cell>
          <cell r="T433" t="str">
            <v>NOTAPP</v>
          </cell>
          <cell r="U433" t="str">
            <v>NO</v>
          </cell>
          <cell r="V433" t="str">
            <v>BF00005</v>
          </cell>
          <cell r="W433" t="str">
            <v>OPCOTHIN</v>
          </cell>
        </row>
        <row r="434">
          <cell r="B434" t="str">
            <v>O0727</v>
          </cell>
          <cell r="C434" t="str">
            <v>Uruguay BFO</v>
          </cell>
          <cell r="D434" t="str">
            <v>UYUK</v>
          </cell>
          <cell r="E434" t="str">
            <v>MF</v>
          </cell>
          <cell r="F434" t="str">
            <v>UNUS</v>
          </cell>
          <cell r="G434" t="str">
            <v>JC</v>
          </cell>
          <cell r="H434" t="str">
            <v>R0005</v>
          </cell>
          <cell r="I434" t="str">
            <v>Latin America</v>
          </cell>
          <cell r="J434" t="str">
            <v>NOTAPP</v>
          </cell>
          <cell r="K434" t="str">
            <v>Not Applicable</v>
          </cell>
          <cell r="L434" t="str">
            <v>NOTAPP</v>
          </cell>
          <cell r="M434" t="str">
            <v>Not Applicable</v>
          </cell>
          <cell r="N434" t="str">
            <v>C0089</v>
          </cell>
          <cell r="O434" t="str">
            <v>Uruguay</v>
          </cell>
          <cell r="P434" t="str">
            <v>PUYBF</v>
          </cell>
          <cell r="Q434" t="str">
            <v>PUYBF</v>
          </cell>
          <cell r="R434" t="str">
            <v>BF Uruguay</v>
          </cell>
          <cell r="S434">
            <v>2</v>
          </cell>
          <cell r="T434" t="str">
            <v>NOTAPP</v>
          </cell>
          <cell r="U434" t="str">
            <v>NO</v>
          </cell>
          <cell r="V434" t="str">
            <v>BF00003</v>
          </cell>
          <cell r="W434" t="str">
            <v>OPCOTHIN</v>
          </cell>
        </row>
        <row r="435">
          <cell r="B435" t="str">
            <v>O0728</v>
          </cell>
          <cell r="C435" t="str">
            <v>Div Eur Adj/Cont NV</v>
          </cell>
          <cell r="D435" t="str">
            <v>EURK</v>
          </cell>
          <cell r="E435" t="str">
            <v>FA</v>
          </cell>
          <cell r="F435" t="str">
            <v>NV</v>
          </cell>
          <cell r="G435" t="str">
            <v>COb</v>
          </cell>
          <cell r="H435" t="str">
            <v>R0001</v>
          </cell>
          <cell r="I435" t="str">
            <v>Europe</v>
          </cell>
          <cell r="J435" t="str">
            <v>R0007</v>
          </cell>
          <cell r="K435" t="str">
            <v>Western Europe</v>
          </cell>
          <cell r="L435" t="str">
            <v>R0015</v>
          </cell>
          <cell r="M435" t="str">
            <v>Western Europe Adjustments</v>
          </cell>
          <cell r="N435" t="str">
            <v>C0127</v>
          </cell>
          <cell r="O435" t="str">
            <v>Western Europe Adjustments</v>
          </cell>
          <cell r="P435" t="str">
            <v>PDYNA</v>
          </cell>
          <cell r="Q435" t="str">
            <v>PDYNA</v>
          </cell>
          <cell r="R435" t="str">
            <v>Div Eur Adj/Cont NV</v>
          </cell>
          <cell r="S435" t="str">
            <v>-</v>
          </cell>
          <cell r="T435" t="str">
            <v>NOTAPP</v>
          </cell>
          <cell r="U435" t="str">
            <v>YES</v>
          </cell>
          <cell r="V435" t="str">
            <v>BF</v>
          </cell>
          <cell r="W435" t="str">
            <v>CONT</v>
          </cell>
        </row>
        <row r="436">
          <cell r="B436" t="str">
            <v>O0729</v>
          </cell>
          <cell r="C436" t="str">
            <v>Unilever BF Europe Adj</v>
          </cell>
          <cell r="D436" t="str">
            <v>EURK</v>
          </cell>
          <cell r="E436" t="str">
            <v>FA</v>
          </cell>
          <cell r="F436" t="str">
            <v>MH</v>
          </cell>
          <cell r="G436" t="str">
            <v>COb</v>
          </cell>
          <cell r="H436" t="str">
            <v>R0001</v>
          </cell>
          <cell r="I436" t="str">
            <v>Europe</v>
          </cell>
          <cell r="J436" t="str">
            <v>R0007</v>
          </cell>
          <cell r="K436" t="str">
            <v>Western Europe</v>
          </cell>
          <cell r="L436" t="str">
            <v>R0015</v>
          </cell>
          <cell r="M436" t="str">
            <v>Western Europe Adjustments</v>
          </cell>
          <cell r="N436" t="str">
            <v>C0127</v>
          </cell>
          <cell r="O436" t="str">
            <v>Western Europe Adjustments</v>
          </cell>
          <cell r="P436" t="str">
            <v>PUBFJ</v>
          </cell>
          <cell r="Q436" t="str">
            <v>PUBFJ</v>
          </cell>
          <cell r="R436" t="str">
            <v>Unilever BF Europe Adj</v>
          </cell>
          <cell r="S436" t="str">
            <v>-</v>
          </cell>
          <cell r="T436" t="str">
            <v>NOTAPP</v>
          </cell>
          <cell r="U436" t="str">
            <v>YES</v>
          </cell>
          <cell r="V436" t="str">
            <v>BF</v>
          </cell>
          <cell r="W436" t="str">
            <v>CONT</v>
          </cell>
        </row>
        <row r="437">
          <cell r="B437" t="str">
            <v>O0730</v>
          </cell>
          <cell r="C437" t="str">
            <v>ICFG Europe Adj</v>
          </cell>
          <cell r="D437" t="str">
            <v>EURK</v>
          </cell>
          <cell r="E437" t="str">
            <v>FA</v>
          </cell>
          <cell r="F437" t="str">
            <v>NV</v>
          </cell>
          <cell r="G437" t="str">
            <v>COb</v>
          </cell>
          <cell r="H437" t="str">
            <v>R0001</v>
          </cell>
          <cell r="I437" t="str">
            <v>Europe</v>
          </cell>
          <cell r="J437" t="str">
            <v>R0007</v>
          </cell>
          <cell r="K437" t="str">
            <v>Western Europe</v>
          </cell>
          <cell r="L437" t="str">
            <v>R0015</v>
          </cell>
          <cell r="M437" t="str">
            <v>Western Europe Adjustments</v>
          </cell>
          <cell r="N437" t="str">
            <v>C0127</v>
          </cell>
          <cell r="O437" t="str">
            <v>Western Europe Adjustments</v>
          </cell>
          <cell r="P437" t="str">
            <v>PICEJ</v>
          </cell>
          <cell r="Q437" t="str">
            <v>PICEJ</v>
          </cell>
          <cell r="R437" t="str">
            <v>ICFG Europe Adj</v>
          </cell>
          <cell r="S437" t="str">
            <v>-</v>
          </cell>
          <cell r="T437" t="str">
            <v>NOTAPP</v>
          </cell>
          <cell r="U437" t="str">
            <v>YES</v>
          </cell>
          <cell r="V437" t="str">
            <v>BF</v>
          </cell>
          <cell r="W437" t="str">
            <v>CONT</v>
          </cell>
        </row>
        <row r="438">
          <cell r="B438" t="str">
            <v>O0731</v>
          </cell>
          <cell r="C438" t="str">
            <v>HO/Other - Portugal</v>
          </cell>
          <cell r="D438" t="str">
            <v>EURK</v>
          </cell>
          <cell r="E438" t="str">
            <v>F</v>
          </cell>
          <cell r="F438" t="str">
            <v>NV</v>
          </cell>
          <cell r="G438" t="str">
            <v>NL</v>
          </cell>
          <cell r="H438" t="str">
            <v>R0001</v>
          </cell>
          <cell r="I438" t="str">
            <v>Europe</v>
          </cell>
          <cell r="J438" t="str">
            <v>R0007</v>
          </cell>
          <cell r="K438" t="str">
            <v>Western Europe</v>
          </cell>
          <cell r="L438" t="str">
            <v>NOTAPP</v>
          </cell>
          <cell r="M438" t="str">
            <v>Not Applicable</v>
          </cell>
          <cell r="N438" t="str">
            <v>C0012</v>
          </cell>
          <cell r="O438" t="str">
            <v>Portugal</v>
          </cell>
          <cell r="P438" t="str">
            <v>PPRTL</v>
          </cell>
          <cell r="Q438" t="str">
            <v>PPRTL</v>
          </cell>
          <cell r="R438" t="str">
            <v>Portugal</v>
          </cell>
          <cell r="S438" t="str">
            <v>-</v>
          </cell>
          <cell r="T438" t="str">
            <v>NOTAPP</v>
          </cell>
          <cell r="U438" t="str">
            <v>NO</v>
          </cell>
          <cell r="V438" t="str">
            <v>BF</v>
          </cell>
          <cell r="W438" t="str">
            <v>CONT</v>
          </cell>
        </row>
        <row r="439">
          <cell r="B439" t="str">
            <v>O0732</v>
          </cell>
          <cell r="C439" t="str">
            <v>HPC Europe Adj</v>
          </cell>
          <cell r="D439" t="str">
            <v>EURK</v>
          </cell>
          <cell r="E439" t="str">
            <v>FA</v>
          </cell>
          <cell r="F439" t="str">
            <v>NV</v>
          </cell>
          <cell r="G439" t="str">
            <v>COb</v>
          </cell>
          <cell r="H439" t="str">
            <v>R0001</v>
          </cell>
          <cell r="I439" t="str">
            <v>Europe</v>
          </cell>
          <cell r="J439" t="str">
            <v>R0007</v>
          </cell>
          <cell r="K439" t="str">
            <v>Western Europe</v>
          </cell>
          <cell r="L439" t="str">
            <v>R0015</v>
          </cell>
          <cell r="M439" t="str">
            <v>Western Europe Adjustments</v>
          </cell>
          <cell r="N439" t="str">
            <v>C0127</v>
          </cell>
          <cell r="O439" t="str">
            <v>Western Europe Adjustments</v>
          </cell>
          <cell r="P439" t="str">
            <v>PHPEJ</v>
          </cell>
          <cell r="Q439" t="str">
            <v>PHPEJ</v>
          </cell>
          <cell r="R439" t="str">
            <v>HPC Europe Adj</v>
          </cell>
          <cell r="S439" t="str">
            <v>-</v>
          </cell>
          <cell r="T439" t="str">
            <v>NOTAPP</v>
          </cell>
          <cell r="U439" t="str">
            <v>YES</v>
          </cell>
          <cell r="V439" t="str">
            <v>BF</v>
          </cell>
          <cell r="W439" t="str">
            <v>CONT</v>
          </cell>
        </row>
        <row r="440">
          <cell r="B440" t="str">
            <v>O0733</v>
          </cell>
          <cell r="C440" t="str">
            <v>HPC Division Adj</v>
          </cell>
          <cell r="D440" t="str">
            <v>EURK</v>
          </cell>
          <cell r="E440" t="str">
            <v>FA</v>
          </cell>
          <cell r="F440" t="str">
            <v>NV</v>
          </cell>
          <cell r="G440" t="str">
            <v>COb</v>
          </cell>
          <cell r="H440" t="str">
            <v>R0001</v>
          </cell>
          <cell r="I440" t="str">
            <v>Europe</v>
          </cell>
          <cell r="J440" t="str">
            <v>R0007</v>
          </cell>
          <cell r="K440" t="str">
            <v>Western Europe</v>
          </cell>
          <cell r="L440" t="str">
            <v>R0015</v>
          </cell>
          <cell r="M440" t="str">
            <v>Western Europe Adjustments</v>
          </cell>
          <cell r="N440" t="str">
            <v>C0127</v>
          </cell>
          <cell r="O440" t="str">
            <v>Western Europe Adjustments</v>
          </cell>
          <cell r="P440" t="str">
            <v>PAREJ</v>
          </cell>
          <cell r="Q440" t="str">
            <v>PAREJ</v>
          </cell>
          <cell r="R440" t="str">
            <v>HPC Division Adj</v>
          </cell>
          <cell r="S440" t="str">
            <v>-</v>
          </cell>
          <cell r="T440" t="str">
            <v>NOTAPP</v>
          </cell>
          <cell r="U440" t="str">
            <v>YES</v>
          </cell>
          <cell r="V440" t="str">
            <v>BF</v>
          </cell>
          <cell r="W440" t="str">
            <v>CONT</v>
          </cell>
        </row>
        <row r="441">
          <cell r="B441" t="str">
            <v>O0734</v>
          </cell>
          <cell r="C441" t="str">
            <v>Diversey N America Adj</v>
          </cell>
          <cell r="D441" t="str">
            <v>USDK</v>
          </cell>
          <cell r="E441" t="str">
            <v>FA</v>
          </cell>
          <cell r="F441" t="str">
            <v>NV</v>
          </cell>
          <cell r="G441" t="str">
            <v>COb</v>
          </cell>
          <cell r="H441" t="str">
            <v>R0002</v>
          </cell>
          <cell r="I441" t="str">
            <v>North America</v>
          </cell>
          <cell r="J441" t="str">
            <v>R0009</v>
          </cell>
          <cell r="K441" t="str">
            <v>North America Adjustments</v>
          </cell>
          <cell r="L441" t="str">
            <v>NOTAPP</v>
          </cell>
          <cell r="M441" t="str">
            <v>Not Applicable</v>
          </cell>
          <cell r="N441" t="str">
            <v>C0129</v>
          </cell>
          <cell r="O441" t="str">
            <v>North America Adjustments</v>
          </cell>
          <cell r="P441" t="str">
            <v>PNADY</v>
          </cell>
          <cell r="Q441" t="str">
            <v>PNADY</v>
          </cell>
          <cell r="R441" t="str">
            <v>Diversey N America Adj</v>
          </cell>
          <cell r="S441" t="str">
            <v>-</v>
          </cell>
          <cell r="T441" t="str">
            <v>NOTAPP</v>
          </cell>
          <cell r="U441" t="str">
            <v>YES</v>
          </cell>
          <cell r="V441" t="str">
            <v>BF</v>
          </cell>
          <cell r="W441" t="str">
            <v>CONT</v>
          </cell>
        </row>
        <row r="442">
          <cell r="B442" t="str">
            <v>O0736</v>
          </cell>
          <cell r="C442" t="str">
            <v>HPC LA Adj</v>
          </cell>
          <cell r="D442" t="str">
            <v>EURK</v>
          </cell>
          <cell r="E442" t="str">
            <v>FA</v>
          </cell>
          <cell r="F442" t="str">
            <v>NV</v>
          </cell>
          <cell r="G442" t="str">
            <v>COb</v>
          </cell>
          <cell r="H442" t="str">
            <v>R0005</v>
          </cell>
          <cell r="I442" t="str">
            <v>Latin America</v>
          </cell>
          <cell r="J442" t="str">
            <v>R0012</v>
          </cell>
          <cell r="K442" t="str">
            <v>Latin America Adjustments</v>
          </cell>
          <cell r="L442" t="str">
            <v>NOTAPP</v>
          </cell>
          <cell r="M442" t="str">
            <v>Not Applicable</v>
          </cell>
          <cell r="N442" t="str">
            <v>C0125</v>
          </cell>
          <cell r="O442" t="str">
            <v>Latin America Adjustments</v>
          </cell>
          <cell r="P442" t="str">
            <v>PHPLJ</v>
          </cell>
          <cell r="Q442" t="str">
            <v>PHPLJ</v>
          </cell>
          <cell r="R442" t="str">
            <v>HPC LA Adj</v>
          </cell>
          <cell r="S442" t="str">
            <v>-</v>
          </cell>
          <cell r="T442" t="str">
            <v>NOTAPP</v>
          </cell>
          <cell r="U442" t="str">
            <v>YES</v>
          </cell>
          <cell r="V442" t="str">
            <v>BF</v>
          </cell>
          <cell r="W442" t="str">
            <v>CONT</v>
          </cell>
        </row>
        <row r="443">
          <cell r="B443" t="str">
            <v>O0737</v>
          </cell>
          <cell r="C443" t="str">
            <v>Bestfoods Asia Ltd HK Branch</v>
          </cell>
          <cell r="D443" t="str">
            <v>HKDK</v>
          </cell>
          <cell r="E443" t="str">
            <v>F</v>
          </cell>
          <cell r="F443" t="str">
            <v>UNUS</v>
          </cell>
          <cell r="G443" t="str">
            <v>BW</v>
          </cell>
          <cell r="H443" t="str">
            <v>R0004</v>
          </cell>
          <cell r="I443" t="str">
            <v>Asia and Pacific</v>
          </cell>
          <cell r="J443" t="str">
            <v>R0025</v>
          </cell>
          <cell r="K443" t="str">
            <v>BF Total A&amp;P HO</v>
          </cell>
          <cell r="L443" t="str">
            <v>NOTAPP</v>
          </cell>
          <cell r="M443" t="str">
            <v>Not Applicable</v>
          </cell>
          <cell r="N443" t="str">
            <v>C0134</v>
          </cell>
          <cell r="O443" t="str">
            <v>BF Total A&amp;P HO</v>
          </cell>
          <cell r="P443" t="str">
            <v>PHKHQ</v>
          </cell>
          <cell r="Q443" t="str">
            <v>PHKHQ</v>
          </cell>
          <cell r="R443" t="str">
            <v>BF Asia HQ 100%</v>
          </cell>
          <cell r="S443" t="str">
            <v>-</v>
          </cell>
          <cell r="T443" t="str">
            <v>NOTAPP</v>
          </cell>
          <cell r="U443" t="str">
            <v>NO</v>
          </cell>
          <cell r="V443" t="str">
            <v>BF</v>
          </cell>
          <cell r="W443" t="str">
            <v>CONT</v>
          </cell>
        </row>
        <row r="444">
          <cell r="B444" t="str">
            <v>O0738</v>
          </cell>
          <cell r="C444" t="str">
            <v>CPC/AJI (Asia) Ltd JV HQ</v>
          </cell>
          <cell r="D444" t="str">
            <v>HKDK</v>
          </cell>
          <cell r="E444" t="str">
            <v>F</v>
          </cell>
          <cell r="F444" t="str">
            <v>UNUS</v>
          </cell>
          <cell r="G444" t="str">
            <v>BW</v>
          </cell>
          <cell r="H444" t="str">
            <v>R0004</v>
          </cell>
          <cell r="I444" t="str">
            <v>Asia and Pacific</v>
          </cell>
          <cell r="J444" t="str">
            <v>R0025</v>
          </cell>
          <cell r="K444" t="str">
            <v>BF Total A&amp;P HO</v>
          </cell>
          <cell r="L444" t="str">
            <v>NOTAPP</v>
          </cell>
          <cell r="M444" t="str">
            <v>Not Applicable</v>
          </cell>
          <cell r="N444" t="str">
            <v>C0134</v>
          </cell>
          <cell r="O444" t="str">
            <v>BF Total A&amp;P HO</v>
          </cell>
          <cell r="P444" t="str">
            <v>PAJIA</v>
          </cell>
          <cell r="Q444" t="str">
            <v>PAJIA</v>
          </cell>
          <cell r="R444" t="str">
            <v>BF Asia HQ 50% (1)</v>
          </cell>
          <cell r="S444" t="str">
            <v>-</v>
          </cell>
          <cell r="T444" t="str">
            <v>NOTAPP</v>
          </cell>
          <cell r="U444" t="str">
            <v>NO</v>
          </cell>
          <cell r="V444" t="str">
            <v>BF</v>
          </cell>
          <cell r="W444" t="str">
            <v>CONT</v>
          </cell>
        </row>
        <row r="445">
          <cell r="B445" t="str">
            <v>O0739</v>
          </cell>
          <cell r="C445" t="str">
            <v>BBL Japan KK</v>
          </cell>
          <cell r="D445" t="str">
            <v>JPYM</v>
          </cell>
          <cell r="E445" t="str">
            <v>MF</v>
          </cell>
          <cell r="F445" t="str">
            <v>NV</v>
          </cell>
          <cell r="G445" t="str">
            <v>BW</v>
          </cell>
          <cell r="H445" t="str">
            <v>R0004</v>
          </cell>
          <cell r="I445" t="str">
            <v>Asia and Pacific</v>
          </cell>
          <cell r="J445" t="str">
            <v>NOTAPP</v>
          </cell>
          <cell r="K445" t="str">
            <v>Not Applicable</v>
          </cell>
          <cell r="L445" t="str">
            <v>NOTAPP</v>
          </cell>
          <cell r="M445" t="str">
            <v>Not Applicable</v>
          </cell>
          <cell r="N445" t="str">
            <v>C0059</v>
          </cell>
          <cell r="O445" t="str">
            <v>Japan</v>
          </cell>
          <cell r="P445" t="str">
            <v>PJAPN</v>
          </cell>
          <cell r="Q445" t="str">
            <v>PJAPN</v>
          </cell>
          <cell r="R445" t="str">
            <v>Japan Nippon</v>
          </cell>
          <cell r="S445" t="str">
            <v>-</v>
          </cell>
          <cell r="T445" t="str">
            <v>NOTAPP</v>
          </cell>
          <cell r="U445" t="str">
            <v>NO</v>
          </cell>
          <cell r="V445" t="str">
            <v>BF00011</v>
          </cell>
          <cell r="W445" t="str">
            <v>OPCOTHIN</v>
          </cell>
        </row>
        <row r="446">
          <cell r="B446" t="str">
            <v>O0740</v>
          </cell>
          <cell r="C446" t="str">
            <v>Russia Bestfoods - PLC</v>
          </cell>
          <cell r="D446" t="str">
            <v>RUBK</v>
          </cell>
          <cell r="E446" t="str">
            <v>F</v>
          </cell>
          <cell r="F446" t="str">
            <v>PLC</v>
          </cell>
          <cell r="G446" t="str">
            <v>CO</v>
          </cell>
          <cell r="H446" t="str">
            <v>R0001</v>
          </cell>
          <cell r="I446" t="str">
            <v>Europe</v>
          </cell>
          <cell r="J446" t="str">
            <v>R0008</v>
          </cell>
          <cell r="K446" t="str">
            <v>Central and Eastern Europe</v>
          </cell>
          <cell r="L446" t="str">
            <v>NOTAPP</v>
          </cell>
          <cell r="M446" t="str">
            <v>Not Applicable</v>
          </cell>
          <cell r="N446" t="str">
            <v>C0026</v>
          </cell>
          <cell r="O446" t="str">
            <v>Russia</v>
          </cell>
          <cell r="P446" t="str">
            <v>PRUSP</v>
          </cell>
          <cell r="Q446" t="str">
            <v>PRUSP</v>
          </cell>
          <cell r="R446" t="str">
            <v>Russia PLC</v>
          </cell>
          <cell r="S446" t="str">
            <v>-</v>
          </cell>
          <cell r="T446" t="str">
            <v>NOTAPP</v>
          </cell>
          <cell r="U446" t="str">
            <v>NO</v>
          </cell>
          <cell r="V446" t="str">
            <v>BF</v>
          </cell>
          <cell r="W446" t="str">
            <v>CONT</v>
          </cell>
        </row>
        <row r="447">
          <cell r="B447" t="str">
            <v>O0741</v>
          </cell>
          <cell r="C447" t="str">
            <v>Bestfoods Romania</v>
          </cell>
          <cell r="D447" t="str">
            <v>ROLM</v>
          </cell>
          <cell r="E447" t="str">
            <v>F</v>
          </cell>
          <cell r="F447" t="str">
            <v>MH</v>
          </cell>
          <cell r="G447" t="str">
            <v>CO</v>
          </cell>
          <cell r="H447" t="str">
            <v>R0001</v>
          </cell>
          <cell r="I447" t="str">
            <v>Europe</v>
          </cell>
          <cell r="J447" t="str">
            <v>R0008</v>
          </cell>
          <cell r="K447" t="str">
            <v>Central and Eastern Europe</v>
          </cell>
          <cell r="L447" t="str">
            <v>NOTAPP</v>
          </cell>
          <cell r="M447" t="str">
            <v>Not Applicable</v>
          </cell>
          <cell r="N447" t="str">
            <v>C0025</v>
          </cell>
          <cell r="O447" t="str">
            <v>Romania</v>
          </cell>
          <cell r="P447" t="str">
            <v>PROBF</v>
          </cell>
          <cell r="Q447" t="str">
            <v>PROBF</v>
          </cell>
          <cell r="R447" t="str">
            <v>BF Romania</v>
          </cell>
          <cell r="S447" t="str">
            <v>-</v>
          </cell>
          <cell r="T447" t="str">
            <v>NOTAPP</v>
          </cell>
          <cell r="U447" t="str">
            <v>NO</v>
          </cell>
          <cell r="V447" t="str">
            <v>BF</v>
          </cell>
          <cell r="W447" t="str">
            <v>CONT</v>
          </cell>
        </row>
        <row r="448">
          <cell r="B448" t="str">
            <v>O0742</v>
          </cell>
          <cell r="C448" t="str">
            <v>Bestfoods Slovakia</v>
          </cell>
          <cell r="D448" t="str">
            <v>SKKK</v>
          </cell>
          <cell r="E448" t="str">
            <v>F</v>
          </cell>
          <cell r="F448" t="str">
            <v>MH</v>
          </cell>
          <cell r="G448" t="str">
            <v>CO</v>
          </cell>
          <cell r="H448" t="str">
            <v>R0001</v>
          </cell>
          <cell r="I448" t="str">
            <v>Europe</v>
          </cell>
          <cell r="J448" t="str">
            <v>R0008</v>
          </cell>
          <cell r="K448" t="str">
            <v>Central and Eastern Europe</v>
          </cell>
          <cell r="L448" t="str">
            <v>NOTAPP</v>
          </cell>
          <cell r="M448" t="str">
            <v>Not Applicable</v>
          </cell>
          <cell r="N448" t="str">
            <v>C0027</v>
          </cell>
          <cell r="O448" t="str">
            <v>Slovakia</v>
          </cell>
          <cell r="P448" t="str">
            <v>PSKBF</v>
          </cell>
          <cell r="Q448" t="str">
            <v>PSKBF</v>
          </cell>
          <cell r="R448" t="str">
            <v>BF Slovakia</v>
          </cell>
          <cell r="S448" t="str">
            <v>-</v>
          </cell>
          <cell r="T448" t="str">
            <v>NOTAPP</v>
          </cell>
          <cell r="U448" t="str">
            <v>NO</v>
          </cell>
          <cell r="V448" t="str">
            <v>BF</v>
          </cell>
          <cell r="W448" t="str">
            <v>CONT</v>
          </cell>
        </row>
        <row r="449">
          <cell r="B449" t="str">
            <v>O0743</v>
          </cell>
          <cell r="C449" t="str">
            <v>HO/Other - Denmark</v>
          </cell>
          <cell r="D449" t="str">
            <v>DKKK</v>
          </cell>
          <cell r="E449" t="str">
            <v>F</v>
          </cell>
          <cell r="F449" t="str">
            <v>NV</v>
          </cell>
          <cell r="G449" t="str">
            <v>CO</v>
          </cell>
          <cell r="H449" t="str">
            <v>R0001</v>
          </cell>
          <cell r="I449" t="str">
            <v>Europe</v>
          </cell>
          <cell r="J449" t="str">
            <v>R0007</v>
          </cell>
          <cell r="K449" t="str">
            <v>Western Europe</v>
          </cell>
          <cell r="L449" t="str">
            <v>NOTAPP</v>
          </cell>
          <cell r="M449" t="str">
            <v>Not Applicable</v>
          </cell>
          <cell r="N449" t="str">
            <v>C0003</v>
          </cell>
          <cell r="O449" t="str">
            <v>Denmark</v>
          </cell>
          <cell r="P449" t="str">
            <v>PDENM</v>
          </cell>
          <cell r="Q449" t="str">
            <v>PDENM</v>
          </cell>
          <cell r="R449" t="str">
            <v>Denmark</v>
          </cell>
          <cell r="S449" t="str">
            <v>-</v>
          </cell>
          <cell r="T449" t="str">
            <v>NOTAPP</v>
          </cell>
          <cell r="U449" t="str">
            <v>NO</v>
          </cell>
          <cell r="V449" t="str">
            <v>BF</v>
          </cell>
          <cell r="W449" t="str">
            <v>CONT</v>
          </cell>
        </row>
        <row r="450">
          <cell r="B450" t="str">
            <v>O0744</v>
          </cell>
          <cell r="C450" t="str">
            <v>Foods L A Adj</v>
          </cell>
          <cell r="D450" t="str">
            <v>EURK</v>
          </cell>
          <cell r="E450" t="str">
            <v>FA</v>
          </cell>
          <cell r="F450" t="str">
            <v>NV</v>
          </cell>
          <cell r="G450" t="str">
            <v>COb</v>
          </cell>
          <cell r="H450" t="str">
            <v>R0005</v>
          </cell>
          <cell r="I450" t="str">
            <v>Latin America</v>
          </cell>
          <cell r="J450" t="str">
            <v>R0012</v>
          </cell>
          <cell r="K450" t="str">
            <v>Latin America Adjustments</v>
          </cell>
          <cell r="L450" t="str">
            <v>NOTAPP</v>
          </cell>
          <cell r="M450" t="str">
            <v>Not Applicable</v>
          </cell>
          <cell r="N450" t="str">
            <v>C0125</v>
          </cell>
          <cell r="O450" t="str">
            <v>Latin America Adjustments</v>
          </cell>
          <cell r="P450" t="str">
            <v>PLANA</v>
          </cell>
          <cell r="Q450" t="str">
            <v>PLANA</v>
          </cell>
          <cell r="R450" t="str">
            <v>Foods L A Adj</v>
          </cell>
          <cell r="S450" t="str">
            <v>-</v>
          </cell>
          <cell r="T450" t="str">
            <v>NOTAPP</v>
          </cell>
          <cell r="U450" t="str">
            <v>YES</v>
          </cell>
          <cell r="V450" t="str">
            <v>BF</v>
          </cell>
          <cell r="W450" t="str">
            <v>CONT</v>
          </cell>
        </row>
        <row r="451">
          <cell r="B451" t="str">
            <v>O0745</v>
          </cell>
          <cell r="C451" t="str">
            <v>FDZU - Switzerland</v>
          </cell>
          <cell r="D451" t="str">
            <v>EURK</v>
          </cell>
          <cell r="E451" t="str">
            <v>F</v>
          </cell>
          <cell r="F451" t="str">
            <v>NV</v>
          </cell>
          <cell r="G451" t="str">
            <v>NL</v>
          </cell>
          <cell r="H451" t="str">
            <v>R0001</v>
          </cell>
          <cell r="I451" t="str">
            <v>Europe</v>
          </cell>
          <cell r="J451" t="str">
            <v>R0017</v>
          </cell>
          <cell r="K451" t="str">
            <v>Parent &amp; Finance</v>
          </cell>
          <cell r="L451" t="str">
            <v>R0018</v>
          </cell>
          <cell r="M451" t="str">
            <v>Finance Division Zurich Total</v>
          </cell>
          <cell r="N451" t="str">
            <v>C0121</v>
          </cell>
          <cell r="O451" t="str">
            <v>Finance Division Zurich Total</v>
          </cell>
          <cell r="P451" t="str">
            <v>PFDZU</v>
          </cell>
          <cell r="Q451" t="str">
            <v>PFDZU</v>
          </cell>
          <cell r="R451" t="str">
            <v>Finance Div. Zurich</v>
          </cell>
          <cell r="S451">
            <v>2</v>
          </cell>
          <cell r="T451" t="str">
            <v>NOTAPP</v>
          </cell>
          <cell r="U451" t="str">
            <v>NO</v>
          </cell>
          <cell r="V451" t="str">
            <v>BF</v>
          </cell>
          <cell r="W451" t="str">
            <v>CONT</v>
          </cell>
        </row>
        <row r="452">
          <cell r="B452" t="str">
            <v>O0746</v>
          </cell>
          <cell r="C452" t="str">
            <v>HO/Other - Switzerland - Mixhold</v>
          </cell>
          <cell r="D452" t="str">
            <v>CHFK</v>
          </cell>
          <cell r="E452" t="str">
            <v>F</v>
          </cell>
          <cell r="F452" t="str">
            <v>MH</v>
          </cell>
          <cell r="G452" t="str">
            <v>NL</v>
          </cell>
          <cell r="H452" t="str">
            <v>R0001</v>
          </cell>
          <cell r="I452" t="str">
            <v>Europe</v>
          </cell>
          <cell r="J452" t="str">
            <v>R0007</v>
          </cell>
          <cell r="K452" t="str">
            <v>Western Europe</v>
          </cell>
          <cell r="L452" t="str">
            <v>NOTAPP</v>
          </cell>
          <cell r="M452" t="str">
            <v>Not Applicable</v>
          </cell>
          <cell r="N452" t="str">
            <v>C0015</v>
          </cell>
          <cell r="O452" t="str">
            <v>Switzerland</v>
          </cell>
          <cell r="P452" t="str">
            <v>PSWTZ</v>
          </cell>
          <cell r="Q452" t="str">
            <v>PSWTZ</v>
          </cell>
          <cell r="R452" t="str">
            <v>Switzerland</v>
          </cell>
          <cell r="S452">
            <v>4</v>
          </cell>
          <cell r="T452" t="str">
            <v>NOTAPP</v>
          </cell>
          <cell r="U452" t="str">
            <v>NO</v>
          </cell>
          <cell r="V452" t="str">
            <v>BF</v>
          </cell>
          <cell r="W452" t="str">
            <v>CONT</v>
          </cell>
        </row>
        <row r="453">
          <cell r="B453" t="str">
            <v>O0747</v>
          </cell>
          <cell r="C453" t="str">
            <v>CHBH - Switzerland</v>
          </cell>
          <cell r="D453" t="str">
            <v>EURK</v>
          </cell>
          <cell r="E453" t="str">
            <v>F</v>
          </cell>
          <cell r="F453" t="str">
            <v>MH</v>
          </cell>
          <cell r="G453" t="str">
            <v>NL</v>
          </cell>
          <cell r="H453" t="str">
            <v>R0001</v>
          </cell>
          <cell r="I453" t="str">
            <v>Europe</v>
          </cell>
          <cell r="J453" t="str">
            <v>R0017</v>
          </cell>
          <cell r="K453" t="str">
            <v>Parent &amp; Finance</v>
          </cell>
          <cell r="L453" t="str">
            <v>R0019</v>
          </cell>
          <cell r="M453" t="str">
            <v>BF Tot Eur HO/Holding</v>
          </cell>
          <cell r="N453" t="str">
            <v>C0122</v>
          </cell>
          <cell r="O453" t="str">
            <v>BF Tot Eur HO/Holding</v>
          </cell>
          <cell r="P453" t="str">
            <v>PCHBH</v>
          </cell>
          <cell r="Q453" t="str">
            <v>PCHBH</v>
          </cell>
          <cell r="R453" t="str">
            <v>BF Switz Holding</v>
          </cell>
          <cell r="S453">
            <v>2</v>
          </cell>
          <cell r="T453" t="str">
            <v>NOTAPP</v>
          </cell>
          <cell r="U453" t="str">
            <v>NO</v>
          </cell>
          <cell r="V453" t="str">
            <v>BF</v>
          </cell>
          <cell r="W453" t="str">
            <v>CONT</v>
          </cell>
        </row>
        <row r="454">
          <cell r="B454" t="str">
            <v>O0748</v>
          </cell>
          <cell r="C454" t="str">
            <v>CHHC - Switzerland</v>
          </cell>
          <cell r="D454" t="str">
            <v>CHFK</v>
          </cell>
          <cell r="E454" t="str">
            <v>F</v>
          </cell>
          <cell r="F454" t="str">
            <v>PLC</v>
          </cell>
          <cell r="G454" t="str">
            <v>NL</v>
          </cell>
          <cell r="H454" t="str">
            <v>R0001</v>
          </cell>
          <cell r="I454" t="str">
            <v>Europe</v>
          </cell>
          <cell r="J454" t="str">
            <v>R0017</v>
          </cell>
          <cell r="K454" t="str">
            <v>Parent &amp; Finance</v>
          </cell>
          <cell r="L454" t="str">
            <v>R0020</v>
          </cell>
          <cell r="M454" t="str">
            <v>Total Parent &amp; Holding</v>
          </cell>
          <cell r="N454" t="str">
            <v>C0131</v>
          </cell>
          <cell r="O454" t="str">
            <v>Parent &amp; Holding PLC</v>
          </cell>
          <cell r="P454" t="str">
            <v>PCHHC</v>
          </cell>
          <cell r="Q454" t="str">
            <v>PCHHC</v>
          </cell>
          <cell r="R454" t="str">
            <v>Switz Holding (CHF)</v>
          </cell>
          <cell r="S454">
            <v>2</v>
          </cell>
          <cell r="T454" t="str">
            <v>NOTAPP</v>
          </cell>
          <cell r="U454" t="str">
            <v>NO</v>
          </cell>
          <cell r="V454" t="str">
            <v>BF</v>
          </cell>
          <cell r="W454" t="str">
            <v>CONT</v>
          </cell>
        </row>
        <row r="455">
          <cell r="B455" t="str">
            <v>O0749</v>
          </cell>
          <cell r="C455" t="str">
            <v>Other Afr Adj/Cont PLC</v>
          </cell>
          <cell r="D455" t="str">
            <v>EURK</v>
          </cell>
          <cell r="E455" t="str">
            <v>FA</v>
          </cell>
          <cell r="F455" t="str">
            <v>PLC</v>
          </cell>
          <cell r="G455" t="str">
            <v>COb</v>
          </cell>
          <cell r="H455" t="str">
            <v>R0003</v>
          </cell>
          <cell r="I455" t="str">
            <v>Africa and Middle East</v>
          </cell>
          <cell r="J455" t="str">
            <v>R0010</v>
          </cell>
          <cell r="K455" t="str">
            <v>Africa &amp; ME Adjustments</v>
          </cell>
          <cell r="L455" t="str">
            <v>NOTAPP</v>
          </cell>
          <cell r="M455" t="str">
            <v>Not Applicable</v>
          </cell>
          <cell r="N455" t="str">
            <v>C0128</v>
          </cell>
          <cell r="O455" t="str">
            <v>Africa &amp; M.East Adjustments</v>
          </cell>
          <cell r="P455" t="str">
            <v>POAPA</v>
          </cell>
          <cell r="Q455" t="str">
            <v>POAPA</v>
          </cell>
          <cell r="R455" t="str">
            <v>Other Afr Adj/Cont PLC</v>
          </cell>
          <cell r="S455" t="str">
            <v>-</v>
          </cell>
          <cell r="T455" t="str">
            <v>NOTAPP</v>
          </cell>
          <cell r="U455" t="str">
            <v>YES</v>
          </cell>
          <cell r="V455" t="str">
            <v>BF</v>
          </cell>
          <cell r="W455" t="str">
            <v>CONT</v>
          </cell>
        </row>
        <row r="456">
          <cell r="B456" t="str">
            <v>O0750</v>
          </cell>
          <cell r="C456" t="str">
            <v>Asia Pacific Foods Adj</v>
          </cell>
          <cell r="D456" t="str">
            <v>EURK</v>
          </cell>
          <cell r="E456" t="str">
            <v>FA</v>
          </cell>
          <cell r="F456" t="str">
            <v>NV</v>
          </cell>
          <cell r="G456" t="str">
            <v>COb</v>
          </cell>
          <cell r="H456" t="str">
            <v>R0004</v>
          </cell>
          <cell r="I456" t="str">
            <v>Asia and Pacific</v>
          </cell>
          <cell r="J456" t="str">
            <v>R0011</v>
          </cell>
          <cell r="K456" t="str">
            <v>Asia &amp; Pacific Adjustments</v>
          </cell>
          <cell r="L456" t="str">
            <v>NOTAPP</v>
          </cell>
          <cell r="M456" t="str">
            <v>Not Applicable</v>
          </cell>
          <cell r="N456" t="str">
            <v>C0126</v>
          </cell>
          <cell r="O456" t="str">
            <v>Asia &amp; Pacific Adjustments</v>
          </cell>
          <cell r="P456" t="str">
            <v>PAPFJ</v>
          </cell>
          <cell r="Q456" t="str">
            <v>PAPFJ</v>
          </cell>
          <cell r="R456" t="str">
            <v>Asia Pacific Foods Adj</v>
          </cell>
          <cell r="S456" t="str">
            <v>-</v>
          </cell>
          <cell r="T456" t="str">
            <v>NOTAPP</v>
          </cell>
          <cell r="U456" t="str">
            <v>YES</v>
          </cell>
          <cell r="V456" t="str">
            <v>BF</v>
          </cell>
          <cell r="W456" t="str">
            <v>CONT</v>
          </cell>
        </row>
        <row r="457">
          <cell r="B457" t="str">
            <v>O0751</v>
          </cell>
          <cell r="C457" t="str">
            <v>Asia Pacific HPC Adj</v>
          </cell>
          <cell r="D457" t="str">
            <v>EURK</v>
          </cell>
          <cell r="E457" t="str">
            <v>FA</v>
          </cell>
          <cell r="F457" t="str">
            <v>NV</v>
          </cell>
          <cell r="G457" t="str">
            <v>COb</v>
          </cell>
          <cell r="H457" t="str">
            <v>R0004</v>
          </cell>
          <cell r="I457" t="str">
            <v>Asia and Pacific</v>
          </cell>
          <cell r="J457" t="str">
            <v>R0011</v>
          </cell>
          <cell r="K457" t="str">
            <v>Asia &amp; Pacific Adjustments</v>
          </cell>
          <cell r="L457" t="str">
            <v>NOTAPP</v>
          </cell>
          <cell r="M457" t="str">
            <v>Not Applicable</v>
          </cell>
          <cell r="N457" t="str">
            <v>C0126</v>
          </cell>
          <cell r="O457" t="str">
            <v>Asia &amp; Pacific Adjustments</v>
          </cell>
          <cell r="P457" t="str">
            <v>PASHJ</v>
          </cell>
          <cell r="Q457" t="str">
            <v>PASHJ</v>
          </cell>
          <cell r="R457" t="str">
            <v>Asia Pacific HPC Adj</v>
          </cell>
          <cell r="S457" t="str">
            <v>-</v>
          </cell>
          <cell r="T457" t="str">
            <v>NOTAPP</v>
          </cell>
          <cell r="U457" t="str">
            <v>YES</v>
          </cell>
          <cell r="V457" t="str">
            <v>BF</v>
          </cell>
          <cell r="W457" t="str">
            <v>CONT</v>
          </cell>
        </row>
        <row r="458">
          <cell r="B458" t="str">
            <v>O0752</v>
          </cell>
          <cell r="C458" t="str">
            <v>HO/Other - Switzerland - NV</v>
          </cell>
          <cell r="D458" t="str">
            <v>CHFK</v>
          </cell>
          <cell r="E458" t="str">
            <v>F</v>
          </cell>
          <cell r="F458" t="str">
            <v>NV</v>
          </cell>
          <cell r="G458" t="str">
            <v>NL</v>
          </cell>
          <cell r="H458" t="str">
            <v>R0001</v>
          </cell>
          <cell r="I458" t="str">
            <v>Europe</v>
          </cell>
          <cell r="J458" t="str">
            <v>R0007</v>
          </cell>
          <cell r="K458" t="str">
            <v>Western Europe</v>
          </cell>
          <cell r="L458" t="str">
            <v>NOTAPP</v>
          </cell>
          <cell r="M458" t="str">
            <v>Not Applicable</v>
          </cell>
          <cell r="N458" t="str">
            <v>C0015</v>
          </cell>
          <cell r="O458" t="str">
            <v>Switzerland</v>
          </cell>
          <cell r="P458" t="str">
            <v>PCHNV</v>
          </cell>
          <cell r="Q458" t="str">
            <v>PCHNV</v>
          </cell>
          <cell r="R458" t="str">
            <v>Switzerland NV Companies</v>
          </cell>
          <cell r="S458">
            <v>2</v>
          </cell>
          <cell r="T458" t="str">
            <v>NOTAPP</v>
          </cell>
          <cell r="U458" t="str">
            <v>NO</v>
          </cell>
          <cell r="V458" t="str">
            <v>BF</v>
          </cell>
          <cell r="W458" t="str">
            <v>CONT</v>
          </cell>
        </row>
        <row r="459">
          <cell r="B459" t="str">
            <v>O0753</v>
          </cell>
          <cell r="C459" t="str">
            <v>HO/Other - Spain</v>
          </cell>
          <cell r="D459" t="str">
            <v>EURK</v>
          </cell>
          <cell r="E459" t="str">
            <v>F</v>
          </cell>
          <cell r="F459" t="str">
            <v>NV</v>
          </cell>
          <cell r="G459" t="str">
            <v>NL</v>
          </cell>
          <cell r="H459" t="str">
            <v>R0001</v>
          </cell>
          <cell r="I459" t="str">
            <v>Europe</v>
          </cell>
          <cell r="J459" t="str">
            <v>R0007</v>
          </cell>
          <cell r="K459" t="str">
            <v>Western Europe</v>
          </cell>
          <cell r="L459" t="str">
            <v>NOTAPP</v>
          </cell>
          <cell r="M459" t="str">
            <v>Not Applicable</v>
          </cell>
          <cell r="N459" t="str">
            <v>C0013</v>
          </cell>
          <cell r="O459" t="str">
            <v>Spain</v>
          </cell>
          <cell r="P459" t="str">
            <v>PSPAI</v>
          </cell>
          <cell r="Q459" t="str">
            <v>PSPAI</v>
          </cell>
          <cell r="R459" t="str">
            <v>Spain</v>
          </cell>
          <cell r="S459" t="str">
            <v>-</v>
          </cell>
          <cell r="T459" t="str">
            <v>NOTAPP</v>
          </cell>
          <cell r="U459" t="str">
            <v>NO</v>
          </cell>
          <cell r="V459" t="str">
            <v>BF</v>
          </cell>
          <cell r="W459" t="str">
            <v>CONT</v>
          </cell>
        </row>
        <row r="460">
          <cell r="B460" t="str">
            <v>O0754</v>
          </cell>
          <cell r="C460" t="str">
            <v>HO/Other - Italy</v>
          </cell>
          <cell r="D460" t="str">
            <v>EURK</v>
          </cell>
          <cell r="E460" t="str">
            <v>F</v>
          </cell>
          <cell r="F460" t="str">
            <v>MH</v>
          </cell>
          <cell r="G460" t="str">
            <v>CO</v>
          </cell>
          <cell r="H460" t="str">
            <v>R0001</v>
          </cell>
          <cell r="I460" t="str">
            <v>Europe</v>
          </cell>
          <cell r="J460" t="str">
            <v>R0007</v>
          </cell>
          <cell r="K460" t="str">
            <v>Western Europe</v>
          </cell>
          <cell r="L460" t="str">
            <v>NOTAPP</v>
          </cell>
          <cell r="M460" t="str">
            <v>Not Applicable</v>
          </cell>
          <cell r="N460" t="str">
            <v>C0009</v>
          </cell>
          <cell r="O460" t="str">
            <v>Italy</v>
          </cell>
          <cell r="P460" t="str">
            <v>PITAL</v>
          </cell>
          <cell r="Q460" t="str">
            <v>PITAL</v>
          </cell>
          <cell r="R460" t="str">
            <v>Italy</v>
          </cell>
          <cell r="S460">
            <v>5</v>
          </cell>
          <cell r="T460" t="str">
            <v>NOTAPP</v>
          </cell>
          <cell r="U460" t="str">
            <v>NO</v>
          </cell>
          <cell r="V460" t="str">
            <v>BF</v>
          </cell>
          <cell r="W460" t="str">
            <v>CONT</v>
          </cell>
        </row>
        <row r="461">
          <cell r="B461" t="str">
            <v>O0755</v>
          </cell>
          <cell r="C461" t="str">
            <v>UBF Greece BFO</v>
          </cell>
          <cell r="D461" t="str">
            <v>EURK</v>
          </cell>
          <cell r="E461" t="str">
            <v>HF</v>
          </cell>
          <cell r="F461" t="str">
            <v>NOTAPP</v>
          </cell>
          <cell r="G461" t="str">
            <v>NL</v>
          </cell>
          <cell r="H461" t="str">
            <v>R0001</v>
          </cell>
          <cell r="I461" t="str">
            <v>Europe</v>
          </cell>
          <cell r="J461" t="str">
            <v>R0007</v>
          </cell>
          <cell r="K461" t="str">
            <v>Western Europe</v>
          </cell>
          <cell r="L461" t="str">
            <v>NOTAPP</v>
          </cell>
          <cell r="M461" t="str">
            <v>Not Applicable</v>
          </cell>
          <cell r="N461" t="str">
            <v>C0007</v>
          </cell>
          <cell r="O461" t="str">
            <v>Greece</v>
          </cell>
          <cell r="P461" t="str">
            <v>PGRBF</v>
          </cell>
          <cell r="Q461" t="str">
            <v>NOTAPP</v>
          </cell>
          <cell r="R461" t="str">
            <v>Not Applicable</v>
          </cell>
          <cell r="S461" t="str">
            <v>-</v>
          </cell>
          <cell r="T461" t="str">
            <v>NOTAPP</v>
          </cell>
          <cell r="U461" t="str">
            <v>NO</v>
          </cell>
          <cell r="V461" t="str">
            <v>BF00001</v>
          </cell>
          <cell r="W461" t="str">
            <v>OPCOTHIN</v>
          </cell>
        </row>
        <row r="462">
          <cell r="B462" t="str">
            <v>O0756</v>
          </cell>
          <cell r="C462" t="str">
            <v>HO/Other - Greece</v>
          </cell>
          <cell r="D462" t="str">
            <v>EURK</v>
          </cell>
          <cell r="E462" t="str">
            <v>F</v>
          </cell>
          <cell r="F462" t="str">
            <v>NV</v>
          </cell>
          <cell r="G462" t="str">
            <v>NL</v>
          </cell>
          <cell r="H462" t="str">
            <v>R0001</v>
          </cell>
          <cell r="I462" t="str">
            <v>Europe</v>
          </cell>
          <cell r="J462" t="str">
            <v>R0007</v>
          </cell>
          <cell r="K462" t="str">
            <v>Western Europe</v>
          </cell>
          <cell r="L462" t="str">
            <v>NOTAPP</v>
          </cell>
          <cell r="M462" t="str">
            <v>Not Applicable</v>
          </cell>
          <cell r="N462" t="str">
            <v>C0007</v>
          </cell>
          <cell r="O462" t="str">
            <v>Greece</v>
          </cell>
          <cell r="P462" t="str">
            <v>PGREE</v>
          </cell>
          <cell r="Q462" t="str">
            <v>PGREE</v>
          </cell>
          <cell r="R462" t="str">
            <v>Greece</v>
          </cell>
          <cell r="S462" t="str">
            <v>-</v>
          </cell>
          <cell r="T462" t="str">
            <v>NOTAPP</v>
          </cell>
          <cell r="U462" t="str">
            <v>NO</v>
          </cell>
          <cell r="V462" t="str">
            <v>BF</v>
          </cell>
          <cell r="W462" t="str">
            <v>CONT</v>
          </cell>
        </row>
        <row r="463">
          <cell r="B463" t="str">
            <v>O0757</v>
          </cell>
          <cell r="C463" t="str">
            <v>ICFG AMEG  Adj</v>
          </cell>
          <cell r="D463" t="str">
            <v>EURK</v>
          </cell>
          <cell r="E463" t="str">
            <v>FA</v>
          </cell>
          <cell r="F463" t="str">
            <v>PLC</v>
          </cell>
          <cell r="G463" t="str">
            <v>COb</v>
          </cell>
          <cell r="H463" t="str">
            <v>R0003</v>
          </cell>
          <cell r="I463" t="str">
            <v>Africa and Middle East</v>
          </cell>
          <cell r="J463" t="str">
            <v>R0010</v>
          </cell>
          <cell r="K463" t="str">
            <v>Africa &amp; ME Adjustments</v>
          </cell>
          <cell r="L463" t="str">
            <v>NOTAPP</v>
          </cell>
          <cell r="M463" t="str">
            <v>Not Applicable</v>
          </cell>
          <cell r="N463" t="str">
            <v>C0128</v>
          </cell>
          <cell r="O463" t="str">
            <v>Africa &amp; M.East Adjustments</v>
          </cell>
          <cell r="P463" t="str">
            <v>PIFAJ</v>
          </cell>
          <cell r="Q463" t="str">
            <v>PIFAJ</v>
          </cell>
          <cell r="R463" t="str">
            <v>ICFG AMEG Adj</v>
          </cell>
          <cell r="S463" t="str">
            <v>-</v>
          </cell>
          <cell r="T463" t="str">
            <v>NOTAPP</v>
          </cell>
          <cell r="U463" t="str">
            <v>YES</v>
          </cell>
          <cell r="V463" t="str">
            <v>BF</v>
          </cell>
          <cell r="W463" t="str">
            <v>CONT</v>
          </cell>
        </row>
        <row r="464">
          <cell r="B464" t="str">
            <v>O0758</v>
          </cell>
          <cell r="C464" t="str">
            <v>BF Switzerland Adj</v>
          </cell>
          <cell r="D464" t="str">
            <v>CHFK</v>
          </cell>
          <cell r="E464" t="str">
            <v>FA</v>
          </cell>
          <cell r="F464" t="str">
            <v>MH</v>
          </cell>
          <cell r="G464" t="str">
            <v>COb</v>
          </cell>
          <cell r="H464" t="str">
            <v>R0001</v>
          </cell>
          <cell r="I464" t="str">
            <v>Europe</v>
          </cell>
          <cell r="J464" t="str">
            <v>R0007</v>
          </cell>
          <cell r="K464" t="str">
            <v>Western Europe</v>
          </cell>
          <cell r="L464" t="str">
            <v>NOTAPP</v>
          </cell>
          <cell r="M464" t="str">
            <v>Not Applicable</v>
          </cell>
          <cell r="N464" t="str">
            <v>C0015</v>
          </cell>
          <cell r="O464" t="str">
            <v>Switzerland</v>
          </cell>
          <cell r="P464" t="str">
            <v>PCHBJ</v>
          </cell>
          <cell r="Q464" t="str">
            <v>PCHBJ</v>
          </cell>
          <cell r="R464" t="str">
            <v>BF Switzerland Adj</v>
          </cell>
          <cell r="S464" t="str">
            <v>-</v>
          </cell>
          <cell r="T464" t="str">
            <v>NOTAPP</v>
          </cell>
          <cell r="U464" t="str">
            <v>YES</v>
          </cell>
          <cell r="V464" t="str">
            <v>BF</v>
          </cell>
          <cell r="W464" t="str">
            <v>CONT</v>
          </cell>
        </row>
        <row r="465">
          <cell r="B465" t="str">
            <v>O0759</v>
          </cell>
          <cell r="C465" t="str">
            <v>HO/Other Mixhold - France</v>
          </cell>
          <cell r="D465" t="str">
            <v>EURK</v>
          </cell>
          <cell r="E465" t="str">
            <v>F</v>
          </cell>
          <cell r="F465" t="str">
            <v>MH</v>
          </cell>
          <cell r="G465" t="str">
            <v>NL</v>
          </cell>
          <cell r="H465" t="str">
            <v>R0001</v>
          </cell>
          <cell r="I465" t="str">
            <v>Europe</v>
          </cell>
          <cell r="J465" t="str">
            <v>R0007</v>
          </cell>
          <cell r="K465" t="str">
            <v>Western Europe</v>
          </cell>
          <cell r="L465" t="str">
            <v>NOTAPP</v>
          </cell>
          <cell r="M465" t="str">
            <v>Not Applicable</v>
          </cell>
          <cell r="N465" t="str">
            <v>C0005</v>
          </cell>
          <cell r="O465" t="str">
            <v>France</v>
          </cell>
          <cell r="P465" t="str">
            <v>PFRAN</v>
          </cell>
          <cell r="Q465" t="str">
            <v>PFRAN</v>
          </cell>
          <cell r="R465" t="str">
            <v>France</v>
          </cell>
          <cell r="S465">
            <v>11</v>
          </cell>
          <cell r="T465" t="str">
            <v>NOTAPP</v>
          </cell>
          <cell r="U465" t="str">
            <v>NO</v>
          </cell>
          <cell r="V465" t="str">
            <v>BF</v>
          </cell>
          <cell r="W465" t="str">
            <v>CONT</v>
          </cell>
        </row>
        <row r="466">
          <cell r="B466" t="str">
            <v>O0760</v>
          </cell>
          <cell r="C466" t="str">
            <v>BF United Kingdom Adj</v>
          </cell>
          <cell r="D466" t="str">
            <v>GBPK</v>
          </cell>
          <cell r="E466" t="str">
            <v>FA</v>
          </cell>
          <cell r="F466" t="str">
            <v>MMH</v>
          </cell>
          <cell r="G466" t="str">
            <v>COb</v>
          </cell>
          <cell r="H466" t="str">
            <v>R0001</v>
          </cell>
          <cell r="I466" t="str">
            <v>Europe</v>
          </cell>
          <cell r="J466" t="str">
            <v>R0007</v>
          </cell>
          <cell r="K466" t="str">
            <v>Western Europe</v>
          </cell>
          <cell r="L466" t="str">
            <v>NOTAPP</v>
          </cell>
          <cell r="M466" t="str">
            <v>Not Applicable</v>
          </cell>
          <cell r="N466" t="str">
            <v>C0016</v>
          </cell>
          <cell r="O466" t="str">
            <v>United Kingdom</v>
          </cell>
          <cell r="P466" t="str">
            <v>PGBBJ</v>
          </cell>
          <cell r="Q466" t="str">
            <v>PGBBJ</v>
          </cell>
          <cell r="R466" t="str">
            <v>BF UK Food Businesses Adjustment</v>
          </cell>
          <cell r="S466" t="str">
            <v>-</v>
          </cell>
          <cell r="T466" t="str">
            <v>NOTAPP</v>
          </cell>
          <cell r="U466" t="str">
            <v>YES</v>
          </cell>
          <cell r="V466" t="str">
            <v>BF</v>
          </cell>
          <cell r="W466" t="str">
            <v>CONT</v>
          </cell>
        </row>
        <row r="467">
          <cell r="B467" t="str">
            <v>O0761</v>
          </cell>
          <cell r="C467" t="str">
            <v>BF WE Euro Adj</v>
          </cell>
          <cell r="D467" t="str">
            <v>EURK</v>
          </cell>
          <cell r="E467" t="str">
            <v>FA</v>
          </cell>
          <cell r="F467" t="str">
            <v>MH</v>
          </cell>
          <cell r="G467" t="str">
            <v>COb</v>
          </cell>
          <cell r="H467" t="str">
            <v>R0001</v>
          </cell>
          <cell r="I467" t="str">
            <v>Europe</v>
          </cell>
          <cell r="J467" t="str">
            <v>R0007</v>
          </cell>
          <cell r="K467" t="str">
            <v>Western Europe</v>
          </cell>
          <cell r="L467" t="str">
            <v>R0015</v>
          </cell>
          <cell r="M467" t="str">
            <v>Western Europe Adjustments</v>
          </cell>
          <cell r="N467" t="str">
            <v>C0127</v>
          </cell>
          <cell r="O467" t="str">
            <v>Western Europe Adjustments</v>
          </cell>
          <cell r="P467" t="str">
            <v>PWEBJ</v>
          </cell>
          <cell r="Q467" t="str">
            <v>PWEBJ</v>
          </cell>
          <cell r="R467" t="str">
            <v>BF WE Euro Adj</v>
          </cell>
          <cell r="S467" t="str">
            <v>-</v>
          </cell>
          <cell r="T467" t="str">
            <v>NOTAPP</v>
          </cell>
          <cell r="U467" t="str">
            <v>YES</v>
          </cell>
          <cell r="V467" t="str">
            <v>BF</v>
          </cell>
          <cell r="W467" t="str">
            <v>CONT</v>
          </cell>
        </row>
        <row r="468">
          <cell r="B468" t="str">
            <v>O0762</v>
          </cell>
          <cell r="C468" t="str">
            <v>BF Unus Investment Adj</v>
          </cell>
          <cell r="D468" t="str">
            <v>USDK</v>
          </cell>
          <cell r="E468" t="str">
            <v>FA</v>
          </cell>
          <cell r="F468" t="str">
            <v>UNUS</v>
          </cell>
          <cell r="G468" t="str">
            <v>COb</v>
          </cell>
          <cell r="H468" t="str">
            <v>R0002</v>
          </cell>
          <cell r="I468" t="str">
            <v>North America</v>
          </cell>
          <cell r="J468" t="str">
            <v>NOTAPP</v>
          </cell>
          <cell r="K468" t="str">
            <v>Not Applicable</v>
          </cell>
          <cell r="L468" t="str">
            <v>NOTAPP</v>
          </cell>
          <cell r="M468" t="str">
            <v>Not Applicable</v>
          </cell>
          <cell r="N468" t="str">
            <v>C0031</v>
          </cell>
          <cell r="O468" t="str">
            <v>USA</v>
          </cell>
          <cell r="P468" t="str">
            <v>PUIBF</v>
          </cell>
          <cell r="Q468" t="str">
            <v>PUIBF</v>
          </cell>
          <cell r="R468" t="str">
            <v>BF Unus Investment Adj</v>
          </cell>
          <cell r="S468" t="str">
            <v>-</v>
          </cell>
          <cell r="T468" t="str">
            <v>NOTAPP</v>
          </cell>
          <cell r="U468" t="str">
            <v>YES</v>
          </cell>
          <cell r="V468" t="str">
            <v>BF</v>
          </cell>
          <cell r="W468" t="str">
            <v>CONT</v>
          </cell>
        </row>
        <row r="469">
          <cell r="B469" t="str">
            <v>O0763</v>
          </cell>
          <cell r="C469" t="str">
            <v>BF Argentina Adj</v>
          </cell>
          <cell r="D469" t="str">
            <v>ARSK</v>
          </cell>
          <cell r="E469" t="str">
            <v>FA</v>
          </cell>
          <cell r="F469" t="str">
            <v>MH</v>
          </cell>
          <cell r="G469" t="str">
            <v>COb</v>
          </cell>
          <cell r="H469" t="str">
            <v>R0005</v>
          </cell>
          <cell r="I469" t="str">
            <v>Latin America</v>
          </cell>
          <cell r="J469" t="str">
            <v>NOTAPP</v>
          </cell>
          <cell r="K469" t="str">
            <v>Not Applicable</v>
          </cell>
          <cell r="L469" t="str">
            <v>NOTAPP</v>
          </cell>
          <cell r="M469" t="str">
            <v>Not Applicable</v>
          </cell>
          <cell r="N469" t="str">
            <v>C0070</v>
          </cell>
          <cell r="O469" t="str">
            <v>Argentina</v>
          </cell>
          <cell r="P469" t="str">
            <v>PARBJ</v>
          </cell>
          <cell r="Q469" t="str">
            <v>PARBJ</v>
          </cell>
          <cell r="R469" t="str">
            <v>BF Argentina Adj</v>
          </cell>
          <cell r="S469" t="str">
            <v>-</v>
          </cell>
          <cell r="T469" t="str">
            <v>NOTAPP</v>
          </cell>
          <cell r="U469" t="str">
            <v>YES</v>
          </cell>
          <cell r="V469" t="str">
            <v>BF</v>
          </cell>
          <cell r="W469" t="str">
            <v>CONT</v>
          </cell>
        </row>
        <row r="470">
          <cell r="B470" t="str">
            <v>O0764</v>
          </cell>
          <cell r="C470" t="str">
            <v>Bestfoods - Europe USD</v>
          </cell>
          <cell r="D470" t="str">
            <v>USDK</v>
          </cell>
          <cell r="E470" t="str">
            <v>HF</v>
          </cell>
          <cell r="F470" t="str">
            <v>NOTAPP</v>
          </cell>
          <cell r="G470" t="str">
            <v>NL</v>
          </cell>
          <cell r="H470" t="str">
            <v>R0001</v>
          </cell>
          <cell r="I470" t="str">
            <v>Europe</v>
          </cell>
          <cell r="J470" t="str">
            <v>R0017</v>
          </cell>
          <cell r="K470" t="str">
            <v>Parent &amp; Finance</v>
          </cell>
          <cell r="L470" t="str">
            <v>R0019</v>
          </cell>
          <cell r="M470" t="str">
            <v>BF Tot Eur HO/Holding</v>
          </cell>
          <cell r="N470" t="str">
            <v>C0122</v>
          </cell>
          <cell r="O470" t="str">
            <v>BF Tot Eur HO/Holding</v>
          </cell>
          <cell r="P470" t="str">
            <v>PEBBH</v>
          </cell>
          <cell r="Q470" t="str">
            <v>PEBBH</v>
          </cell>
          <cell r="R470" t="str">
            <v>BF Eur HO Brussels (Usd)</v>
          </cell>
          <cell r="S470" t="str">
            <v>-</v>
          </cell>
          <cell r="T470" t="str">
            <v>NOTAPP</v>
          </cell>
          <cell r="U470" t="str">
            <v>NO</v>
          </cell>
          <cell r="V470" t="str">
            <v>BF</v>
          </cell>
          <cell r="W470" t="str">
            <v>CONT</v>
          </cell>
        </row>
        <row r="471">
          <cell r="B471" t="str">
            <v>O0765</v>
          </cell>
          <cell r="C471" t="str">
            <v>BF Brazil Adj</v>
          </cell>
          <cell r="D471" t="str">
            <v>BRLK</v>
          </cell>
          <cell r="E471" t="str">
            <v>FA</v>
          </cell>
          <cell r="F471" t="str">
            <v>MH</v>
          </cell>
          <cell r="G471" t="str">
            <v>COb</v>
          </cell>
          <cell r="H471" t="str">
            <v>R0005</v>
          </cell>
          <cell r="I471" t="str">
            <v>Latin America</v>
          </cell>
          <cell r="J471" t="str">
            <v>NOTAPP</v>
          </cell>
          <cell r="K471" t="str">
            <v>Not Applicable</v>
          </cell>
          <cell r="L471" t="str">
            <v>NOTAPP</v>
          </cell>
          <cell r="M471" t="str">
            <v>Not Applicable</v>
          </cell>
          <cell r="N471" t="str">
            <v>C0072</v>
          </cell>
          <cell r="O471" t="str">
            <v>Brazil</v>
          </cell>
          <cell r="P471" t="str">
            <v>PBRBJ</v>
          </cell>
          <cell r="Q471" t="str">
            <v>PBRBJ</v>
          </cell>
          <cell r="R471" t="str">
            <v>BF Brazil Adj</v>
          </cell>
          <cell r="S471" t="str">
            <v>-</v>
          </cell>
          <cell r="T471" t="str">
            <v>NOTAPP</v>
          </cell>
          <cell r="U471" t="str">
            <v>YES</v>
          </cell>
          <cell r="V471" t="str">
            <v>BF</v>
          </cell>
          <cell r="W471" t="str">
            <v>CONT</v>
          </cell>
        </row>
        <row r="472">
          <cell r="B472" t="str">
            <v>O0766</v>
          </cell>
          <cell r="C472" t="str">
            <v>Mexico Adj/Cont</v>
          </cell>
          <cell r="D472" t="str">
            <v>MXNK</v>
          </cell>
          <cell r="E472" t="str">
            <v>FA</v>
          </cell>
          <cell r="F472" t="str">
            <v>MH</v>
          </cell>
          <cell r="G472" t="str">
            <v>COb</v>
          </cell>
          <cell r="H472" t="str">
            <v>R0005</v>
          </cell>
          <cell r="I472" t="str">
            <v>Latin America</v>
          </cell>
          <cell r="J472" t="str">
            <v>NOTAPP</v>
          </cell>
          <cell r="K472" t="str">
            <v>Not Applicable</v>
          </cell>
          <cell r="L472" t="str">
            <v>NOTAPP</v>
          </cell>
          <cell r="M472" t="str">
            <v>Not Applicable</v>
          </cell>
          <cell r="N472" t="str">
            <v>C0083</v>
          </cell>
          <cell r="O472" t="str">
            <v>Mexico</v>
          </cell>
          <cell r="P472" t="str">
            <v>PMEXA</v>
          </cell>
          <cell r="Q472" t="str">
            <v>PMEXA</v>
          </cell>
          <cell r="R472" t="str">
            <v>Mexico Adj/Cont</v>
          </cell>
          <cell r="S472" t="str">
            <v>-</v>
          </cell>
          <cell r="T472" t="str">
            <v>NOTAPP</v>
          </cell>
          <cell r="U472" t="str">
            <v>YES</v>
          </cell>
          <cell r="V472" t="str">
            <v>BF</v>
          </cell>
          <cell r="W472" t="str">
            <v>CONT</v>
          </cell>
        </row>
        <row r="473">
          <cell r="B473" t="str">
            <v>O0767</v>
          </cell>
          <cell r="C473" t="str">
            <v>HO/Other - Austria</v>
          </cell>
          <cell r="D473" t="str">
            <v>EURK</v>
          </cell>
          <cell r="E473" t="str">
            <v>F</v>
          </cell>
          <cell r="F473" t="str">
            <v>MH</v>
          </cell>
          <cell r="G473" t="str">
            <v>NL</v>
          </cell>
          <cell r="H473" t="str">
            <v>R0001</v>
          </cell>
          <cell r="I473" t="str">
            <v>Europe</v>
          </cell>
          <cell r="J473" t="str">
            <v>R0007</v>
          </cell>
          <cell r="K473" t="str">
            <v>Western Europe</v>
          </cell>
          <cell r="L473" t="str">
            <v>NOTAPP</v>
          </cell>
          <cell r="M473" t="str">
            <v>Not Applicable</v>
          </cell>
          <cell r="N473" t="str">
            <v>C0001</v>
          </cell>
          <cell r="O473" t="str">
            <v>Austria</v>
          </cell>
          <cell r="P473" t="str">
            <v>PASTR</v>
          </cell>
          <cell r="Q473" t="str">
            <v>PASTR</v>
          </cell>
          <cell r="R473" t="str">
            <v>Austria</v>
          </cell>
          <cell r="S473" t="str">
            <v>-</v>
          </cell>
          <cell r="T473" t="str">
            <v>NOTAPP</v>
          </cell>
          <cell r="U473" t="str">
            <v>NO</v>
          </cell>
          <cell r="V473" t="str">
            <v>BF</v>
          </cell>
          <cell r="W473" t="str">
            <v>CONT</v>
          </cell>
        </row>
        <row r="474">
          <cell r="B474" t="str">
            <v>O0768</v>
          </cell>
          <cell r="C474" t="str">
            <v>P&amp;H NV Adj/Cont</v>
          </cell>
          <cell r="D474" t="str">
            <v>EURK</v>
          </cell>
          <cell r="E474" t="str">
            <v>FA</v>
          </cell>
          <cell r="F474" t="str">
            <v>NV</v>
          </cell>
          <cell r="G474" t="str">
            <v>COb</v>
          </cell>
          <cell r="H474" t="str">
            <v>R0001</v>
          </cell>
          <cell r="I474" t="str">
            <v>Europe</v>
          </cell>
          <cell r="J474" t="str">
            <v>R0017</v>
          </cell>
          <cell r="K474" t="str">
            <v>Parent &amp; Finance</v>
          </cell>
          <cell r="L474" t="str">
            <v>R0020</v>
          </cell>
          <cell r="M474" t="str">
            <v>Total Parent &amp; Holding</v>
          </cell>
          <cell r="N474" t="str">
            <v>C0130</v>
          </cell>
          <cell r="O474" t="str">
            <v>Parent &amp; Holding NV</v>
          </cell>
          <cell r="P474" t="str">
            <v>PPHNA</v>
          </cell>
          <cell r="Q474" t="str">
            <v>PPHNA</v>
          </cell>
          <cell r="R474" t="str">
            <v>P&amp;H NV Adj/Cont</v>
          </cell>
          <cell r="S474" t="str">
            <v>-</v>
          </cell>
          <cell r="T474" t="str">
            <v>NOTAPP</v>
          </cell>
          <cell r="U474" t="str">
            <v>YES</v>
          </cell>
          <cell r="V474" t="str">
            <v>BF</v>
          </cell>
          <cell r="W474" t="str">
            <v>CONT</v>
          </cell>
        </row>
        <row r="475">
          <cell r="B475" t="str">
            <v>O0769</v>
          </cell>
          <cell r="C475" t="str">
            <v>P&amp;H NV US Dollar Adj</v>
          </cell>
          <cell r="D475" t="str">
            <v>USDK</v>
          </cell>
          <cell r="E475" t="str">
            <v>FA</v>
          </cell>
          <cell r="F475" t="str">
            <v>NV</v>
          </cell>
          <cell r="G475" t="str">
            <v>COb</v>
          </cell>
          <cell r="H475" t="str">
            <v>R0001</v>
          </cell>
          <cell r="I475" t="str">
            <v>Europe</v>
          </cell>
          <cell r="J475" t="str">
            <v>R0017</v>
          </cell>
          <cell r="K475" t="str">
            <v>Parent &amp; Finance</v>
          </cell>
          <cell r="L475" t="str">
            <v>R0020</v>
          </cell>
          <cell r="M475" t="str">
            <v>Total Parent &amp; Holding</v>
          </cell>
          <cell r="N475" t="str">
            <v>C0130</v>
          </cell>
          <cell r="O475" t="str">
            <v>Parent &amp; Holding NV</v>
          </cell>
          <cell r="P475" t="str">
            <v>PPHNU</v>
          </cell>
          <cell r="Q475" t="str">
            <v>PPHNU</v>
          </cell>
          <cell r="R475" t="str">
            <v>P&amp;H NV US Dollar Adj</v>
          </cell>
          <cell r="S475" t="str">
            <v>-</v>
          </cell>
          <cell r="T475" t="str">
            <v>NOTAPP</v>
          </cell>
          <cell r="U475" t="str">
            <v>YES</v>
          </cell>
          <cell r="V475" t="str">
            <v>BF</v>
          </cell>
          <cell r="W475" t="str">
            <v>CONT</v>
          </cell>
        </row>
        <row r="476">
          <cell r="B476" t="str">
            <v>O0770</v>
          </cell>
          <cell r="C476" t="str">
            <v>P&amp;H NV Chem Adj stg</v>
          </cell>
          <cell r="D476" t="str">
            <v>GBPK</v>
          </cell>
          <cell r="E476" t="str">
            <v>FA</v>
          </cell>
          <cell r="F476" t="str">
            <v>NV</v>
          </cell>
          <cell r="G476" t="str">
            <v>COb</v>
          </cell>
          <cell r="H476" t="str">
            <v>R0001</v>
          </cell>
          <cell r="I476" t="str">
            <v>Europe</v>
          </cell>
          <cell r="J476" t="str">
            <v>R0017</v>
          </cell>
          <cell r="K476" t="str">
            <v>Parent &amp; Finance</v>
          </cell>
          <cell r="L476" t="str">
            <v>R0020</v>
          </cell>
          <cell r="M476" t="str">
            <v>Total Parent &amp; Holding</v>
          </cell>
          <cell r="N476" t="str">
            <v>C0130</v>
          </cell>
          <cell r="O476" t="str">
            <v>Parent &amp; Holding NV</v>
          </cell>
          <cell r="P476" t="str">
            <v>PPHNC</v>
          </cell>
          <cell r="Q476" t="str">
            <v>PPHNC</v>
          </cell>
          <cell r="R476" t="str">
            <v>P&amp;H NV Chem Adj stg</v>
          </cell>
          <cell r="S476" t="str">
            <v>-</v>
          </cell>
          <cell r="T476" t="str">
            <v>NOTAPP</v>
          </cell>
          <cell r="U476" t="str">
            <v>YES</v>
          </cell>
          <cell r="V476" t="str">
            <v>BF</v>
          </cell>
          <cell r="W476" t="str">
            <v>CONT</v>
          </cell>
        </row>
        <row r="477">
          <cell r="B477" t="str">
            <v>O0771</v>
          </cell>
          <cell r="C477" t="str">
            <v>P &amp; H PLC Adj/Cont</v>
          </cell>
          <cell r="D477" t="str">
            <v>GBPK</v>
          </cell>
          <cell r="E477" t="str">
            <v>FA</v>
          </cell>
          <cell r="F477" t="str">
            <v>PLC</v>
          </cell>
          <cell r="G477" t="str">
            <v>COb</v>
          </cell>
          <cell r="H477" t="str">
            <v>R0001</v>
          </cell>
          <cell r="I477" t="str">
            <v>Europe</v>
          </cell>
          <cell r="J477" t="str">
            <v>R0017</v>
          </cell>
          <cell r="K477" t="str">
            <v>Parent &amp; Finance</v>
          </cell>
          <cell r="L477" t="str">
            <v>R0020</v>
          </cell>
          <cell r="M477" t="str">
            <v>Total Parent &amp; Holding</v>
          </cell>
          <cell r="N477" t="str">
            <v>C0131</v>
          </cell>
          <cell r="O477" t="str">
            <v>Parent &amp; Holding PLC</v>
          </cell>
          <cell r="P477" t="str">
            <v>PPLUA</v>
          </cell>
          <cell r="Q477" t="str">
            <v>PPLUA</v>
          </cell>
          <cell r="R477" t="str">
            <v>P &amp; H PLC Adj/Cont</v>
          </cell>
          <cell r="S477" t="str">
            <v>-</v>
          </cell>
          <cell r="T477" t="str">
            <v>NOTAPP</v>
          </cell>
          <cell r="U477" t="str">
            <v>YES</v>
          </cell>
          <cell r="V477" t="str">
            <v>BF</v>
          </cell>
          <cell r="W477" t="str">
            <v>CONT</v>
          </cell>
        </row>
        <row r="478">
          <cell r="B478" t="str">
            <v>O0772</v>
          </cell>
          <cell r="C478" t="str">
            <v>HO/Other - Ireland</v>
          </cell>
          <cell r="D478" t="str">
            <v>EURK</v>
          </cell>
          <cell r="E478" t="str">
            <v>F</v>
          </cell>
          <cell r="F478" t="str">
            <v>PLC</v>
          </cell>
          <cell r="G478" t="str">
            <v>NL</v>
          </cell>
          <cell r="H478" t="str">
            <v>R0001</v>
          </cell>
          <cell r="I478" t="str">
            <v>Europe</v>
          </cell>
          <cell r="J478" t="str">
            <v>R0007</v>
          </cell>
          <cell r="K478" t="str">
            <v>Western Europe</v>
          </cell>
          <cell r="L478" t="str">
            <v>NOTAPP</v>
          </cell>
          <cell r="M478" t="str">
            <v>Not Applicable</v>
          </cell>
          <cell r="N478" t="str">
            <v>C0008</v>
          </cell>
          <cell r="O478" t="str">
            <v>Ireland</v>
          </cell>
          <cell r="P478" t="str">
            <v>PIREL</v>
          </cell>
          <cell r="Q478" t="str">
            <v>PIREL</v>
          </cell>
          <cell r="R478" t="str">
            <v>Ireland</v>
          </cell>
          <cell r="S478">
            <v>3</v>
          </cell>
          <cell r="T478" t="str">
            <v>NOTAPP</v>
          </cell>
          <cell r="U478" t="str">
            <v>NO</v>
          </cell>
          <cell r="V478" t="str">
            <v>BF</v>
          </cell>
          <cell r="W478" t="str">
            <v>CONT</v>
          </cell>
        </row>
        <row r="479">
          <cell r="B479" t="str">
            <v>O0773</v>
          </cell>
          <cell r="C479" t="str">
            <v>Bestfoods - Ireland</v>
          </cell>
          <cell r="D479" t="str">
            <v>EURK</v>
          </cell>
          <cell r="E479" t="str">
            <v>F</v>
          </cell>
          <cell r="F479" t="str">
            <v>MH</v>
          </cell>
          <cell r="G479" t="str">
            <v>NL</v>
          </cell>
          <cell r="H479" t="str">
            <v>R0001</v>
          </cell>
          <cell r="I479" t="str">
            <v>Europe</v>
          </cell>
          <cell r="J479" t="str">
            <v>R0007</v>
          </cell>
          <cell r="K479" t="str">
            <v>Western Europe</v>
          </cell>
          <cell r="L479" t="str">
            <v>NOTAPP</v>
          </cell>
          <cell r="M479" t="str">
            <v>Not Applicable</v>
          </cell>
          <cell r="N479" t="str">
            <v>C0008</v>
          </cell>
          <cell r="O479" t="str">
            <v>Ireland</v>
          </cell>
          <cell r="P479" t="str">
            <v>PIEBF</v>
          </cell>
          <cell r="Q479" t="str">
            <v>PIEBF</v>
          </cell>
          <cell r="R479" t="str">
            <v>BF Ireland</v>
          </cell>
          <cell r="S479" t="str">
            <v>-</v>
          </cell>
          <cell r="T479" t="str">
            <v>NOTAPP</v>
          </cell>
          <cell r="U479" t="str">
            <v>NO</v>
          </cell>
          <cell r="V479" t="str">
            <v>BF</v>
          </cell>
          <cell r="W479" t="str">
            <v>CONT</v>
          </cell>
        </row>
        <row r="480">
          <cell r="B480" t="str">
            <v>O0774</v>
          </cell>
          <cell r="C480" t="str">
            <v>Bestfoods - Czech Rep</v>
          </cell>
          <cell r="D480" t="str">
            <v>CZKK</v>
          </cell>
          <cell r="E480" t="str">
            <v>F</v>
          </cell>
          <cell r="F480" t="str">
            <v>MH</v>
          </cell>
          <cell r="G480" t="str">
            <v>CO</v>
          </cell>
          <cell r="H480" t="str">
            <v>R0001</v>
          </cell>
          <cell r="I480" t="str">
            <v>Europe</v>
          </cell>
          <cell r="J480" t="str">
            <v>R0008</v>
          </cell>
          <cell r="K480" t="str">
            <v>Central and Eastern Europe</v>
          </cell>
          <cell r="L480" t="str">
            <v>NOTAPP</v>
          </cell>
          <cell r="M480" t="str">
            <v>Not Applicable</v>
          </cell>
          <cell r="N480" t="str">
            <v>C0019</v>
          </cell>
          <cell r="O480" t="str">
            <v>Czech Republic</v>
          </cell>
          <cell r="P480" t="str">
            <v>PCZBF</v>
          </cell>
          <cell r="Q480" t="str">
            <v>PCZBF</v>
          </cell>
          <cell r="R480" t="str">
            <v>BF Czech Republic</v>
          </cell>
          <cell r="S480" t="str">
            <v>-</v>
          </cell>
          <cell r="T480" t="str">
            <v>NOTAPP</v>
          </cell>
          <cell r="U480" t="str">
            <v>NO</v>
          </cell>
          <cell r="V480" t="str">
            <v>BF</v>
          </cell>
          <cell r="W480" t="str">
            <v>CONT</v>
          </cell>
        </row>
        <row r="481">
          <cell r="B481" t="str">
            <v>O0775</v>
          </cell>
          <cell r="C481" t="str">
            <v>Bestfoods - Hungary</v>
          </cell>
          <cell r="D481" t="str">
            <v>HUFM</v>
          </cell>
          <cell r="E481" t="str">
            <v>F</v>
          </cell>
          <cell r="F481" t="str">
            <v>MH</v>
          </cell>
          <cell r="G481" t="str">
            <v>CO</v>
          </cell>
          <cell r="H481" t="str">
            <v>R0001</v>
          </cell>
          <cell r="I481" t="str">
            <v>Europe</v>
          </cell>
          <cell r="J481" t="str">
            <v>R0008</v>
          </cell>
          <cell r="K481" t="str">
            <v>Central and Eastern Europe</v>
          </cell>
          <cell r="L481" t="str">
            <v>NOTAPP</v>
          </cell>
          <cell r="M481" t="str">
            <v>Not Applicable</v>
          </cell>
          <cell r="N481" t="str">
            <v>C0021</v>
          </cell>
          <cell r="O481" t="str">
            <v>Hungary</v>
          </cell>
          <cell r="P481" t="str">
            <v>PHUBF</v>
          </cell>
          <cell r="Q481" t="str">
            <v>PHUBF</v>
          </cell>
          <cell r="R481" t="str">
            <v>BF Hungary</v>
          </cell>
          <cell r="S481" t="str">
            <v>-</v>
          </cell>
          <cell r="T481" t="str">
            <v>NOTAPP</v>
          </cell>
          <cell r="U481" t="str">
            <v>NO</v>
          </cell>
          <cell r="V481" t="str">
            <v>BF</v>
          </cell>
          <cell r="W481" t="str">
            <v>CONT</v>
          </cell>
        </row>
        <row r="482">
          <cell r="B482" t="str">
            <v>O0776</v>
          </cell>
          <cell r="C482" t="str">
            <v>Bestfoods - Finland</v>
          </cell>
          <cell r="D482" t="str">
            <v>EURK</v>
          </cell>
          <cell r="E482" t="str">
            <v>F</v>
          </cell>
          <cell r="F482" t="str">
            <v>MH</v>
          </cell>
          <cell r="G482" t="str">
            <v>CO</v>
          </cell>
          <cell r="H482" t="str">
            <v>R0001</v>
          </cell>
          <cell r="I482" t="str">
            <v>Europe</v>
          </cell>
          <cell r="J482" t="str">
            <v>R0007</v>
          </cell>
          <cell r="K482" t="str">
            <v>Western Europe</v>
          </cell>
          <cell r="L482" t="str">
            <v>NOTAPP</v>
          </cell>
          <cell r="M482" t="str">
            <v>Not Applicable</v>
          </cell>
          <cell r="N482" t="str">
            <v>C0004</v>
          </cell>
          <cell r="O482" t="str">
            <v>Finland</v>
          </cell>
          <cell r="P482" t="str">
            <v>PFIBF</v>
          </cell>
          <cell r="Q482" t="str">
            <v>PFIBF</v>
          </cell>
          <cell r="R482" t="str">
            <v>BF Finland</v>
          </cell>
          <cell r="S482" t="str">
            <v>-</v>
          </cell>
          <cell r="T482" t="str">
            <v>NOTAPP</v>
          </cell>
          <cell r="U482" t="str">
            <v>NO</v>
          </cell>
          <cell r="V482" t="str">
            <v>BF</v>
          </cell>
          <cell r="W482" t="str">
            <v>CONT</v>
          </cell>
        </row>
        <row r="483">
          <cell r="B483" t="str">
            <v>O0777</v>
          </cell>
          <cell r="C483" t="str">
            <v>HO/Other - Finland</v>
          </cell>
          <cell r="D483" t="str">
            <v>EURK</v>
          </cell>
          <cell r="E483" t="str">
            <v>F</v>
          </cell>
          <cell r="F483" t="str">
            <v>NV</v>
          </cell>
          <cell r="G483" t="str">
            <v>CO</v>
          </cell>
          <cell r="H483" t="str">
            <v>R0001</v>
          </cell>
          <cell r="I483" t="str">
            <v>Europe</v>
          </cell>
          <cell r="J483" t="str">
            <v>R0007</v>
          </cell>
          <cell r="K483" t="str">
            <v>Western Europe</v>
          </cell>
          <cell r="L483" t="str">
            <v>NOTAPP</v>
          </cell>
          <cell r="M483" t="str">
            <v>Not Applicable</v>
          </cell>
          <cell r="N483" t="str">
            <v>C0004</v>
          </cell>
          <cell r="O483" t="str">
            <v>Finland</v>
          </cell>
          <cell r="P483" t="str">
            <v>PFINL</v>
          </cell>
          <cell r="Q483" t="str">
            <v>PFINL</v>
          </cell>
          <cell r="R483" t="str">
            <v>Finland</v>
          </cell>
          <cell r="S483" t="str">
            <v>-</v>
          </cell>
          <cell r="T483" t="str">
            <v>NOTAPP</v>
          </cell>
          <cell r="U483" t="str">
            <v>NO</v>
          </cell>
          <cell r="V483" t="str">
            <v>BF</v>
          </cell>
          <cell r="W483" t="str">
            <v>CONT</v>
          </cell>
        </row>
        <row r="484">
          <cell r="B484" t="str">
            <v>O0778</v>
          </cell>
          <cell r="C484" t="str">
            <v>NFD Norway</v>
          </cell>
          <cell r="D484" t="str">
            <v>NOKK</v>
          </cell>
          <cell r="E484" t="str">
            <v>F</v>
          </cell>
          <cell r="F484" t="str">
            <v>NV</v>
          </cell>
          <cell r="G484" t="str">
            <v>CO</v>
          </cell>
          <cell r="H484" t="str">
            <v>R0001</v>
          </cell>
          <cell r="I484" t="str">
            <v>Europe</v>
          </cell>
          <cell r="J484" t="str">
            <v>R0007</v>
          </cell>
          <cell r="K484" t="str">
            <v>Western Europe</v>
          </cell>
          <cell r="L484" t="str">
            <v>NOTAPP</v>
          </cell>
          <cell r="M484" t="str">
            <v>Not Applicable</v>
          </cell>
          <cell r="N484" t="str">
            <v>C0011</v>
          </cell>
          <cell r="O484" t="str">
            <v>Norway</v>
          </cell>
          <cell r="P484" t="str">
            <v>PNOBN</v>
          </cell>
          <cell r="Q484" t="str">
            <v>PNOBN</v>
          </cell>
          <cell r="R484" t="str">
            <v>Norway</v>
          </cell>
          <cell r="S484">
            <v>3</v>
          </cell>
          <cell r="T484" t="str">
            <v>NOTAPP</v>
          </cell>
          <cell r="U484" t="str">
            <v>NO</v>
          </cell>
          <cell r="V484" t="str">
            <v>BF</v>
          </cell>
          <cell r="W484" t="str">
            <v>CONT</v>
          </cell>
        </row>
        <row r="485">
          <cell r="B485" t="str">
            <v>O0779</v>
          </cell>
          <cell r="C485" t="str">
            <v>BFO Holding Sweden</v>
          </cell>
          <cell r="D485" t="str">
            <v>SEKK</v>
          </cell>
          <cell r="E485" t="str">
            <v>F</v>
          </cell>
          <cell r="F485" t="str">
            <v>MH</v>
          </cell>
          <cell r="G485" t="str">
            <v>CO</v>
          </cell>
          <cell r="H485" t="str">
            <v>R0001</v>
          </cell>
          <cell r="I485" t="str">
            <v>Europe</v>
          </cell>
          <cell r="J485" t="str">
            <v>R0007</v>
          </cell>
          <cell r="K485" t="str">
            <v>Western Europe</v>
          </cell>
          <cell r="L485" t="str">
            <v>NOTAPP</v>
          </cell>
          <cell r="M485" t="str">
            <v>Not Applicable</v>
          </cell>
          <cell r="N485" t="str">
            <v>C0014</v>
          </cell>
          <cell r="O485" t="str">
            <v>Sweden</v>
          </cell>
          <cell r="P485" t="str">
            <v>PSEBF</v>
          </cell>
          <cell r="Q485" t="str">
            <v>PSEBF</v>
          </cell>
          <cell r="R485" t="str">
            <v>BF Sweden</v>
          </cell>
          <cell r="S485">
            <v>2</v>
          </cell>
          <cell r="T485" t="str">
            <v>NOTAPP</v>
          </cell>
          <cell r="U485" t="str">
            <v>NO</v>
          </cell>
          <cell r="V485" t="str">
            <v>BF</v>
          </cell>
          <cell r="W485" t="str">
            <v>CONT</v>
          </cell>
        </row>
        <row r="486">
          <cell r="B486" t="str">
            <v>O0780</v>
          </cell>
          <cell r="C486" t="str">
            <v>NFD Sweden</v>
          </cell>
          <cell r="D486" t="str">
            <v>SEKK</v>
          </cell>
          <cell r="E486" t="str">
            <v>F</v>
          </cell>
          <cell r="F486" t="str">
            <v>NV</v>
          </cell>
          <cell r="G486" t="str">
            <v>CO</v>
          </cell>
          <cell r="H486" t="str">
            <v>R0001</v>
          </cell>
          <cell r="I486" t="str">
            <v>Europe</v>
          </cell>
          <cell r="J486" t="str">
            <v>R0007</v>
          </cell>
          <cell r="K486" t="str">
            <v>Western Europe</v>
          </cell>
          <cell r="L486" t="str">
            <v>NOTAPP</v>
          </cell>
          <cell r="M486" t="str">
            <v>Not Applicable</v>
          </cell>
          <cell r="N486" t="str">
            <v>C0014</v>
          </cell>
          <cell r="O486" t="str">
            <v>Sweden</v>
          </cell>
          <cell r="P486" t="str">
            <v>PSWED</v>
          </cell>
          <cell r="Q486" t="str">
            <v>PSWED</v>
          </cell>
          <cell r="R486" t="str">
            <v>Sweden</v>
          </cell>
          <cell r="S486">
            <v>8</v>
          </cell>
          <cell r="T486" t="str">
            <v>NOTAPP</v>
          </cell>
          <cell r="U486" t="str">
            <v>NO</v>
          </cell>
          <cell r="V486" t="str">
            <v>BF</v>
          </cell>
          <cell r="W486" t="str">
            <v>CONT</v>
          </cell>
        </row>
        <row r="487">
          <cell r="B487" t="str">
            <v>O0781</v>
          </cell>
          <cell r="C487" t="str">
            <v>Dormant Companies - Japan</v>
          </cell>
          <cell r="D487" t="str">
            <v>JPYM</v>
          </cell>
          <cell r="E487" t="str">
            <v>HF</v>
          </cell>
          <cell r="F487" t="str">
            <v>NOTAPP</v>
          </cell>
          <cell r="G487" t="str">
            <v>BW</v>
          </cell>
          <cell r="H487" t="str">
            <v>R0004</v>
          </cell>
          <cell r="I487" t="str">
            <v>Asia and Pacific</v>
          </cell>
          <cell r="J487" t="str">
            <v>NOTAPP</v>
          </cell>
          <cell r="K487" t="str">
            <v>Not Applicable</v>
          </cell>
          <cell r="L487" t="str">
            <v>NOTAPP</v>
          </cell>
          <cell r="M487" t="str">
            <v>Not Applicable</v>
          </cell>
          <cell r="N487" t="str">
            <v>C0059</v>
          </cell>
          <cell r="O487" t="str">
            <v>Japan</v>
          </cell>
          <cell r="P487" t="str">
            <v>PJAPN</v>
          </cell>
          <cell r="Q487" t="str">
            <v>PJAPN</v>
          </cell>
          <cell r="R487" t="str">
            <v>Japan Nippon</v>
          </cell>
          <cell r="S487" t="str">
            <v>-</v>
          </cell>
          <cell r="T487" t="str">
            <v>NOTAPP</v>
          </cell>
          <cell r="U487" t="str">
            <v>NO</v>
          </cell>
          <cell r="V487" t="str">
            <v>BF</v>
          </cell>
          <cell r="W487" t="str">
            <v>CONT</v>
          </cell>
        </row>
        <row r="488">
          <cell r="B488" t="str">
            <v>O0782</v>
          </cell>
          <cell r="C488" t="str">
            <v>P&amp;H PLC US Dollar Adj</v>
          </cell>
          <cell r="D488" t="str">
            <v>USDK</v>
          </cell>
          <cell r="E488" t="str">
            <v>FA</v>
          </cell>
          <cell r="F488" t="str">
            <v>PLC</v>
          </cell>
          <cell r="G488" t="str">
            <v>COb</v>
          </cell>
          <cell r="H488" t="str">
            <v>R0001</v>
          </cell>
          <cell r="I488" t="str">
            <v>Europe</v>
          </cell>
          <cell r="J488" t="str">
            <v>R0017</v>
          </cell>
          <cell r="K488" t="str">
            <v>Parent &amp; Finance</v>
          </cell>
          <cell r="L488" t="str">
            <v>R0020</v>
          </cell>
          <cell r="M488" t="str">
            <v>Total Parent &amp; Holding</v>
          </cell>
          <cell r="N488" t="str">
            <v>C0131</v>
          </cell>
          <cell r="O488" t="str">
            <v>Parent &amp; Holding PLC</v>
          </cell>
          <cell r="P488" t="str">
            <v>PPHPU</v>
          </cell>
          <cell r="Q488" t="str">
            <v>PPHPU</v>
          </cell>
          <cell r="R488" t="str">
            <v>P&amp;H PLC US Dollar Adj</v>
          </cell>
          <cell r="S488" t="str">
            <v>-</v>
          </cell>
          <cell r="T488" t="str">
            <v>NOTAPP</v>
          </cell>
          <cell r="U488" t="str">
            <v>YES</v>
          </cell>
          <cell r="V488" t="str">
            <v>BF</v>
          </cell>
          <cell r="W488" t="str">
            <v>CONT</v>
          </cell>
        </row>
        <row r="489">
          <cell r="B489" t="str">
            <v>O0783</v>
          </cell>
          <cell r="C489" t="str">
            <v>Brazil £ adj/cont</v>
          </cell>
          <cell r="D489" t="str">
            <v>GBPK</v>
          </cell>
          <cell r="E489" t="str">
            <v>FA</v>
          </cell>
          <cell r="F489" t="str">
            <v>MH</v>
          </cell>
          <cell r="G489" t="str">
            <v>COb</v>
          </cell>
          <cell r="H489" t="str">
            <v>R0005</v>
          </cell>
          <cell r="I489" t="str">
            <v>Latin America</v>
          </cell>
          <cell r="J489" t="str">
            <v>NOTAPP</v>
          </cell>
          <cell r="K489" t="str">
            <v>Not Applicable</v>
          </cell>
          <cell r="L489" t="str">
            <v>NOTAPP</v>
          </cell>
          <cell r="M489" t="str">
            <v>Not Applicable</v>
          </cell>
          <cell r="N489" t="str">
            <v>C0072</v>
          </cell>
          <cell r="O489" t="str">
            <v>Brazil</v>
          </cell>
          <cell r="P489" t="str">
            <v>PBRSA</v>
          </cell>
          <cell r="Q489" t="str">
            <v>PBRSA</v>
          </cell>
          <cell r="R489" t="str">
            <v>Brazil £ Adj/Cont</v>
          </cell>
          <cell r="S489" t="str">
            <v>-</v>
          </cell>
          <cell r="T489" t="str">
            <v>NOTAPP</v>
          </cell>
          <cell r="U489" t="str">
            <v>YES</v>
          </cell>
          <cell r="V489" t="str">
            <v>BF</v>
          </cell>
          <cell r="W489" t="str">
            <v>CONT</v>
          </cell>
        </row>
        <row r="490">
          <cell r="B490" t="str">
            <v>O0784</v>
          </cell>
          <cell r="C490" t="str">
            <v>Brazil Def Tax Adj</v>
          </cell>
          <cell r="D490" t="str">
            <v>BRLK</v>
          </cell>
          <cell r="E490" t="str">
            <v>FA</v>
          </cell>
          <cell r="F490" t="str">
            <v>MH</v>
          </cell>
          <cell r="G490" t="str">
            <v>COb</v>
          </cell>
          <cell r="H490" t="str">
            <v>R0005</v>
          </cell>
          <cell r="I490" t="str">
            <v>Latin America</v>
          </cell>
          <cell r="J490" t="str">
            <v>NOTAPP</v>
          </cell>
          <cell r="K490" t="str">
            <v>Not Applicable</v>
          </cell>
          <cell r="L490" t="str">
            <v>NOTAPP</v>
          </cell>
          <cell r="M490" t="str">
            <v>Not Applicable</v>
          </cell>
          <cell r="N490" t="str">
            <v>C0072</v>
          </cell>
          <cell r="O490" t="str">
            <v>Brazil</v>
          </cell>
          <cell r="P490" t="str">
            <v>PBRDJ</v>
          </cell>
          <cell r="Q490" t="str">
            <v>PBRDJ</v>
          </cell>
          <cell r="R490" t="str">
            <v>Brazil Def Tax Adj</v>
          </cell>
          <cell r="S490" t="str">
            <v>-</v>
          </cell>
          <cell r="T490" t="str">
            <v>NOTAPP</v>
          </cell>
          <cell r="U490" t="str">
            <v>YES</v>
          </cell>
          <cell r="V490" t="str">
            <v>BF</v>
          </cell>
          <cell r="W490" t="str">
            <v>CONT</v>
          </cell>
        </row>
        <row r="491">
          <cell r="B491" t="str">
            <v>O0785</v>
          </cell>
          <cell r="C491" t="str">
            <v>BGTI/CI Oth Adj/Cont NV</v>
          </cell>
          <cell r="D491" t="str">
            <v>EURK</v>
          </cell>
          <cell r="E491" t="str">
            <v>FA</v>
          </cell>
          <cell r="F491" t="str">
            <v>NV</v>
          </cell>
          <cell r="G491" t="str">
            <v>COb</v>
          </cell>
          <cell r="H491" t="str">
            <v>R0023</v>
          </cell>
          <cell r="I491" t="str">
            <v>Group Level Adjustments</v>
          </cell>
          <cell r="J491" t="str">
            <v>NOTAPP</v>
          </cell>
          <cell r="K491" t="str">
            <v>Not Applicable</v>
          </cell>
          <cell r="L491" t="str">
            <v>NOTAPP</v>
          </cell>
          <cell r="M491" t="str">
            <v>Not Applicable</v>
          </cell>
          <cell r="N491" t="str">
            <v>C0124</v>
          </cell>
          <cell r="O491" t="str">
            <v>Group Level Adjustments</v>
          </cell>
          <cell r="P491" t="str">
            <v>PBGNA</v>
          </cell>
          <cell r="Q491" t="str">
            <v>PBGNA</v>
          </cell>
          <cell r="R491" t="str">
            <v>BGTI/CI Oth Adj/Cont NV</v>
          </cell>
          <cell r="S491" t="str">
            <v>-</v>
          </cell>
          <cell r="T491" t="str">
            <v>NOTAPP</v>
          </cell>
          <cell r="U491" t="str">
            <v>YES</v>
          </cell>
          <cell r="V491" t="str">
            <v>BF</v>
          </cell>
          <cell r="W491" t="str">
            <v>CONT</v>
          </cell>
        </row>
        <row r="492">
          <cell r="B492" t="str">
            <v>O0786</v>
          </cell>
          <cell r="C492" t="str">
            <v>BGTI/CI Oth Adj/Cont PLC</v>
          </cell>
          <cell r="D492" t="str">
            <v>EURK</v>
          </cell>
          <cell r="E492" t="str">
            <v>FA</v>
          </cell>
          <cell r="F492" t="str">
            <v>PLC</v>
          </cell>
          <cell r="G492" t="str">
            <v>COb</v>
          </cell>
          <cell r="H492" t="str">
            <v>R0023</v>
          </cell>
          <cell r="I492" t="str">
            <v>Group Level Adjustments</v>
          </cell>
          <cell r="J492" t="str">
            <v>NOTAPP</v>
          </cell>
          <cell r="K492" t="str">
            <v>Not Applicable</v>
          </cell>
          <cell r="L492" t="str">
            <v>NOTAPP</v>
          </cell>
          <cell r="M492" t="str">
            <v>Not Applicable</v>
          </cell>
          <cell r="N492" t="str">
            <v>C0124</v>
          </cell>
          <cell r="O492" t="str">
            <v>Group Level Adjustments</v>
          </cell>
          <cell r="P492" t="str">
            <v>PBGPA</v>
          </cell>
          <cell r="Q492" t="str">
            <v>PBGPA</v>
          </cell>
          <cell r="R492" t="str">
            <v>BGTI/CI Oth Adj/Cont PLC</v>
          </cell>
          <cell r="S492" t="str">
            <v>-</v>
          </cell>
          <cell r="T492" t="str">
            <v>NOTAPP</v>
          </cell>
          <cell r="U492" t="str">
            <v>YES</v>
          </cell>
          <cell r="V492" t="str">
            <v>BF</v>
          </cell>
          <cell r="W492" t="str">
            <v>CONT</v>
          </cell>
        </row>
        <row r="493">
          <cell r="B493" t="str">
            <v>O0787</v>
          </cell>
          <cell r="C493" t="str">
            <v>PLC Share Capital Adj</v>
          </cell>
          <cell r="D493" t="str">
            <v>EURK</v>
          </cell>
          <cell r="E493" t="str">
            <v>FA</v>
          </cell>
          <cell r="F493" t="str">
            <v>PLC</v>
          </cell>
          <cell r="G493" t="str">
            <v>COb</v>
          </cell>
          <cell r="H493" t="str">
            <v>R0023</v>
          </cell>
          <cell r="I493" t="str">
            <v>Group Level Adjustments</v>
          </cell>
          <cell r="J493" t="str">
            <v>NOTAPP</v>
          </cell>
          <cell r="K493" t="str">
            <v>Not Applicable</v>
          </cell>
          <cell r="L493" t="str">
            <v>NOTAPP</v>
          </cell>
          <cell r="M493" t="str">
            <v>Not Applicable</v>
          </cell>
          <cell r="N493" t="str">
            <v>C0124</v>
          </cell>
          <cell r="O493" t="str">
            <v>Group Level Adjustments</v>
          </cell>
          <cell r="P493" t="str">
            <v>PPLSC</v>
          </cell>
          <cell r="Q493" t="str">
            <v>PPLSC</v>
          </cell>
          <cell r="R493" t="str">
            <v>PLC Share Capital Adj</v>
          </cell>
          <cell r="S493" t="str">
            <v>-</v>
          </cell>
          <cell r="T493" t="str">
            <v>NOTAPP</v>
          </cell>
          <cell r="U493" t="str">
            <v>YES</v>
          </cell>
          <cell r="V493" t="str">
            <v>BF</v>
          </cell>
          <cell r="W493" t="str">
            <v>CONT</v>
          </cell>
        </row>
        <row r="494">
          <cell r="B494" t="str">
            <v>O0788</v>
          </cell>
          <cell r="C494" t="str">
            <v>BF NA International Adj</v>
          </cell>
          <cell r="D494" t="str">
            <v>USDK</v>
          </cell>
          <cell r="E494" t="str">
            <v>FA</v>
          </cell>
          <cell r="F494" t="str">
            <v>UNUS</v>
          </cell>
          <cell r="G494" t="str">
            <v>COb</v>
          </cell>
          <cell r="H494" t="str">
            <v>R0002</v>
          </cell>
          <cell r="I494" t="str">
            <v>North America</v>
          </cell>
          <cell r="J494" t="str">
            <v>NOTAPP</v>
          </cell>
          <cell r="K494" t="str">
            <v>Not Applicable</v>
          </cell>
          <cell r="L494" t="str">
            <v>NOTAPP</v>
          </cell>
          <cell r="M494" t="str">
            <v>Not Applicable</v>
          </cell>
          <cell r="N494" t="str">
            <v>C0031</v>
          </cell>
          <cell r="O494" t="str">
            <v>USA</v>
          </cell>
          <cell r="P494" t="str">
            <v>PBIBF</v>
          </cell>
          <cell r="Q494" t="str">
            <v>PBIBF</v>
          </cell>
          <cell r="R494" t="str">
            <v>BF NA International Adj</v>
          </cell>
          <cell r="S494" t="str">
            <v>-</v>
          </cell>
          <cell r="T494" t="str">
            <v>NOTAPP</v>
          </cell>
          <cell r="U494" t="str">
            <v>YES</v>
          </cell>
          <cell r="V494" t="str">
            <v>BF</v>
          </cell>
          <cell r="W494" t="str">
            <v>CONT</v>
          </cell>
        </row>
        <row r="495">
          <cell r="B495" t="str">
            <v>O0789</v>
          </cell>
          <cell r="C495" t="str">
            <v>FRS 19 US $</v>
          </cell>
          <cell r="D495" t="str">
            <v>USDK</v>
          </cell>
          <cell r="E495" t="str">
            <v>FA</v>
          </cell>
          <cell r="F495" t="str">
            <v>UNUS</v>
          </cell>
          <cell r="G495" t="str">
            <v>COb</v>
          </cell>
          <cell r="H495" t="str">
            <v>R0002</v>
          </cell>
          <cell r="I495" t="str">
            <v>North America</v>
          </cell>
          <cell r="J495" t="str">
            <v>NOTAPP</v>
          </cell>
          <cell r="K495" t="str">
            <v>Not Applicable</v>
          </cell>
          <cell r="L495" t="str">
            <v>NOTAPP</v>
          </cell>
          <cell r="M495" t="str">
            <v>Not Applicable</v>
          </cell>
          <cell r="N495" t="str">
            <v>C0031</v>
          </cell>
          <cell r="O495" t="str">
            <v>USA</v>
          </cell>
          <cell r="P495" t="str">
            <v>PFRUS</v>
          </cell>
          <cell r="Q495" t="str">
            <v>PFRUS</v>
          </cell>
          <cell r="R495" t="str">
            <v>FRS 19 US $</v>
          </cell>
          <cell r="S495" t="str">
            <v>-</v>
          </cell>
          <cell r="T495" t="str">
            <v>NOTAPP</v>
          </cell>
          <cell r="U495" t="str">
            <v>YES</v>
          </cell>
          <cell r="V495" t="str">
            <v>BF</v>
          </cell>
          <cell r="W495" t="str">
            <v>CONT</v>
          </cell>
        </row>
        <row r="496">
          <cell r="B496" t="str">
            <v>O0790</v>
          </cell>
          <cell r="C496" t="str">
            <v>FRS 19 Euro</v>
          </cell>
          <cell r="D496" t="str">
            <v>EURK</v>
          </cell>
          <cell r="E496" t="str">
            <v>FA</v>
          </cell>
          <cell r="F496" t="str">
            <v>NV</v>
          </cell>
          <cell r="G496" t="str">
            <v>COb</v>
          </cell>
          <cell r="H496" t="str">
            <v>R0001</v>
          </cell>
          <cell r="I496" t="str">
            <v>Europe</v>
          </cell>
          <cell r="J496" t="str">
            <v>R0017</v>
          </cell>
          <cell r="K496" t="str">
            <v>Parent &amp; Finance</v>
          </cell>
          <cell r="L496" t="str">
            <v>R0020</v>
          </cell>
          <cell r="M496" t="str">
            <v>Total Parent &amp; Holding</v>
          </cell>
          <cell r="N496" t="str">
            <v>C0130</v>
          </cell>
          <cell r="O496" t="str">
            <v>Parent &amp; Holding NV</v>
          </cell>
          <cell r="P496" t="str">
            <v>PFREU</v>
          </cell>
          <cell r="Q496" t="str">
            <v>PFREU</v>
          </cell>
          <cell r="R496" t="str">
            <v>FRS 19 Euro</v>
          </cell>
          <cell r="S496" t="str">
            <v>-</v>
          </cell>
          <cell r="T496" t="str">
            <v>NOTAPP</v>
          </cell>
          <cell r="U496" t="str">
            <v>YES</v>
          </cell>
          <cell r="V496" t="str">
            <v>BF</v>
          </cell>
          <cell r="W496" t="str">
            <v>CONT</v>
          </cell>
        </row>
        <row r="497">
          <cell r="B497" t="str">
            <v>O0791</v>
          </cell>
          <cell r="C497" t="str">
            <v>Johnson Diversey Adj</v>
          </cell>
          <cell r="D497" t="str">
            <v>USDK</v>
          </cell>
          <cell r="E497" t="str">
            <v>FA</v>
          </cell>
          <cell r="F497" t="str">
            <v>NV</v>
          </cell>
          <cell r="G497" t="str">
            <v>COb</v>
          </cell>
          <cell r="H497" t="str">
            <v>R0001</v>
          </cell>
          <cell r="I497" t="str">
            <v>Europe</v>
          </cell>
          <cell r="J497" t="str">
            <v>R0017</v>
          </cell>
          <cell r="K497" t="str">
            <v>Parent &amp; Finance</v>
          </cell>
          <cell r="L497" t="str">
            <v>R0024</v>
          </cell>
          <cell r="M497" t="str">
            <v>Johnson Diversey</v>
          </cell>
          <cell r="N497" t="str">
            <v>C0133</v>
          </cell>
          <cell r="O497" t="str">
            <v>Johnson Diversey</v>
          </cell>
          <cell r="P497" t="str">
            <v>PJDAJ</v>
          </cell>
          <cell r="Q497" t="str">
            <v>PJDAJ</v>
          </cell>
          <cell r="R497" t="str">
            <v>Johnson Diversey Adj</v>
          </cell>
          <cell r="S497" t="str">
            <v>-</v>
          </cell>
          <cell r="T497" t="str">
            <v>NOTAPP</v>
          </cell>
          <cell r="U497" t="str">
            <v>YES</v>
          </cell>
          <cell r="V497" t="str">
            <v>BF</v>
          </cell>
          <cell r="W497" t="str">
            <v>CONT</v>
          </cell>
        </row>
        <row r="498">
          <cell r="B498" t="str">
            <v>O0792</v>
          </cell>
          <cell r="C498" t="str">
            <v>GFA Adj WE</v>
          </cell>
          <cell r="D498" t="str">
            <v>EURK</v>
          </cell>
          <cell r="E498" t="str">
            <v>FA</v>
          </cell>
          <cell r="F498" t="str">
            <v>NV</v>
          </cell>
          <cell r="G498" t="str">
            <v>COb</v>
          </cell>
          <cell r="H498" t="str">
            <v>R0001</v>
          </cell>
          <cell r="I498" t="str">
            <v>Europe</v>
          </cell>
          <cell r="J498" t="str">
            <v>R0007</v>
          </cell>
          <cell r="K498" t="str">
            <v>Western Europe</v>
          </cell>
          <cell r="L498" t="str">
            <v>R0015</v>
          </cell>
          <cell r="M498" t="str">
            <v>Western Europe Adjustments</v>
          </cell>
          <cell r="N498" t="str">
            <v>C0127</v>
          </cell>
          <cell r="O498" t="str">
            <v>Western Europe Adjustments</v>
          </cell>
          <cell r="P498" t="str">
            <v>PGFWE</v>
          </cell>
          <cell r="Q498" t="str">
            <v>PGFWE</v>
          </cell>
          <cell r="R498" t="str">
            <v>GFA Adj WE</v>
          </cell>
          <cell r="S498" t="str">
            <v>-</v>
          </cell>
          <cell r="T498" t="str">
            <v>NOTAPP</v>
          </cell>
          <cell r="U498" t="str">
            <v>YES</v>
          </cell>
          <cell r="V498" t="str">
            <v>BF</v>
          </cell>
          <cell r="W498" t="str">
            <v>CONT</v>
          </cell>
        </row>
        <row r="499">
          <cell r="B499" t="str">
            <v>O0793</v>
          </cell>
          <cell r="C499" t="str">
            <v>GFA Adj P&amp;H NV</v>
          </cell>
          <cell r="D499" t="str">
            <v>EURK</v>
          </cell>
          <cell r="E499" t="str">
            <v>FA</v>
          </cell>
          <cell r="F499" t="str">
            <v>NV</v>
          </cell>
          <cell r="G499" t="str">
            <v>COb</v>
          </cell>
          <cell r="H499" t="str">
            <v>R0001</v>
          </cell>
          <cell r="I499" t="str">
            <v>Europe</v>
          </cell>
          <cell r="J499" t="str">
            <v>R0017</v>
          </cell>
          <cell r="K499" t="str">
            <v>Parent &amp; Finance</v>
          </cell>
          <cell r="L499" t="str">
            <v>R0020</v>
          </cell>
          <cell r="M499" t="str">
            <v>Total Parent &amp; Holding</v>
          </cell>
          <cell r="N499" t="str">
            <v>C0130</v>
          </cell>
          <cell r="O499" t="str">
            <v>Parent &amp; Holding NV</v>
          </cell>
          <cell r="P499" t="str">
            <v>PGFPN</v>
          </cell>
          <cell r="Q499" t="str">
            <v>PGFPN</v>
          </cell>
          <cell r="R499" t="str">
            <v>GFA Adj P&amp;H NV</v>
          </cell>
          <cell r="S499" t="str">
            <v>-</v>
          </cell>
          <cell r="T499" t="str">
            <v>NOTAPP</v>
          </cell>
          <cell r="U499" t="str">
            <v>YES</v>
          </cell>
          <cell r="V499" t="str">
            <v>BF</v>
          </cell>
          <cell r="W499" t="str">
            <v>CONT</v>
          </cell>
        </row>
        <row r="500">
          <cell r="B500" t="str">
            <v>O0794</v>
          </cell>
          <cell r="C500" t="str">
            <v>HO/Other - Germany</v>
          </cell>
          <cell r="D500" t="str">
            <v>EURK</v>
          </cell>
          <cell r="E500" t="str">
            <v>F</v>
          </cell>
          <cell r="F500" t="str">
            <v>MH</v>
          </cell>
          <cell r="G500" t="str">
            <v>NL</v>
          </cell>
          <cell r="H500" t="str">
            <v>R0001</v>
          </cell>
          <cell r="I500" t="str">
            <v>Europe</v>
          </cell>
          <cell r="J500" t="str">
            <v>R0007</v>
          </cell>
          <cell r="K500" t="str">
            <v>Western Europe</v>
          </cell>
          <cell r="L500" t="str">
            <v>NOTAPP</v>
          </cell>
          <cell r="M500" t="str">
            <v>Not Applicable</v>
          </cell>
          <cell r="N500" t="str">
            <v>C0006</v>
          </cell>
          <cell r="O500" t="str">
            <v>Germany</v>
          </cell>
          <cell r="P500" t="str">
            <v>PGERM</v>
          </cell>
          <cell r="Q500" t="str">
            <v>PGERM</v>
          </cell>
          <cell r="R500" t="str">
            <v>Germany</v>
          </cell>
          <cell r="S500" t="str">
            <v>-</v>
          </cell>
          <cell r="T500" t="str">
            <v>NOTAPP</v>
          </cell>
          <cell r="U500" t="str">
            <v>NO</v>
          </cell>
          <cell r="V500" t="str">
            <v>BF</v>
          </cell>
          <cell r="W500" t="str">
            <v>CONT</v>
          </cell>
        </row>
        <row r="501">
          <cell r="B501" t="str">
            <v>O0795</v>
          </cell>
          <cell r="C501" t="str">
            <v>USA NV Adj/Cont</v>
          </cell>
          <cell r="D501" t="str">
            <v>USDK</v>
          </cell>
          <cell r="E501" t="str">
            <v>FA</v>
          </cell>
          <cell r="F501" t="str">
            <v>NV</v>
          </cell>
          <cell r="G501" t="str">
            <v>COb</v>
          </cell>
          <cell r="H501" t="str">
            <v>R0002</v>
          </cell>
          <cell r="I501" t="str">
            <v>North America</v>
          </cell>
          <cell r="J501" t="str">
            <v>NOTAPP</v>
          </cell>
          <cell r="K501" t="str">
            <v>Not Applicable</v>
          </cell>
          <cell r="L501" t="str">
            <v>NOTAPP</v>
          </cell>
          <cell r="M501" t="str">
            <v>Not Applicable</v>
          </cell>
          <cell r="N501" t="str">
            <v>C0031</v>
          </cell>
          <cell r="O501" t="str">
            <v>USA</v>
          </cell>
          <cell r="P501" t="str">
            <v>PUSNJ</v>
          </cell>
          <cell r="Q501" t="str">
            <v>PUSNJ</v>
          </cell>
          <cell r="R501" t="str">
            <v>USA NV Adj/Cont</v>
          </cell>
          <cell r="S501" t="str">
            <v>-</v>
          </cell>
          <cell r="T501" t="str">
            <v>NOTAPP</v>
          </cell>
          <cell r="U501" t="str">
            <v>YES</v>
          </cell>
          <cell r="V501" t="str">
            <v>BF</v>
          </cell>
          <cell r="W501" t="str">
            <v>CONT</v>
          </cell>
        </row>
        <row r="502">
          <cell r="B502" t="str">
            <v>O0796</v>
          </cell>
          <cell r="C502" t="str">
            <v>BF Israel Cons Adj</v>
          </cell>
          <cell r="D502" t="str">
            <v>ILSK</v>
          </cell>
          <cell r="E502" t="str">
            <v>FA</v>
          </cell>
          <cell r="F502" t="str">
            <v>UNUS</v>
          </cell>
          <cell r="G502" t="str">
            <v>COb</v>
          </cell>
          <cell r="H502" t="str">
            <v>R0003</v>
          </cell>
          <cell r="I502" t="str">
            <v>Africa and Middle East</v>
          </cell>
          <cell r="J502" t="str">
            <v>NOTAPP</v>
          </cell>
          <cell r="K502" t="str">
            <v>Not Applicable</v>
          </cell>
          <cell r="L502" t="str">
            <v>NOTAPP</v>
          </cell>
          <cell r="M502" t="str">
            <v>Not Applicable</v>
          </cell>
          <cell r="N502" t="str">
            <v>C0039</v>
          </cell>
          <cell r="O502" t="str">
            <v>Israel</v>
          </cell>
          <cell r="P502" t="str">
            <v>PILCJ</v>
          </cell>
          <cell r="Q502" t="str">
            <v>PILCJ</v>
          </cell>
          <cell r="R502" t="str">
            <v>BF Israel Cons Adj</v>
          </cell>
          <cell r="S502" t="str">
            <v>-</v>
          </cell>
          <cell r="T502" t="str">
            <v>NOTAPP</v>
          </cell>
          <cell r="U502" t="str">
            <v>YES</v>
          </cell>
          <cell r="V502" t="str">
            <v>BF</v>
          </cell>
          <cell r="W502" t="str">
            <v>CONT</v>
          </cell>
        </row>
        <row r="503">
          <cell r="B503" t="str">
            <v>O0797</v>
          </cell>
          <cell r="C503" t="str">
            <v>Lipton / Van deh Berghs Ireland</v>
          </cell>
          <cell r="D503" t="str">
            <v>EURK</v>
          </cell>
          <cell r="E503" t="str">
            <v>F</v>
          </cell>
          <cell r="F503" t="str">
            <v>PLC</v>
          </cell>
          <cell r="G503" t="str">
            <v>NL</v>
          </cell>
          <cell r="H503" t="str">
            <v>R0001</v>
          </cell>
          <cell r="I503" t="str">
            <v>Europe</v>
          </cell>
          <cell r="J503" t="str">
            <v>R0007</v>
          </cell>
          <cell r="K503" t="str">
            <v>Western Europe</v>
          </cell>
          <cell r="L503" t="str">
            <v>NOTAPP</v>
          </cell>
          <cell r="M503" t="str">
            <v>Not Applicable</v>
          </cell>
          <cell r="N503" t="str">
            <v>C0008</v>
          </cell>
          <cell r="O503" t="str">
            <v>Ireland</v>
          </cell>
          <cell r="P503" t="str">
            <v>PIREL</v>
          </cell>
          <cell r="Q503" t="str">
            <v>PIREL</v>
          </cell>
          <cell r="R503" t="str">
            <v>Ireland</v>
          </cell>
          <cell r="S503">
            <v>2</v>
          </cell>
          <cell r="T503" t="str">
            <v>NOTAPP</v>
          </cell>
          <cell r="U503" t="str">
            <v>NO</v>
          </cell>
          <cell r="V503" t="str">
            <v>BF</v>
          </cell>
          <cell r="W503" t="str">
            <v>CONT</v>
          </cell>
        </row>
        <row r="504">
          <cell r="B504" t="str">
            <v>O0798</v>
          </cell>
          <cell r="C504" t="str">
            <v>BF Kenya Cons Adj</v>
          </cell>
          <cell r="D504" t="str">
            <v>KESK</v>
          </cell>
          <cell r="E504" t="str">
            <v>FA</v>
          </cell>
          <cell r="F504" t="str">
            <v>UNUS</v>
          </cell>
          <cell r="G504" t="str">
            <v>COb</v>
          </cell>
          <cell r="H504" t="str">
            <v>R0003</v>
          </cell>
          <cell r="I504" t="str">
            <v>Africa and Middle East</v>
          </cell>
          <cell r="J504" t="str">
            <v>NOTAPP</v>
          </cell>
          <cell r="K504" t="str">
            <v>Not Applicable</v>
          </cell>
          <cell r="L504" t="str">
            <v>NOTAPP</v>
          </cell>
          <cell r="M504" t="str">
            <v>Not Applicable</v>
          </cell>
          <cell r="N504" t="str">
            <v>C0041</v>
          </cell>
          <cell r="O504" t="str">
            <v>Kenya</v>
          </cell>
          <cell r="P504" t="str">
            <v>PKECJ</v>
          </cell>
          <cell r="Q504" t="str">
            <v>PKECJ</v>
          </cell>
          <cell r="R504" t="str">
            <v>BF Kenya Cons Adj</v>
          </cell>
          <cell r="S504" t="str">
            <v>-</v>
          </cell>
          <cell r="T504" t="str">
            <v>NOTAPP</v>
          </cell>
          <cell r="U504" t="str">
            <v>YES</v>
          </cell>
          <cell r="V504" t="str">
            <v>BF</v>
          </cell>
          <cell r="W504" t="str">
            <v>CONT</v>
          </cell>
        </row>
        <row r="505">
          <cell r="B505" t="str">
            <v>O0799</v>
          </cell>
          <cell r="C505" t="str">
            <v>BF Morocco Cons Adj</v>
          </cell>
          <cell r="D505" t="str">
            <v>MADK</v>
          </cell>
          <cell r="E505" t="str">
            <v>FA</v>
          </cell>
          <cell r="F505" t="str">
            <v>UNUS</v>
          </cell>
          <cell r="G505" t="str">
            <v>COb</v>
          </cell>
          <cell r="H505" t="str">
            <v>R0003</v>
          </cell>
          <cell r="I505" t="str">
            <v>Africa and Middle East</v>
          </cell>
          <cell r="J505" t="str">
            <v>NOTAPP</v>
          </cell>
          <cell r="K505" t="str">
            <v>Not Applicable</v>
          </cell>
          <cell r="L505" t="str">
            <v>NOTAPP</v>
          </cell>
          <cell r="M505" t="str">
            <v>Not Applicable</v>
          </cell>
          <cell r="N505" t="str">
            <v>C0044</v>
          </cell>
          <cell r="O505" t="str">
            <v>Morocco</v>
          </cell>
          <cell r="P505" t="str">
            <v>PMACJ</v>
          </cell>
          <cell r="Q505" t="str">
            <v>PMACJ</v>
          </cell>
          <cell r="R505" t="str">
            <v>BF Morocco Cons Adj</v>
          </cell>
          <cell r="S505" t="str">
            <v>-</v>
          </cell>
          <cell r="T505" t="str">
            <v>NOTAPP</v>
          </cell>
          <cell r="U505" t="str">
            <v>YES</v>
          </cell>
          <cell r="V505" t="str">
            <v>BF</v>
          </cell>
          <cell r="W505" t="str">
            <v>CONT</v>
          </cell>
        </row>
        <row r="506">
          <cell r="B506" t="str">
            <v>O0800</v>
          </cell>
          <cell r="C506" t="str">
            <v>BF South Africa Cons Adj</v>
          </cell>
          <cell r="D506" t="str">
            <v>ZARK</v>
          </cell>
          <cell r="E506" t="str">
            <v>FA</v>
          </cell>
          <cell r="F506" t="str">
            <v>UNUS</v>
          </cell>
          <cell r="G506" t="str">
            <v>COb</v>
          </cell>
          <cell r="H506" t="str">
            <v>R0003</v>
          </cell>
          <cell r="I506" t="str">
            <v>Africa and Middle East</v>
          </cell>
          <cell r="J506" t="str">
            <v>NOTAPP</v>
          </cell>
          <cell r="K506" t="str">
            <v>Not Applicable</v>
          </cell>
          <cell r="L506" t="str">
            <v>NOTAPP</v>
          </cell>
          <cell r="M506" t="str">
            <v>Not Applicable</v>
          </cell>
          <cell r="N506" t="str">
            <v>C0046</v>
          </cell>
          <cell r="O506" t="str">
            <v>South Africa</v>
          </cell>
          <cell r="P506" t="str">
            <v>PZACJ</v>
          </cell>
          <cell r="Q506" t="str">
            <v>PZACJ</v>
          </cell>
          <cell r="R506" t="str">
            <v>BF South Africa Cons Adj</v>
          </cell>
          <cell r="S506" t="str">
            <v>-</v>
          </cell>
          <cell r="T506" t="str">
            <v>NOTAPP</v>
          </cell>
          <cell r="U506" t="str">
            <v>YES</v>
          </cell>
          <cell r="V506" t="str">
            <v>BF</v>
          </cell>
          <cell r="W506" t="str">
            <v>CONT</v>
          </cell>
        </row>
        <row r="507">
          <cell r="B507" t="str">
            <v>O0801</v>
          </cell>
          <cell r="C507" t="str">
            <v>Unilever Palestine</v>
          </cell>
          <cell r="D507" t="str">
            <v>ILSK</v>
          </cell>
          <cell r="E507" t="str">
            <v>MF</v>
          </cell>
          <cell r="F507" t="str">
            <v>PLC</v>
          </cell>
          <cell r="G507" t="str">
            <v>RI</v>
          </cell>
          <cell r="H507" t="str">
            <v>R0003</v>
          </cell>
          <cell r="I507" t="str">
            <v>Africa and Middle East</v>
          </cell>
          <cell r="J507" t="str">
            <v>NOTAPP</v>
          </cell>
          <cell r="K507" t="str">
            <v>Not Applicable</v>
          </cell>
          <cell r="L507" t="str">
            <v>NOTAPP</v>
          </cell>
          <cell r="M507" t="str">
            <v>Not Applicable</v>
          </cell>
          <cell r="N507" t="str">
            <v>C0039</v>
          </cell>
          <cell r="O507" t="str">
            <v>Israel</v>
          </cell>
          <cell r="P507" t="str">
            <v>PISRA</v>
          </cell>
          <cell r="Q507" t="str">
            <v>PISRA</v>
          </cell>
          <cell r="R507" t="str">
            <v>Israel</v>
          </cell>
          <cell r="S507" t="str">
            <v>-</v>
          </cell>
          <cell r="T507" t="str">
            <v>NOTAPP</v>
          </cell>
          <cell r="U507" t="str">
            <v>NO</v>
          </cell>
          <cell r="V507" t="str">
            <v>DR02709</v>
          </cell>
          <cell r="W507" t="str">
            <v>OPCOTHIN</v>
          </cell>
        </row>
        <row r="508">
          <cell r="B508" t="str">
            <v>O0802</v>
          </cell>
          <cell r="C508" t="str">
            <v>Total USA - PLC</v>
          </cell>
          <cell r="D508" t="str">
            <v>USDK</v>
          </cell>
          <cell r="E508" t="str">
            <v>F</v>
          </cell>
          <cell r="F508" t="str">
            <v>PLC</v>
          </cell>
          <cell r="G508" t="str">
            <v>BW</v>
          </cell>
          <cell r="H508" t="str">
            <v>R0002</v>
          </cell>
          <cell r="I508" t="str">
            <v>North America</v>
          </cell>
          <cell r="J508" t="str">
            <v>NOTAPP</v>
          </cell>
          <cell r="K508" t="str">
            <v>Not Applicable</v>
          </cell>
          <cell r="L508" t="str">
            <v>NOTAPP</v>
          </cell>
          <cell r="M508" t="str">
            <v>Not Applicable</v>
          </cell>
          <cell r="N508" t="str">
            <v>C0031</v>
          </cell>
          <cell r="O508" t="str">
            <v>USA</v>
          </cell>
          <cell r="P508" t="str">
            <v>PUSAP</v>
          </cell>
          <cell r="Q508" t="str">
            <v>PUSAP</v>
          </cell>
          <cell r="R508" t="str">
            <v>USA PLC</v>
          </cell>
          <cell r="S508" t="str">
            <v>-</v>
          </cell>
          <cell r="T508" t="str">
            <v>NOTAPP</v>
          </cell>
          <cell r="U508" t="str">
            <v>NO</v>
          </cell>
          <cell r="V508" t="str">
            <v>BF</v>
          </cell>
          <cell r="W508" t="str">
            <v>CONT</v>
          </cell>
        </row>
        <row r="509">
          <cell r="B509" t="str">
            <v>O0803</v>
          </cell>
          <cell r="C509" t="str">
            <v>Unilever Canada</v>
          </cell>
          <cell r="D509" t="str">
            <v>CADK</v>
          </cell>
          <cell r="E509" t="str">
            <v>F</v>
          </cell>
          <cell r="F509" t="str">
            <v>MMH</v>
          </cell>
          <cell r="G509" t="str">
            <v>BW</v>
          </cell>
          <cell r="H509" t="str">
            <v>R0002</v>
          </cell>
          <cell r="I509" t="str">
            <v>North America</v>
          </cell>
          <cell r="J509" t="str">
            <v>NOTAPP</v>
          </cell>
          <cell r="K509" t="str">
            <v>Not Applicable</v>
          </cell>
          <cell r="L509" t="str">
            <v>NOTAPP</v>
          </cell>
          <cell r="M509" t="str">
            <v>Not Applicable</v>
          </cell>
          <cell r="N509" t="str">
            <v>C0030</v>
          </cell>
          <cell r="O509" t="str">
            <v>Canada</v>
          </cell>
          <cell r="P509" t="str">
            <v>PCAND</v>
          </cell>
          <cell r="Q509" t="str">
            <v>PCAND</v>
          </cell>
          <cell r="R509" t="str">
            <v>Canada</v>
          </cell>
          <cell r="S509" t="str">
            <v>-</v>
          </cell>
          <cell r="T509" t="str">
            <v>NOTAPP</v>
          </cell>
          <cell r="U509" t="str">
            <v>NO</v>
          </cell>
          <cell r="V509" t="str">
            <v>BF</v>
          </cell>
          <cell r="W509" t="str">
            <v>CONT</v>
          </cell>
        </row>
        <row r="510">
          <cell r="B510" t="str">
            <v>O0805</v>
          </cell>
          <cell r="C510" t="str">
            <v>Parent and Holdings Mixhold</v>
          </cell>
          <cell r="D510" t="str">
            <v>EURK</v>
          </cell>
          <cell r="E510" t="str">
            <v>F</v>
          </cell>
          <cell r="F510" t="str">
            <v>MH</v>
          </cell>
          <cell r="G510" t="str">
            <v>JC</v>
          </cell>
          <cell r="H510" t="str">
            <v>R0001</v>
          </cell>
          <cell r="I510" t="str">
            <v>Europe</v>
          </cell>
          <cell r="J510" t="str">
            <v>R0017</v>
          </cell>
          <cell r="K510" t="str">
            <v>Parent &amp; Finance</v>
          </cell>
          <cell r="L510" t="str">
            <v>R0019</v>
          </cell>
          <cell r="M510" t="str">
            <v>BF Tot Eur HO/Holding</v>
          </cell>
          <cell r="N510" t="str">
            <v>C0122</v>
          </cell>
          <cell r="O510" t="str">
            <v>BF Tot Eur HO/Holding</v>
          </cell>
          <cell r="P510" t="str">
            <v>PNLBH</v>
          </cell>
          <cell r="Q510" t="str">
            <v>PNLBH</v>
          </cell>
          <cell r="R510" t="str">
            <v>Mixhold / BF Neth Holding</v>
          </cell>
          <cell r="S510" t="str">
            <v>-</v>
          </cell>
          <cell r="T510" t="str">
            <v>NOTAPP</v>
          </cell>
          <cell r="U510" t="str">
            <v>NO</v>
          </cell>
          <cell r="V510" t="str">
            <v>BF</v>
          </cell>
          <cell r="W510" t="str">
            <v>CONT</v>
          </cell>
        </row>
        <row r="511">
          <cell r="B511" t="str">
            <v>O0806</v>
          </cell>
          <cell r="C511" t="str">
            <v>Parent and Holdings Mini Mixhold</v>
          </cell>
          <cell r="D511" t="str">
            <v>GBPK</v>
          </cell>
          <cell r="E511" t="str">
            <v>F</v>
          </cell>
          <cell r="F511" t="str">
            <v>MMH</v>
          </cell>
          <cell r="G511" t="str">
            <v>JC</v>
          </cell>
          <cell r="H511" t="str">
            <v>R0001</v>
          </cell>
          <cell r="I511" t="str">
            <v>Europe</v>
          </cell>
          <cell r="J511" t="str">
            <v>R0017</v>
          </cell>
          <cell r="K511" t="str">
            <v>Parent &amp; Finance</v>
          </cell>
          <cell r="L511" t="str">
            <v>R0020</v>
          </cell>
          <cell r="M511" t="str">
            <v>Total Parent &amp; Holding</v>
          </cell>
          <cell r="N511" t="str">
            <v>C0131</v>
          </cell>
          <cell r="O511" t="str">
            <v>Parent &amp; Holding PLC</v>
          </cell>
          <cell r="P511" t="str">
            <v>PPLUP</v>
          </cell>
          <cell r="Q511" t="str">
            <v>PPLUP</v>
          </cell>
          <cell r="R511" t="str">
            <v>P &amp; H PLC</v>
          </cell>
          <cell r="S511" t="str">
            <v>-</v>
          </cell>
          <cell r="T511" t="str">
            <v>NOTAPP</v>
          </cell>
          <cell r="U511" t="str">
            <v>NO</v>
          </cell>
          <cell r="V511" t="str">
            <v>BF</v>
          </cell>
          <cell r="W511" t="str">
            <v>CONT</v>
          </cell>
        </row>
        <row r="512">
          <cell r="B512" t="str">
            <v>O0807</v>
          </cell>
          <cell r="C512" t="str">
            <v>South Africa DAR</v>
          </cell>
          <cell r="D512" t="str">
            <v>ZARK</v>
          </cell>
          <cell r="E512" t="str">
            <v>HF</v>
          </cell>
          <cell r="F512" t="str">
            <v>PLC</v>
          </cell>
          <cell r="G512" t="str">
            <v>COb</v>
          </cell>
          <cell r="H512" t="str">
            <v>R0003</v>
          </cell>
          <cell r="I512" t="str">
            <v>Africa and Middle East</v>
          </cell>
          <cell r="J512" t="str">
            <v>NOTAPP</v>
          </cell>
          <cell r="K512" t="str">
            <v>Not Applicable</v>
          </cell>
          <cell r="L512" t="str">
            <v>NOTAPP</v>
          </cell>
          <cell r="M512" t="str">
            <v>Not Applicable</v>
          </cell>
          <cell r="N512" t="str">
            <v>C0046</v>
          </cell>
          <cell r="O512" t="str">
            <v>South Africa</v>
          </cell>
          <cell r="P512" t="str">
            <v>PSADR</v>
          </cell>
          <cell r="Q512" t="str">
            <v>PZACJ</v>
          </cell>
          <cell r="R512" t="str">
            <v>BF South Africa Cons Adj</v>
          </cell>
          <cell r="S512" t="str">
            <v>-</v>
          </cell>
          <cell r="T512" t="str">
            <v>NOTAPP</v>
          </cell>
          <cell r="U512" t="str">
            <v>YES</v>
          </cell>
          <cell r="V512" t="str">
            <v>BF</v>
          </cell>
          <cell r="W512" t="str">
            <v>CONT</v>
          </cell>
        </row>
        <row r="513">
          <cell r="B513" t="str">
            <v>O0808</v>
          </cell>
          <cell r="C513" t="str">
            <v>GFA Adj AMEG</v>
          </cell>
          <cell r="D513" t="str">
            <v>EURK</v>
          </cell>
          <cell r="E513" t="str">
            <v>FA</v>
          </cell>
          <cell r="F513" t="str">
            <v>PLC</v>
          </cell>
          <cell r="G513" t="str">
            <v>COb</v>
          </cell>
          <cell r="H513" t="str">
            <v>R0003</v>
          </cell>
          <cell r="I513" t="str">
            <v>Africa and Middle East</v>
          </cell>
          <cell r="J513" t="str">
            <v>R0010</v>
          </cell>
          <cell r="K513" t="str">
            <v>Africa &amp; ME Adjustments</v>
          </cell>
          <cell r="L513" t="str">
            <v>NOTAPP</v>
          </cell>
          <cell r="M513" t="str">
            <v>Not Applicable</v>
          </cell>
          <cell r="N513" t="str">
            <v>C0128</v>
          </cell>
          <cell r="O513" t="str">
            <v>Africa &amp; M.East Adjustments</v>
          </cell>
          <cell r="P513" t="str">
            <v>PGFAM</v>
          </cell>
          <cell r="Q513" t="str">
            <v>PGFAM</v>
          </cell>
          <cell r="R513" t="str">
            <v>GFA Adj AMEG</v>
          </cell>
          <cell r="S513" t="str">
            <v>-</v>
          </cell>
          <cell r="T513" t="str">
            <v>NOTAPP</v>
          </cell>
          <cell r="U513" t="str">
            <v>YES</v>
          </cell>
          <cell r="V513" t="str">
            <v>BF</v>
          </cell>
          <cell r="W513" t="str">
            <v>CONT</v>
          </cell>
        </row>
        <row r="514">
          <cell r="B514" t="str">
            <v>O0809</v>
          </cell>
          <cell r="C514" t="str">
            <v>DiverseyLand UK</v>
          </cell>
          <cell r="D514" t="str">
            <v>GBPK</v>
          </cell>
          <cell r="E514" t="str">
            <v>FA</v>
          </cell>
          <cell r="F514" t="str">
            <v>NV</v>
          </cell>
          <cell r="G514" t="str">
            <v>COb</v>
          </cell>
          <cell r="H514" t="str">
            <v>R0023</v>
          </cell>
          <cell r="I514" t="str">
            <v>Group Level Adjustments</v>
          </cell>
          <cell r="J514" t="str">
            <v>NOTAPP</v>
          </cell>
          <cell r="K514" t="str">
            <v>Not Applicable</v>
          </cell>
          <cell r="L514" t="str">
            <v>NOTAPP</v>
          </cell>
          <cell r="M514" t="str">
            <v>Not Applicable</v>
          </cell>
          <cell r="N514" t="str">
            <v>C0124</v>
          </cell>
          <cell r="O514" t="str">
            <v>Group Level Adjustments</v>
          </cell>
          <cell r="P514" t="str">
            <v>PDVUK</v>
          </cell>
          <cell r="Q514" t="str">
            <v>PDVUK</v>
          </cell>
          <cell r="R514" t="str">
            <v>DiverseyLand UK</v>
          </cell>
          <cell r="S514" t="str">
            <v>-</v>
          </cell>
          <cell r="T514" t="str">
            <v>NOTAPP</v>
          </cell>
          <cell r="U514" t="str">
            <v>YES</v>
          </cell>
          <cell r="V514" t="str">
            <v>BF</v>
          </cell>
          <cell r="W514" t="str">
            <v>CONT</v>
          </cell>
        </row>
        <row r="515">
          <cell r="B515" t="str">
            <v>O0810</v>
          </cell>
          <cell r="C515" t="str">
            <v>Central Adjustment (GFA)</v>
          </cell>
          <cell r="D515" t="str">
            <v>EURK</v>
          </cell>
          <cell r="E515" t="str">
            <v>FA</v>
          </cell>
          <cell r="F515" t="str">
            <v>NV</v>
          </cell>
          <cell r="G515" t="str">
            <v>COb</v>
          </cell>
          <cell r="H515" t="str">
            <v>R0023</v>
          </cell>
          <cell r="I515" t="str">
            <v>Group Level Adjustments</v>
          </cell>
          <cell r="J515" t="str">
            <v>NOTAPP</v>
          </cell>
          <cell r="K515" t="str">
            <v>Not Applicable</v>
          </cell>
          <cell r="L515" t="str">
            <v>NOTAPP</v>
          </cell>
          <cell r="M515" t="str">
            <v>Not Applicable</v>
          </cell>
          <cell r="N515" t="str">
            <v>C0124</v>
          </cell>
          <cell r="O515" t="str">
            <v>Group Level Adjustments</v>
          </cell>
          <cell r="P515" t="str">
            <v>PGFAC</v>
          </cell>
          <cell r="Q515" t="str">
            <v>PGFAC</v>
          </cell>
          <cell r="R515" t="str">
            <v>Central Adjustment (GFA)</v>
          </cell>
          <cell r="S515" t="str">
            <v>-</v>
          </cell>
          <cell r="T515" t="str">
            <v>NOTAPP</v>
          </cell>
          <cell r="U515" t="str">
            <v>YES</v>
          </cell>
          <cell r="V515" t="str">
            <v>BF</v>
          </cell>
          <cell r="W515" t="str">
            <v>CONT</v>
          </cell>
        </row>
        <row r="516">
          <cell r="B516" t="str">
            <v>O0811</v>
          </cell>
          <cell r="C516" t="str">
            <v>France Adj/Cont</v>
          </cell>
          <cell r="D516" t="str">
            <v>EURK</v>
          </cell>
          <cell r="E516" t="str">
            <v>FA</v>
          </cell>
          <cell r="F516" t="str">
            <v>MH</v>
          </cell>
          <cell r="G516" t="str">
            <v>COb</v>
          </cell>
          <cell r="H516" t="str">
            <v>R0001</v>
          </cell>
          <cell r="I516" t="str">
            <v>Europe</v>
          </cell>
          <cell r="J516" t="str">
            <v>R0007</v>
          </cell>
          <cell r="K516" t="str">
            <v>Western Europe</v>
          </cell>
          <cell r="L516" t="str">
            <v>NOTAPP</v>
          </cell>
          <cell r="M516" t="str">
            <v>Not Applicable</v>
          </cell>
          <cell r="N516" t="str">
            <v>C0005</v>
          </cell>
          <cell r="O516" t="str">
            <v>France</v>
          </cell>
          <cell r="P516" t="str">
            <v>PFRAA</v>
          </cell>
          <cell r="Q516" t="str">
            <v>PFRAA</v>
          </cell>
          <cell r="R516" t="str">
            <v>France Adj/Cont</v>
          </cell>
          <cell r="S516" t="str">
            <v>-</v>
          </cell>
          <cell r="T516" t="str">
            <v>NOTAPP</v>
          </cell>
          <cell r="U516" t="str">
            <v>YES</v>
          </cell>
          <cell r="V516" t="str">
            <v>BF</v>
          </cell>
          <cell r="W516" t="str">
            <v>CONT</v>
          </cell>
        </row>
        <row r="517">
          <cell r="B517" t="str">
            <v>O0812</v>
          </cell>
          <cell r="C517" t="str">
            <v>BF Sri Lanka Adj</v>
          </cell>
          <cell r="D517" t="str">
            <v>LKRK</v>
          </cell>
          <cell r="E517" t="str">
            <v>FA</v>
          </cell>
          <cell r="F517" t="str">
            <v>UNUS</v>
          </cell>
          <cell r="G517" t="str">
            <v>COb</v>
          </cell>
          <cell r="H517" t="str">
            <v>R0004</v>
          </cell>
          <cell r="I517" t="str">
            <v>Asia and Pacific</v>
          </cell>
          <cell r="J517" t="str">
            <v>NOTAPP</v>
          </cell>
          <cell r="K517" t="str">
            <v>Not Applicable</v>
          </cell>
          <cell r="L517" t="str">
            <v>NOTAPP</v>
          </cell>
          <cell r="M517" t="str">
            <v>Not Applicable</v>
          </cell>
          <cell r="N517" t="str">
            <v>C0066</v>
          </cell>
          <cell r="O517" t="str">
            <v>Sri Lanka</v>
          </cell>
          <cell r="P517" t="str">
            <v>PLKBJ</v>
          </cell>
          <cell r="Q517" t="str">
            <v>PLKBJ</v>
          </cell>
          <cell r="R517" t="str">
            <v>BF Sri Lanka Adj</v>
          </cell>
          <cell r="S517" t="str">
            <v>-</v>
          </cell>
          <cell r="T517" t="str">
            <v>NOTAPP</v>
          </cell>
          <cell r="U517" t="str">
            <v>YES</v>
          </cell>
          <cell r="V517" t="str">
            <v>BF</v>
          </cell>
          <cell r="W517" t="str">
            <v>CONT</v>
          </cell>
        </row>
        <row r="518">
          <cell r="B518" t="str">
            <v>O0814</v>
          </cell>
          <cell r="C518" t="str">
            <v>Japan BFO</v>
          </cell>
          <cell r="D518" t="str">
            <v>JPYM</v>
          </cell>
          <cell r="E518" t="str">
            <v>F</v>
          </cell>
          <cell r="F518" t="str">
            <v>UNUS</v>
          </cell>
          <cell r="G518" t="str">
            <v>BW</v>
          </cell>
          <cell r="H518" t="str">
            <v>R0004</v>
          </cell>
          <cell r="I518" t="str">
            <v>Asia and Pacific</v>
          </cell>
          <cell r="J518" t="str">
            <v>NOTAPP</v>
          </cell>
          <cell r="K518" t="str">
            <v>Not Applicable</v>
          </cell>
          <cell r="L518" t="str">
            <v>NOTAPP</v>
          </cell>
          <cell r="M518" t="str">
            <v>Not Applicable</v>
          </cell>
          <cell r="N518" t="str">
            <v>C0059</v>
          </cell>
          <cell r="O518" t="str">
            <v>Japan</v>
          </cell>
          <cell r="P518" t="str">
            <v>PJPBF</v>
          </cell>
          <cell r="Q518" t="str">
            <v>PJPBF</v>
          </cell>
          <cell r="R518" t="str">
            <v>BF Japan</v>
          </cell>
          <cell r="S518" t="str">
            <v>-</v>
          </cell>
          <cell r="T518" t="str">
            <v>NOTAPP</v>
          </cell>
          <cell r="U518" t="str">
            <v>NO</v>
          </cell>
          <cell r="V518" t="str">
            <v>BF</v>
          </cell>
          <cell r="W518" t="str">
            <v>CONT</v>
          </cell>
        </row>
        <row r="519">
          <cell r="B519" t="str">
            <v>O0815</v>
          </cell>
          <cell r="C519" t="str">
            <v>HO/Other - Netherlands</v>
          </cell>
          <cell r="D519" t="str">
            <v>EURK</v>
          </cell>
          <cell r="E519" t="str">
            <v>F</v>
          </cell>
          <cell r="F519" t="str">
            <v>NV</v>
          </cell>
          <cell r="G519" t="str">
            <v>NL</v>
          </cell>
          <cell r="H519" t="str">
            <v>R0001</v>
          </cell>
          <cell r="I519" t="str">
            <v>Europe</v>
          </cell>
          <cell r="J519" t="str">
            <v>R0007</v>
          </cell>
          <cell r="K519" t="str">
            <v>Western Europe</v>
          </cell>
          <cell r="L519" t="str">
            <v>NOTAPP</v>
          </cell>
          <cell r="M519" t="str">
            <v>Not Applicable</v>
          </cell>
          <cell r="N519" t="str">
            <v>C0010</v>
          </cell>
          <cell r="O519" t="str">
            <v>Netherlands</v>
          </cell>
          <cell r="P519" t="str">
            <v>PNETH</v>
          </cell>
          <cell r="Q519" t="str">
            <v>PNETH</v>
          </cell>
          <cell r="R519" t="str">
            <v>Netherlands</v>
          </cell>
          <cell r="S519">
            <v>7</v>
          </cell>
          <cell r="T519" t="str">
            <v>NOTAPP</v>
          </cell>
          <cell r="U519" t="str">
            <v>NO</v>
          </cell>
          <cell r="V519" t="str">
            <v>BF</v>
          </cell>
          <cell r="W519" t="str">
            <v>CONT</v>
          </cell>
        </row>
        <row r="520">
          <cell r="B520" t="str">
            <v>O0816</v>
          </cell>
          <cell r="C520" t="str">
            <v>Arabia Binzagr Walls</v>
          </cell>
          <cell r="D520" t="str">
            <v>USDK</v>
          </cell>
          <cell r="E520" t="str">
            <v>HF</v>
          </cell>
          <cell r="F520" t="str">
            <v>NOTAPP</v>
          </cell>
          <cell r="G520" t="str">
            <v>RI</v>
          </cell>
          <cell r="H520" t="str">
            <v>R0003</v>
          </cell>
          <cell r="I520" t="str">
            <v>Africa and Middle East</v>
          </cell>
          <cell r="J520" t="str">
            <v>NOTAPP</v>
          </cell>
          <cell r="K520" t="str">
            <v>Not Applicable</v>
          </cell>
          <cell r="L520" t="str">
            <v>NOTAPP</v>
          </cell>
          <cell r="M520" t="str">
            <v>Not Applicable</v>
          </cell>
          <cell r="N520" t="str">
            <v>C0033</v>
          </cell>
          <cell r="O520" t="str">
            <v>Arabia</v>
          </cell>
          <cell r="P520" t="str">
            <v>PARAB</v>
          </cell>
          <cell r="Q520" t="str">
            <v>PARAB</v>
          </cell>
          <cell r="R520" t="str">
            <v>Arabia</v>
          </cell>
          <cell r="S520" t="str">
            <v>-</v>
          </cell>
          <cell r="T520" t="str">
            <v>NOTAPP</v>
          </cell>
          <cell r="U520" t="str">
            <v>NO</v>
          </cell>
          <cell r="V520" t="str">
            <v>BF</v>
          </cell>
          <cell r="W520" t="str">
            <v>CONT</v>
          </cell>
        </row>
        <row r="521">
          <cell r="B521" t="str">
            <v>O0817</v>
          </cell>
          <cell r="C521" t="str">
            <v>Israel JV</v>
          </cell>
          <cell r="D521" t="str">
            <v>ILSK</v>
          </cell>
          <cell r="E521" t="str">
            <v>HF</v>
          </cell>
          <cell r="F521" t="str">
            <v>NOTAPP</v>
          </cell>
          <cell r="G521" t="str">
            <v>RI</v>
          </cell>
          <cell r="H521" t="str">
            <v>R0003</v>
          </cell>
          <cell r="I521" t="str">
            <v>Africa and Middle East</v>
          </cell>
          <cell r="J521" t="str">
            <v>NOTAPP</v>
          </cell>
          <cell r="K521" t="str">
            <v>Not Applicable</v>
          </cell>
          <cell r="L521" t="str">
            <v>NOTAPP</v>
          </cell>
          <cell r="M521" t="str">
            <v>Not Applicable</v>
          </cell>
          <cell r="N521" t="str">
            <v>C0039</v>
          </cell>
          <cell r="O521" t="str">
            <v>Israel</v>
          </cell>
          <cell r="P521" t="str">
            <v>PILBF</v>
          </cell>
          <cell r="Q521" t="str">
            <v>PILBF</v>
          </cell>
          <cell r="R521" t="str">
            <v>BF Israel</v>
          </cell>
          <cell r="S521" t="str">
            <v>-</v>
          </cell>
          <cell r="T521" t="str">
            <v>NOTAPP</v>
          </cell>
          <cell r="U521" t="str">
            <v>NO</v>
          </cell>
          <cell r="V521" t="str">
            <v>BF</v>
          </cell>
          <cell r="W521" t="str">
            <v>CONT</v>
          </cell>
        </row>
        <row r="522">
          <cell r="B522" t="str">
            <v>O0818</v>
          </cell>
          <cell r="C522" t="str">
            <v>LTS Malawi</v>
          </cell>
          <cell r="D522" t="str">
            <v>MWKK</v>
          </cell>
          <cell r="E522" t="str">
            <v>MF</v>
          </cell>
          <cell r="F522" t="str">
            <v>PLC</v>
          </cell>
          <cell r="G522" t="str">
            <v>RI</v>
          </cell>
          <cell r="H522" t="str">
            <v>R0003</v>
          </cell>
          <cell r="I522" t="str">
            <v>Africa and Middle East</v>
          </cell>
          <cell r="J522" t="str">
            <v>NOTAPP</v>
          </cell>
          <cell r="K522" t="str">
            <v>Not Applicable</v>
          </cell>
          <cell r="L522" t="str">
            <v>NOTAPP</v>
          </cell>
          <cell r="M522" t="str">
            <v>Not Applicable</v>
          </cell>
          <cell r="N522" t="str">
            <v>C0043</v>
          </cell>
          <cell r="O522" t="str">
            <v>Malawi</v>
          </cell>
          <cell r="P522" t="str">
            <v>PMALA</v>
          </cell>
          <cell r="Q522" t="str">
            <v>PMALA</v>
          </cell>
          <cell r="R522" t="str">
            <v>Malawi</v>
          </cell>
          <cell r="S522" t="str">
            <v>-</v>
          </cell>
          <cell r="T522" t="str">
            <v>NOTAPP</v>
          </cell>
          <cell r="U522" t="str">
            <v>NO</v>
          </cell>
          <cell r="V522" t="str">
            <v>BF00009</v>
          </cell>
          <cell r="W522" t="str">
            <v>OPCOTHIN</v>
          </cell>
        </row>
        <row r="523">
          <cell r="B523" t="str">
            <v>O0819</v>
          </cell>
          <cell r="C523" t="str">
            <v>Total USA - NV</v>
          </cell>
          <cell r="D523" t="str">
            <v>USDK</v>
          </cell>
          <cell r="E523" t="str">
            <v>F</v>
          </cell>
          <cell r="F523" t="str">
            <v>UNUS</v>
          </cell>
          <cell r="G523" t="str">
            <v>BW</v>
          </cell>
          <cell r="H523" t="str">
            <v>R0002</v>
          </cell>
          <cell r="I523" t="str">
            <v>North America</v>
          </cell>
          <cell r="J523" t="str">
            <v>NOTAPP</v>
          </cell>
          <cell r="K523" t="str">
            <v>Not Applicable</v>
          </cell>
          <cell r="L523" t="str">
            <v>NOTAPP</v>
          </cell>
          <cell r="M523" t="str">
            <v>Not Applicable</v>
          </cell>
          <cell r="N523" t="str">
            <v>C0031</v>
          </cell>
          <cell r="O523" t="str">
            <v>USA</v>
          </cell>
          <cell r="P523" t="str">
            <v>PUSAN</v>
          </cell>
          <cell r="Q523" t="str">
            <v>PUSAN</v>
          </cell>
          <cell r="R523" t="str">
            <v>USA NV</v>
          </cell>
          <cell r="S523" t="str">
            <v>-</v>
          </cell>
          <cell r="T523" t="str">
            <v>NOTAPP</v>
          </cell>
          <cell r="U523" t="str">
            <v>NO</v>
          </cell>
          <cell r="V523" t="str">
            <v>BF</v>
          </cell>
          <cell r="W523" t="str">
            <v>CONT</v>
          </cell>
        </row>
        <row r="524">
          <cell r="B524" t="str">
            <v>O0820</v>
          </cell>
          <cell r="C524" t="str">
            <v>Elbus</v>
          </cell>
          <cell r="D524" t="str">
            <v>CHFK</v>
          </cell>
          <cell r="E524" t="str">
            <v>HF</v>
          </cell>
          <cell r="F524" t="str">
            <v>NOTAPP</v>
          </cell>
          <cell r="G524" t="str">
            <v>NL</v>
          </cell>
          <cell r="H524" t="str">
            <v>R0001</v>
          </cell>
          <cell r="I524" t="str">
            <v>Europe</v>
          </cell>
          <cell r="J524" t="str">
            <v>R0007</v>
          </cell>
          <cell r="K524" t="str">
            <v>Western Europe</v>
          </cell>
          <cell r="L524" t="str">
            <v>NOTAPP</v>
          </cell>
          <cell r="M524" t="str">
            <v>Not Applicable</v>
          </cell>
          <cell r="N524" t="str">
            <v>C0015</v>
          </cell>
          <cell r="O524" t="str">
            <v>Switzerland</v>
          </cell>
          <cell r="P524" t="str">
            <v>PSWTZ</v>
          </cell>
          <cell r="Q524" t="str">
            <v>PSWTZ</v>
          </cell>
          <cell r="R524" t="str">
            <v>Switzerland</v>
          </cell>
          <cell r="S524" t="str">
            <v>-</v>
          </cell>
          <cell r="T524" t="str">
            <v>NOTAPP</v>
          </cell>
          <cell r="U524" t="str">
            <v>NO</v>
          </cell>
          <cell r="V524" t="str">
            <v>BF</v>
          </cell>
          <cell r="W524" t="str">
            <v>CONT</v>
          </cell>
        </row>
        <row r="525">
          <cell r="B525" t="str">
            <v>O0822</v>
          </cell>
          <cell r="C525" t="str">
            <v>South Africa JV</v>
          </cell>
          <cell r="D525" t="str">
            <v>ZARK</v>
          </cell>
          <cell r="E525" t="str">
            <v>HF</v>
          </cell>
          <cell r="F525" t="str">
            <v>NOTAPP</v>
          </cell>
          <cell r="G525" t="str">
            <v>RI</v>
          </cell>
          <cell r="H525" t="str">
            <v>R0003</v>
          </cell>
          <cell r="I525" t="str">
            <v>Africa and Middle East</v>
          </cell>
          <cell r="J525" t="str">
            <v>NOTAPP</v>
          </cell>
          <cell r="K525" t="str">
            <v>Not Applicable</v>
          </cell>
          <cell r="L525" t="str">
            <v>NOTAPP</v>
          </cell>
          <cell r="M525" t="str">
            <v>Not Applicable</v>
          </cell>
          <cell r="N525" t="str">
            <v>C0046</v>
          </cell>
          <cell r="O525" t="str">
            <v>South Africa</v>
          </cell>
          <cell r="P525" t="str">
            <v>PZABF</v>
          </cell>
          <cell r="Q525" t="str">
            <v>PZABF</v>
          </cell>
          <cell r="R525" t="str">
            <v>BF South Africa</v>
          </cell>
          <cell r="S525" t="str">
            <v>-</v>
          </cell>
          <cell r="T525" t="str">
            <v>NOTAPP</v>
          </cell>
          <cell r="U525" t="str">
            <v>NO</v>
          </cell>
          <cell r="V525" t="str">
            <v>BF</v>
          </cell>
          <cell r="W525" t="str">
            <v>CONT</v>
          </cell>
        </row>
        <row r="526">
          <cell r="B526" t="str">
            <v>O0823</v>
          </cell>
          <cell r="C526" t="str">
            <v>HO/Other NV - France</v>
          </cell>
          <cell r="D526" t="str">
            <v>EURK</v>
          </cell>
          <cell r="E526" t="str">
            <v>F</v>
          </cell>
          <cell r="F526" t="str">
            <v>NV</v>
          </cell>
          <cell r="G526" t="str">
            <v>NL</v>
          </cell>
          <cell r="H526" t="str">
            <v>R0001</v>
          </cell>
          <cell r="I526" t="str">
            <v>Europe</v>
          </cell>
          <cell r="J526" t="str">
            <v>R0007</v>
          </cell>
          <cell r="K526" t="str">
            <v>Western Europe</v>
          </cell>
          <cell r="L526" t="str">
            <v>NOTAPP</v>
          </cell>
          <cell r="M526" t="str">
            <v>Not Applicable</v>
          </cell>
          <cell r="N526" t="str">
            <v>C0005</v>
          </cell>
          <cell r="O526" t="str">
            <v>France</v>
          </cell>
          <cell r="P526" t="str">
            <v>PFRAN</v>
          </cell>
          <cell r="Q526" t="str">
            <v>PFRAN</v>
          </cell>
          <cell r="R526" t="str">
            <v>France</v>
          </cell>
          <cell r="S526">
            <v>3</v>
          </cell>
          <cell r="T526" t="str">
            <v>NOTAPP</v>
          </cell>
          <cell r="U526" t="str">
            <v>NO</v>
          </cell>
          <cell r="V526" t="str">
            <v>BF</v>
          </cell>
          <cell r="W526" t="str">
            <v>CONT</v>
          </cell>
        </row>
        <row r="527">
          <cell r="B527" t="str">
            <v>O0824</v>
          </cell>
          <cell r="C527" t="str">
            <v>Bestfoods Poland</v>
          </cell>
          <cell r="D527" t="str">
            <v>PLNK</v>
          </cell>
          <cell r="E527" t="str">
            <v>F</v>
          </cell>
          <cell r="F527" t="str">
            <v>MH</v>
          </cell>
          <cell r="G527" t="str">
            <v>CO</v>
          </cell>
          <cell r="H527" t="str">
            <v>R0001</v>
          </cell>
          <cell r="I527" t="str">
            <v>Europe</v>
          </cell>
          <cell r="J527" t="str">
            <v>R0008</v>
          </cell>
          <cell r="K527" t="str">
            <v>Central and Eastern Europe</v>
          </cell>
          <cell r="L527" t="str">
            <v>NOTAPP</v>
          </cell>
          <cell r="M527" t="str">
            <v>Not Applicable</v>
          </cell>
          <cell r="N527" t="str">
            <v>C0024</v>
          </cell>
          <cell r="O527" t="str">
            <v>Poland</v>
          </cell>
          <cell r="P527" t="str">
            <v>PPLBF</v>
          </cell>
          <cell r="Q527" t="str">
            <v>PPLBF</v>
          </cell>
          <cell r="R527" t="str">
            <v>BF Poland</v>
          </cell>
          <cell r="S527">
            <v>2</v>
          </cell>
          <cell r="T527" t="str">
            <v>NOTAPP</v>
          </cell>
          <cell r="U527" t="str">
            <v>NO</v>
          </cell>
          <cell r="V527" t="str">
            <v>BF</v>
          </cell>
          <cell r="W527" t="str">
            <v>CONT</v>
          </cell>
        </row>
        <row r="528">
          <cell r="B528" t="str">
            <v>O0826</v>
          </cell>
          <cell r="C528" t="str">
            <v>Conso - Adjustments Germany</v>
          </cell>
          <cell r="D528" t="str">
            <v>EURK</v>
          </cell>
          <cell r="E528" t="str">
            <v>F</v>
          </cell>
          <cell r="F528" t="str">
            <v>MH</v>
          </cell>
          <cell r="G528" t="str">
            <v>NL</v>
          </cell>
          <cell r="H528" t="str">
            <v>R0001</v>
          </cell>
          <cell r="I528" t="str">
            <v>Europe</v>
          </cell>
          <cell r="J528" t="str">
            <v>R0007</v>
          </cell>
          <cell r="K528" t="str">
            <v>Western Europe</v>
          </cell>
          <cell r="L528" t="str">
            <v>NOTAPP</v>
          </cell>
          <cell r="M528" t="str">
            <v>Not Applicable</v>
          </cell>
          <cell r="N528" t="str">
            <v>C0006</v>
          </cell>
          <cell r="O528" t="str">
            <v>Germany</v>
          </cell>
          <cell r="P528" t="str">
            <v>PGERM</v>
          </cell>
          <cell r="Q528" t="str">
            <v>PGERM</v>
          </cell>
          <cell r="R528" t="str">
            <v>Germany</v>
          </cell>
          <cell r="S528" t="str">
            <v>-</v>
          </cell>
          <cell r="T528" t="str">
            <v>NOTAPP</v>
          </cell>
          <cell r="U528" t="str">
            <v>NO</v>
          </cell>
          <cell r="V528" t="str">
            <v>BF</v>
          </cell>
          <cell r="W528" t="str">
            <v>CONT</v>
          </cell>
        </row>
        <row r="529">
          <cell r="B529" t="str">
            <v>O0827</v>
          </cell>
          <cell r="C529" t="str">
            <v>Slimfast Germany</v>
          </cell>
          <cell r="D529" t="str">
            <v>EURK</v>
          </cell>
          <cell r="E529" t="str">
            <v>MF</v>
          </cell>
          <cell r="F529" t="str">
            <v>MH</v>
          </cell>
          <cell r="G529" t="str">
            <v>NL</v>
          </cell>
          <cell r="H529" t="str">
            <v>R0001</v>
          </cell>
          <cell r="I529" t="str">
            <v>Europe</v>
          </cell>
          <cell r="J529" t="str">
            <v>R0007</v>
          </cell>
          <cell r="K529" t="str">
            <v>Western Europe</v>
          </cell>
          <cell r="L529" t="str">
            <v>NOTAPP</v>
          </cell>
          <cell r="M529" t="str">
            <v>Not Applicable</v>
          </cell>
          <cell r="N529" t="str">
            <v>C0006</v>
          </cell>
          <cell r="O529" t="str">
            <v>Germany</v>
          </cell>
          <cell r="P529" t="str">
            <v>PGERM</v>
          </cell>
          <cell r="Q529" t="str">
            <v>PGERM</v>
          </cell>
          <cell r="R529" t="str">
            <v>Germany</v>
          </cell>
          <cell r="S529" t="str">
            <v>-</v>
          </cell>
          <cell r="T529" t="str">
            <v>NOTAPP</v>
          </cell>
          <cell r="U529" t="str">
            <v>NO</v>
          </cell>
          <cell r="V529" t="str">
            <v>BF00001</v>
          </cell>
          <cell r="W529" t="str">
            <v>OPCOTHIN</v>
          </cell>
        </row>
        <row r="530">
          <cell r="B530" t="str">
            <v>O0828</v>
          </cell>
          <cell r="C530" t="str">
            <v>Slimfast France</v>
          </cell>
          <cell r="D530" t="str">
            <v>EURK</v>
          </cell>
          <cell r="E530" t="str">
            <v>F</v>
          </cell>
          <cell r="F530" t="str">
            <v>MH</v>
          </cell>
          <cell r="G530" t="str">
            <v>NL</v>
          </cell>
          <cell r="H530" t="str">
            <v>R0001</v>
          </cell>
          <cell r="I530" t="str">
            <v>Europe</v>
          </cell>
          <cell r="J530" t="str">
            <v>R0007</v>
          </cell>
          <cell r="K530" t="str">
            <v>Western Europe</v>
          </cell>
          <cell r="L530" t="str">
            <v>NOTAPP</v>
          </cell>
          <cell r="M530" t="str">
            <v>Not Applicable</v>
          </cell>
          <cell r="N530" t="str">
            <v>C0005</v>
          </cell>
          <cell r="O530" t="str">
            <v>France</v>
          </cell>
          <cell r="P530" t="str">
            <v>PFRAN</v>
          </cell>
          <cell r="Q530" t="str">
            <v>PFRAN</v>
          </cell>
          <cell r="R530" t="str">
            <v>France</v>
          </cell>
          <cell r="S530" t="str">
            <v>-</v>
          </cell>
          <cell r="T530" t="str">
            <v>NOTAPP</v>
          </cell>
          <cell r="U530" t="str">
            <v>NO</v>
          </cell>
          <cell r="V530" t="str">
            <v>BF</v>
          </cell>
          <cell r="W530" t="str">
            <v>CONT</v>
          </cell>
        </row>
        <row r="531">
          <cell r="B531" t="str">
            <v>O0830</v>
          </cell>
          <cell r="C531" t="str">
            <v>HPCNA Prestige BGTI</v>
          </cell>
          <cell r="D531" t="str">
            <v>USDK</v>
          </cell>
          <cell r="E531" t="str">
            <v>M</v>
          </cell>
          <cell r="F531" t="str">
            <v>NOTAPP</v>
          </cell>
          <cell r="G531" t="str">
            <v>BGTI</v>
          </cell>
          <cell r="H531" t="str">
            <v>R0002</v>
          </cell>
          <cell r="I531" t="str">
            <v>North America</v>
          </cell>
          <cell r="J531" t="str">
            <v>R0009</v>
          </cell>
          <cell r="K531" t="str">
            <v>North America Adjustments</v>
          </cell>
          <cell r="L531" t="str">
            <v>NOTAPP</v>
          </cell>
          <cell r="M531" t="str">
            <v>Not Applicable</v>
          </cell>
          <cell r="N531" t="str">
            <v>C0097</v>
          </cell>
          <cell r="O531" t="str">
            <v>BGTI North America</v>
          </cell>
          <cell r="P531" t="str">
            <v>NOTAPP</v>
          </cell>
          <cell r="Q531" t="str">
            <v>NOTAPP</v>
          </cell>
          <cell r="R531" t="str">
            <v>Not Applicable</v>
          </cell>
          <cell r="S531" t="str">
            <v>-</v>
          </cell>
          <cell r="T531" t="str">
            <v>NOTAPP</v>
          </cell>
          <cell r="U531" t="str">
            <v>NO</v>
          </cell>
          <cell r="V531" t="str">
            <v>BF00007</v>
          </cell>
          <cell r="W531" t="str">
            <v>OPCOTHIN</v>
          </cell>
        </row>
        <row r="532">
          <cell r="B532" t="str">
            <v>O0831</v>
          </cell>
          <cell r="C532" t="str">
            <v>Brazil Adj Contingency</v>
          </cell>
          <cell r="D532" t="str">
            <v>BRLK</v>
          </cell>
          <cell r="E532" t="str">
            <v>HF</v>
          </cell>
          <cell r="F532" t="str">
            <v>MH</v>
          </cell>
          <cell r="G532" t="str">
            <v>COb</v>
          </cell>
          <cell r="H532" t="str">
            <v>R0005</v>
          </cell>
          <cell r="I532" t="str">
            <v>Latin America</v>
          </cell>
          <cell r="J532" t="str">
            <v>NOTAPP</v>
          </cell>
          <cell r="K532" t="str">
            <v>Not Applicable</v>
          </cell>
          <cell r="L532" t="str">
            <v>NOTAPP</v>
          </cell>
          <cell r="M532" t="str">
            <v>Not Applicable</v>
          </cell>
          <cell r="N532" t="str">
            <v>C0072</v>
          </cell>
          <cell r="O532" t="str">
            <v>Brazil</v>
          </cell>
          <cell r="P532" t="str">
            <v>PBRAA</v>
          </cell>
          <cell r="Q532" t="str">
            <v>PBRAA</v>
          </cell>
          <cell r="R532" t="str">
            <v>Brazil Adj/Cont</v>
          </cell>
          <cell r="S532" t="str">
            <v>-</v>
          </cell>
          <cell r="T532" t="str">
            <v>NOTAPP</v>
          </cell>
          <cell r="U532" t="str">
            <v>YES</v>
          </cell>
          <cell r="V532" t="str">
            <v>BF</v>
          </cell>
          <cell r="W532" t="str">
            <v>CONT</v>
          </cell>
        </row>
        <row r="533">
          <cell r="B533" t="str">
            <v>O0832</v>
          </cell>
          <cell r="C533" t="str">
            <v>India Adjustments PLC</v>
          </cell>
          <cell r="D533" t="str">
            <v>INRK</v>
          </cell>
          <cell r="E533" t="str">
            <v>FA</v>
          </cell>
          <cell r="F533" t="str">
            <v>PLC</v>
          </cell>
          <cell r="G533" t="str">
            <v>COb</v>
          </cell>
          <cell r="H533" t="str">
            <v>R0004</v>
          </cell>
          <cell r="I533" t="str">
            <v>Asia and Pacific</v>
          </cell>
          <cell r="J533" t="str">
            <v>NOTAPP</v>
          </cell>
          <cell r="K533" t="str">
            <v>Not Applicable</v>
          </cell>
          <cell r="L533" t="str">
            <v>NOTAPP</v>
          </cell>
          <cell r="M533" t="str">
            <v>Not Applicable</v>
          </cell>
          <cell r="N533" t="str">
            <v>C0057</v>
          </cell>
          <cell r="O533" t="str">
            <v>India</v>
          </cell>
          <cell r="P533" t="str">
            <v>PIDPP</v>
          </cell>
          <cell r="Q533" t="str">
            <v>PIDPP</v>
          </cell>
          <cell r="R533" t="str">
            <v>India Ponds PLC</v>
          </cell>
          <cell r="S533" t="str">
            <v>-</v>
          </cell>
          <cell r="T533" t="str">
            <v>NOTAPP</v>
          </cell>
          <cell r="U533" t="str">
            <v>YES</v>
          </cell>
          <cell r="V533" t="str">
            <v>BF</v>
          </cell>
          <cell r="W533" t="str">
            <v>CONT</v>
          </cell>
        </row>
        <row r="534">
          <cell r="B534" t="str">
            <v>O0833</v>
          </cell>
          <cell r="C534" t="str">
            <v>India Adjustments NV</v>
          </cell>
          <cell r="D534" t="str">
            <v>INRK</v>
          </cell>
          <cell r="E534" t="str">
            <v>FA</v>
          </cell>
          <cell r="F534" t="str">
            <v>NV</v>
          </cell>
          <cell r="G534" t="str">
            <v>COb</v>
          </cell>
          <cell r="H534" t="str">
            <v>R0004</v>
          </cell>
          <cell r="I534" t="str">
            <v>Asia and Pacific</v>
          </cell>
          <cell r="J534" t="str">
            <v>NOTAPP</v>
          </cell>
          <cell r="K534" t="str">
            <v>Not Applicable</v>
          </cell>
          <cell r="L534" t="str">
            <v>NOTAPP</v>
          </cell>
          <cell r="M534" t="str">
            <v>Not Applicable</v>
          </cell>
          <cell r="N534" t="str">
            <v>C0057</v>
          </cell>
          <cell r="O534" t="str">
            <v>India</v>
          </cell>
          <cell r="P534" t="str">
            <v>PIDPS</v>
          </cell>
          <cell r="Q534" t="str">
            <v>PIDPS</v>
          </cell>
          <cell r="R534" t="str">
            <v>India Ponds NV</v>
          </cell>
          <cell r="S534" t="str">
            <v>-</v>
          </cell>
          <cell r="T534" t="str">
            <v>NOTAPP</v>
          </cell>
          <cell r="U534" t="str">
            <v>YES</v>
          </cell>
          <cell r="V534" t="str">
            <v>BF</v>
          </cell>
          <cell r="W534" t="str">
            <v>CONT</v>
          </cell>
        </row>
        <row r="535">
          <cell r="B535" t="str">
            <v>O0834</v>
          </cell>
          <cell r="C535" t="str">
            <v>UNILEVER NATIONAL Spa</v>
          </cell>
          <cell r="D535" t="str">
            <v>EURK</v>
          </cell>
          <cell r="E535" t="str">
            <v>F</v>
          </cell>
          <cell r="F535" t="str">
            <v>MH</v>
          </cell>
          <cell r="G535" t="str">
            <v>CO</v>
          </cell>
          <cell r="H535" t="str">
            <v>R0001</v>
          </cell>
          <cell r="I535" t="str">
            <v>Europe</v>
          </cell>
          <cell r="J535" t="str">
            <v>R0007</v>
          </cell>
          <cell r="K535" t="str">
            <v>Western Europe</v>
          </cell>
          <cell r="L535" t="str">
            <v>NOTAPP</v>
          </cell>
          <cell r="M535" t="str">
            <v>Not Applicable</v>
          </cell>
          <cell r="N535" t="str">
            <v>C0009</v>
          </cell>
          <cell r="O535" t="str">
            <v>Italy</v>
          </cell>
          <cell r="P535" t="str">
            <v>PITAL</v>
          </cell>
          <cell r="Q535" t="str">
            <v>PITAL</v>
          </cell>
          <cell r="R535" t="str">
            <v>Italy</v>
          </cell>
          <cell r="S535" t="str">
            <v>-</v>
          </cell>
          <cell r="T535" t="str">
            <v>NOTAPP</v>
          </cell>
          <cell r="U535" t="str">
            <v>NO</v>
          </cell>
          <cell r="V535" t="str">
            <v>BF</v>
          </cell>
          <cell r="W535" t="str">
            <v>CONT</v>
          </cell>
        </row>
        <row r="536">
          <cell r="B536" t="str">
            <v>O0836</v>
          </cell>
          <cell r="C536" t="str">
            <v>Argentina Retrans Adj</v>
          </cell>
          <cell r="D536" t="str">
            <v>EURK</v>
          </cell>
          <cell r="E536" t="str">
            <v>FA</v>
          </cell>
          <cell r="F536" t="str">
            <v>NV</v>
          </cell>
          <cell r="G536" t="str">
            <v>COb</v>
          </cell>
          <cell r="H536" t="str">
            <v>R0005</v>
          </cell>
          <cell r="I536" t="str">
            <v>Latin America</v>
          </cell>
          <cell r="J536" t="str">
            <v>R0012</v>
          </cell>
          <cell r="K536" t="str">
            <v>Latin America Adjustments</v>
          </cell>
          <cell r="L536" t="str">
            <v>NOTAPP</v>
          </cell>
          <cell r="M536" t="str">
            <v>Not Applicable</v>
          </cell>
          <cell r="N536" t="str">
            <v>C0125</v>
          </cell>
          <cell r="O536" t="str">
            <v>Latin America Adjustments</v>
          </cell>
          <cell r="P536" t="str">
            <v>PARRJ</v>
          </cell>
          <cell r="Q536" t="str">
            <v>PARRJ</v>
          </cell>
          <cell r="R536" t="str">
            <v>Argentina Retrans Adj</v>
          </cell>
          <cell r="S536" t="str">
            <v>-</v>
          </cell>
          <cell r="T536" t="str">
            <v>NOTAPP</v>
          </cell>
          <cell r="U536" t="str">
            <v>YES</v>
          </cell>
          <cell r="V536" t="str">
            <v>BF</v>
          </cell>
          <cell r="W536" t="str">
            <v>CONT</v>
          </cell>
        </row>
        <row r="537">
          <cell r="B537" t="str">
            <v>O0837</v>
          </cell>
          <cell r="C537" t="str">
            <v>Ice Cream LA Adj</v>
          </cell>
          <cell r="D537" t="str">
            <v>EURK</v>
          </cell>
          <cell r="E537" t="str">
            <v>FA</v>
          </cell>
          <cell r="F537" t="str">
            <v>NV</v>
          </cell>
          <cell r="G537" t="str">
            <v>COb</v>
          </cell>
          <cell r="H537" t="str">
            <v>R0005</v>
          </cell>
          <cell r="I537" t="str">
            <v>Latin America</v>
          </cell>
          <cell r="J537" t="str">
            <v>R0012</v>
          </cell>
          <cell r="K537" t="str">
            <v>Latin America Adjustments</v>
          </cell>
          <cell r="L537" t="str">
            <v>NOTAPP</v>
          </cell>
          <cell r="M537" t="str">
            <v>Not Applicable</v>
          </cell>
          <cell r="N537" t="str">
            <v>C0125</v>
          </cell>
          <cell r="O537" t="str">
            <v>Latin America Adjustments</v>
          </cell>
          <cell r="P537" t="str">
            <v>PICLJ</v>
          </cell>
          <cell r="Q537" t="str">
            <v>PICLJ</v>
          </cell>
          <cell r="R537" t="str">
            <v>Ice Cream LA Adj</v>
          </cell>
          <cell r="S537" t="str">
            <v>-</v>
          </cell>
          <cell r="T537" t="str">
            <v>NOTAPP</v>
          </cell>
          <cell r="U537" t="str">
            <v>YES</v>
          </cell>
          <cell r="V537" t="str">
            <v>BF</v>
          </cell>
          <cell r="W537" t="str">
            <v>CONT</v>
          </cell>
        </row>
        <row r="538">
          <cell r="B538" t="str">
            <v>O0838</v>
          </cell>
          <cell r="C538" t="str">
            <v>GFA Adj LA</v>
          </cell>
          <cell r="D538" t="str">
            <v>EURK</v>
          </cell>
          <cell r="E538" t="str">
            <v>FA</v>
          </cell>
          <cell r="F538" t="str">
            <v>NV</v>
          </cell>
          <cell r="G538" t="str">
            <v>COb</v>
          </cell>
          <cell r="H538" t="str">
            <v>R0005</v>
          </cell>
          <cell r="I538" t="str">
            <v>Latin America</v>
          </cell>
          <cell r="J538" t="str">
            <v>R0012</v>
          </cell>
          <cell r="K538" t="str">
            <v>Latin America Adjustments</v>
          </cell>
          <cell r="L538" t="str">
            <v>NOTAPP</v>
          </cell>
          <cell r="M538" t="str">
            <v>Not Applicable</v>
          </cell>
          <cell r="N538" t="str">
            <v>C0125</v>
          </cell>
          <cell r="O538" t="str">
            <v>Latin America Adjustments</v>
          </cell>
          <cell r="P538" t="str">
            <v>PGFLA</v>
          </cell>
          <cell r="Q538" t="str">
            <v>PGFLA</v>
          </cell>
          <cell r="R538" t="str">
            <v>GFA Adj LA</v>
          </cell>
          <cell r="S538" t="str">
            <v>-</v>
          </cell>
          <cell r="T538" t="str">
            <v>NOTAPP</v>
          </cell>
          <cell r="U538" t="str">
            <v>YES</v>
          </cell>
          <cell r="V538" t="str">
            <v>BF</v>
          </cell>
          <cell r="W538" t="str">
            <v>CONT</v>
          </cell>
        </row>
        <row r="539">
          <cell r="B539" t="str">
            <v>O0839</v>
          </cell>
          <cell r="C539" t="str">
            <v>Asia Pacific ICFG Adj</v>
          </cell>
          <cell r="D539" t="str">
            <v>EURK</v>
          </cell>
          <cell r="E539" t="str">
            <v>FA</v>
          </cell>
          <cell r="F539" t="str">
            <v>NV</v>
          </cell>
          <cell r="G539" t="str">
            <v>COb</v>
          </cell>
          <cell r="H539" t="str">
            <v>R0004</v>
          </cell>
          <cell r="I539" t="str">
            <v>Asia and Pacific</v>
          </cell>
          <cell r="J539" t="str">
            <v>R0011</v>
          </cell>
          <cell r="K539" t="str">
            <v>Asia &amp; Pacific Adjustments</v>
          </cell>
          <cell r="L539" t="str">
            <v>NOTAPP</v>
          </cell>
          <cell r="M539" t="str">
            <v>Not Applicable</v>
          </cell>
          <cell r="N539" t="str">
            <v>C0126</v>
          </cell>
          <cell r="O539" t="str">
            <v>Asia &amp; Pacific Adjustments</v>
          </cell>
          <cell r="P539" t="str">
            <v>PAPIJ</v>
          </cell>
          <cell r="Q539" t="str">
            <v>PAPIJ</v>
          </cell>
          <cell r="R539" t="str">
            <v>Asia Pacific ICFG Adj</v>
          </cell>
          <cell r="T539" t="str">
            <v>NOTAPP</v>
          </cell>
          <cell r="U539" t="str">
            <v>YES</v>
          </cell>
          <cell r="V539" t="str">
            <v>BF</v>
          </cell>
          <cell r="W539" t="str">
            <v>CONT</v>
          </cell>
        </row>
        <row r="540">
          <cell r="B540" t="str">
            <v>O0840</v>
          </cell>
          <cell r="C540" t="str">
            <v>NAMET Adj PLC</v>
          </cell>
          <cell r="D540" t="str">
            <v>EURK</v>
          </cell>
          <cell r="E540" t="str">
            <v>FA</v>
          </cell>
          <cell r="F540" t="str">
            <v>PLC</v>
          </cell>
          <cell r="G540" t="str">
            <v>COb</v>
          </cell>
          <cell r="H540" t="str">
            <v>R0003</v>
          </cell>
          <cell r="I540" t="str">
            <v>Africa and Middle East</v>
          </cell>
          <cell r="J540" t="str">
            <v>R0010</v>
          </cell>
          <cell r="K540" t="str">
            <v>Africa &amp; ME Adjustments</v>
          </cell>
          <cell r="L540" t="str">
            <v>NOTAPP</v>
          </cell>
          <cell r="M540" t="str">
            <v>Not Applicable</v>
          </cell>
          <cell r="N540" t="str">
            <v>C0128</v>
          </cell>
          <cell r="O540" t="str">
            <v>Africa &amp; M.East Adjustments</v>
          </cell>
          <cell r="P540" t="str">
            <v>PNAMA</v>
          </cell>
          <cell r="Q540" t="str">
            <v>PNAMA</v>
          </cell>
          <cell r="R540" t="str">
            <v>NAMET Adj PLC</v>
          </cell>
          <cell r="T540" t="str">
            <v>NOTAPP</v>
          </cell>
          <cell r="U540" t="str">
            <v>YES</v>
          </cell>
          <cell r="V540" t="str">
            <v>BF</v>
          </cell>
          <cell r="W540" t="str">
            <v>CONT</v>
          </cell>
        </row>
        <row r="541">
          <cell r="B541" t="str">
            <v>O0841</v>
          </cell>
          <cell r="C541" t="str">
            <v>BF Taiwan Dormat Sub</v>
          </cell>
          <cell r="D541" t="str">
            <v>TWDK</v>
          </cell>
          <cell r="E541" t="str">
            <v>FA</v>
          </cell>
          <cell r="F541" t="str">
            <v>UNUS</v>
          </cell>
          <cell r="G541" t="str">
            <v>COb</v>
          </cell>
          <cell r="H541" t="str">
            <v>R0004</v>
          </cell>
          <cell r="I541" t="str">
            <v>Asia and Pacific</v>
          </cell>
          <cell r="J541" t="str">
            <v>NOTAPP</v>
          </cell>
          <cell r="K541" t="str">
            <v>Not Applicable</v>
          </cell>
          <cell r="L541" t="str">
            <v>NOTAPP</v>
          </cell>
          <cell r="M541" t="str">
            <v>Not Applicable</v>
          </cell>
          <cell r="N541" t="str">
            <v>C0067</v>
          </cell>
          <cell r="O541" t="str">
            <v>Taiwan</v>
          </cell>
          <cell r="P541" t="str">
            <v>PTWBS</v>
          </cell>
          <cell r="Q541" t="str">
            <v>PTWBS</v>
          </cell>
          <cell r="R541" t="str">
            <v>BF Taiwan (Dormant Sub)</v>
          </cell>
          <cell r="T541" t="str">
            <v>NOTAPP</v>
          </cell>
          <cell r="U541" t="str">
            <v>YES</v>
          </cell>
          <cell r="V541" t="str">
            <v>BF</v>
          </cell>
          <cell r="W541" t="str">
            <v>CONT</v>
          </cell>
        </row>
        <row r="542">
          <cell r="B542" t="str">
            <v>O0842</v>
          </cell>
          <cell r="C542" t="str">
            <v>Congo</v>
          </cell>
          <cell r="D542" t="str">
            <v>CDFK</v>
          </cell>
          <cell r="E542" t="str">
            <v>FA</v>
          </cell>
          <cell r="F542" t="str">
            <v>NV</v>
          </cell>
          <cell r="G542" t="str">
            <v>COb</v>
          </cell>
          <cell r="H542" t="str">
            <v>R0003</v>
          </cell>
          <cell r="I542" t="str">
            <v>Africa and Middle East</v>
          </cell>
          <cell r="J542" t="str">
            <v>NOTAPP</v>
          </cell>
          <cell r="K542" t="str">
            <v>Not Applicable</v>
          </cell>
          <cell r="L542" t="str">
            <v>NOTAPP</v>
          </cell>
          <cell r="M542" t="str">
            <v>Not Applicable</v>
          </cell>
          <cell r="N542" t="str">
            <v>C0132</v>
          </cell>
          <cell r="O542" t="str">
            <v>Congo</v>
          </cell>
          <cell r="P542" t="str">
            <v>PZAIP</v>
          </cell>
          <cell r="Q542" t="str">
            <v>PZAIP</v>
          </cell>
          <cell r="R542" t="str">
            <v>Congo</v>
          </cell>
          <cell r="T542" t="str">
            <v>NOTAPP</v>
          </cell>
          <cell r="U542" t="str">
            <v>YES</v>
          </cell>
          <cell r="V542" t="str">
            <v>BF</v>
          </cell>
          <cell r="W542" t="str">
            <v>CONT</v>
          </cell>
        </row>
        <row r="543">
          <cell r="B543" t="str">
            <v>O0843</v>
          </cell>
          <cell r="C543" t="str">
            <v>BF Pakistan Adj</v>
          </cell>
          <cell r="D543" t="str">
            <v>PKRK</v>
          </cell>
          <cell r="E543" t="str">
            <v>FA</v>
          </cell>
          <cell r="F543" t="str">
            <v>UNUS</v>
          </cell>
          <cell r="G543" t="str">
            <v>COb</v>
          </cell>
          <cell r="H543" t="str">
            <v>R0004</v>
          </cell>
          <cell r="I543" t="str">
            <v>Asia and Pacific</v>
          </cell>
          <cell r="J543" t="str">
            <v>NOTAPP</v>
          </cell>
          <cell r="K543" t="str">
            <v>Not Applicable</v>
          </cell>
          <cell r="L543" t="str">
            <v>NOTAPP</v>
          </cell>
          <cell r="M543" t="str">
            <v>Not Applicable</v>
          </cell>
          <cell r="N543" t="str">
            <v>C0063</v>
          </cell>
          <cell r="O543" t="str">
            <v>Pakistan</v>
          </cell>
          <cell r="P543" t="str">
            <v>PPKBJ</v>
          </cell>
          <cell r="Q543" t="str">
            <v>PPKBJ</v>
          </cell>
          <cell r="R543" t="str">
            <v>BF Pakistan Adj</v>
          </cell>
          <cell r="T543" t="str">
            <v>NOTAPP</v>
          </cell>
          <cell r="U543" t="str">
            <v>YES</v>
          </cell>
          <cell r="V543" t="str">
            <v>BF</v>
          </cell>
          <cell r="W543" t="str">
            <v>CONT</v>
          </cell>
        </row>
        <row r="544">
          <cell r="B544" t="str">
            <v>O0844</v>
          </cell>
          <cell r="C544" t="str">
            <v>USA Adj/cont</v>
          </cell>
          <cell r="D544" t="str">
            <v>USDK</v>
          </cell>
          <cell r="E544" t="str">
            <v>FA</v>
          </cell>
          <cell r="F544" t="str">
            <v>UNUS</v>
          </cell>
          <cell r="G544" t="str">
            <v>COb</v>
          </cell>
          <cell r="H544" t="str">
            <v>R0002</v>
          </cell>
          <cell r="I544" t="str">
            <v>North America</v>
          </cell>
          <cell r="J544" t="str">
            <v>NOTAPP</v>
          </cell>
          <cell r="K544" t="str">
            <v>Not Applicable</v>
          </cell>
          <cell r="L544" t="str">
            <v>NOTAPP</v>
          </cell>
          <cell r="M544" t="str">
            <v>Not Applicable</v>
          </cell>
          <cell r="N544" t="str">
            <v>C0031</v>
          </cell>
          <cell r="O544" t="str">
            <v>USA</v>
          </cell>
          <cell r="P544" t="str">
            <v>PUSAA</v>
          </cell>
          <cell r="Q544" t="str">
            <v>PUSAA</v>
          </cell>
          <cell r="R544" t="str">
            <v>USA Adj/cont</v>
          </cell>
          <cell r="T544" t="str">
            <v>NOTAPP</v>
          </cell>
          <cell r="U544" t="str">
            <v>YES</v>
          </cell>
          <cell r="V544" t="str">
            <v>BF</v>
          </cell>
          <cell r="W544" t="str">
            <v>CONT</v>
          </cell>
        </row>
        <row r="545">
          <cell r="B545" t="str">
            <v>O0845</v>
          </cell>
          <cell r="C545" t="str">
            <v>USA PLC Adj/Cont</v>
          </cell>
          <cell r="D545" t="str">
            <v>USDK</v>
          </cell>
          <cell r="E545" t="str">
            <v>FA</v>
          </cell>
          <cell r="F545" t="str">
            <v>PLC</v>
          </cell>
          <cell r="G545" t="str">
            <v>COb</v>
          </cell>
          <cell r="H545" t="str">
            <v>R0002</v>
          </cell>
          <cell r="I545" t="str">
            <v>North America</v>
          </cell>
          <cell r="J545" t="str">
            <v>NOTAPP</v>
          </cell>
          <cell r="K545" t="str">
            <v>Not Applicable</v>
          </cell>
          <cell r="L545" t="str">
            <v>NOTAPP</v>
          </cell>
          <cell r="M545" t="str">
            <v>Not Applicable</v>
          </cell>
          <cell r="N545" t="str">
            <v>C0031</v>
          </cell>
          <cell r="O545" t="str">
            <v>USA</v>
          </cell>
          <cell r="P545" t="str">
            <v>PUSPJ</v>
          </cell>
          <cell r="Q545" t="str">
            <v>PUSPJ</v>
          </cell>
          <cell r="R545" t="str">
            <v>USA PLC Adj/Cont</v>
          </cell>
          <cell r="T545" t="str">
            <v>NOTAPP</v>
          </cell>
          <cell r="U545" t="str">
            <v>YES</v>
          </cell>
          <cell r="V545" t="str">
            <v>BF</v>
          </cell>
          <cell r="W545" t="str">
            <v>CONT</v>
          </cell>
        </row>
        <row r="546">
          <cell r="B546" t="str">
            <v>O0846</v>
          </cell>
          <cell r="C546" t="str">
            <v>Saudi BF PLC</v>
          </cell>
          <cell r="D546" t="str">
            <v>SARK</v>
          </cell>
          <cell r="E546" t="str">
            <v>FA</v>
          </cell>
          <cell r="F546" t="str">
            <v>PLC</v>
          </cell>
          <cell r="G546" t="str">
            <v>COb</v>
          </cell>
          <cell r="H546" t="str">
            <v>R0003</v>
          </cell>
          <cell r="I546" t="str">
            <v>Africa and Middle East</v>
          </cell>
          <cell r="J546" t="str">
            <v>NOTAPP</v>
          </cell>
          <cell r="K546" t="str">
            <v>Not Applicable</v>
          </cell>
          <cell r="L546" t="str">
            <v>NOTAPP</v>
          </cell>
          <cell r="M546" t="str">
            <v>Not Applicable</v>
          </cell>
          <cell r="N546" t="str">
            <v>C0033</v>
          </cell>
          <cell r="O546" t="str">
            <v>Arabia</v>
          </cell>
          <cell r="P546" t="str">
            <v>PSABP</v>
          </cell>
          <cell r="Q546" t="str">
            <v>PSABP</v>
          </cell>
          <cell r="R546" t="str">
            <v>Saudi BF PLC</v>
          </cell>
          <cell r="T546" t="str">
            <v>NOTAPP</v>
          </cell>
          <cell r="U546" t="str">
            <v>YES</v>
          </cell>
          <cell r="V546" t="str">
            <v>BF</v>
          </cell>
          <cell r="W546" t="str">
            <v>CONT</v>
          </cell>
        </row>
        <row r="547">
          <cell r="B547" t="str">
            <v>O0847</v>
          </cell>
          <cell r="C547" t="str">
            <v>Columbia Calum/Rincom</v>
          </cell>
          <cell r="D547" t="str">
            <v>USDK</v>
          </cell>
          <cell r="E547" t="str">
            <v>FA</v>
          </cell>
          <cell r="F547" t="str">
            <v>MH</v>
          </cell>
          <cell r="G547" t="str">
            <v>COb</v>
          </cell>
          <cell r="H547" t="str">
            <v>R0005</v>
          </cell>
          <cell r="I547" t="str">
            <v>Latin America</v>
          </cell>
          <cell r="J547" t="str">
            <v>NOTAPP</v>
          </cell>
          <cell r="K547" t="str">
            <v>Not Applicable</v>
          </cell>
          <cell r="L547" t="str">
            <v>NOTAPP</v>
          </cell>
          <cell r="M547" t="str">
            <v>Not Applicable</v>
          </cell>
          <cell r="N547" t="str">
            <v>C0074</v>
          </cell>
          <cell r="O547" t="str">
            <v>Colombia</v>
          </cell>
          <cell r="P547" t="str">
            <v>PCALU</v>
          </cell>
          <cell r="Q547" t="str">
            <v>PCALU</v>
          </cell>
          <cell r="R547" t="str">
            <v>Columbia Calum/Rincom</v>
          </cell>
          <cell r="T547" t="str">
            <v>NOTAPP</v>
          </cell>
          <cell r="U547" t="str">
            <v>YES</v>
          </cell>
          <cell r="V547" t="str">
            <v>BF</v>
          </cell>
          <cell r="W547" t="str">
            <v>CONT</v>
          </cell>
        </row>
        <row r="548">
          <cell r="B548" t="str">
            <v>O0848</v>
          </cell>
          <cell r="C548" t="str">
            <v>NV Share Capital Adj</v>
          </cell>
          <cell r="D548" t="str">
            <v>EURK</v>
          </cell>
          <cell r="E548" t="str">
            <v>FA</v>
          </cell>
          <cell r="F548" t="str">
            <v>NV</v>
          </cell>
          <cell r="G548" t="str">
            <v>COb</v>
          </cell>
          <cell r="H548" t="str">
            <v>R0023</v>
          </cell>
          <cell r="I548" t="str">
            <v>Group Level Adjustments</v>
          </cell>
          <cell r="J548" t="str">
            <v>NOTAPP</v>
          </cell>
          <cell r="K548" t="str">
            <v>Not Applicable</v>
          </cell>
          <cell r="L548" t="str">
            <v>NOTAPP</v>
          </cell>
          <cell r="M548" t="str">
            <v>Not Applicable</v>
          </cell>
          <cell r="N548" t="str">
            <v>C0124</v>
          </cell>
          <cell r="O548" t="str">
            <v>Group Level Adjustments</v>
          </cell>
          <cell r="P548" t="str">
            <v>PNVSC</v>
          </cell>
          <cell r="Q548" t="str">
            <v>PNVSC</v>
          </cell>
          <cell r="R548" t="str">
            <v>NV Share Capital Adj</v>
          </cell>
          <cell r="T548" t="str">
            <v>NOTAPP</v>
          </cell>
          <cell r="U548" t="str">
            <v>YES</v>
          </cell>
          <cell r="V548" t="str">
            <v>BF</v>
          </cell>
          <cell r="W548" t="str">
            <v>CONT</v>
          </cell>
        </row>
        <row r="549">
          <cell r="B549" t="str">
            <v>O0849</v>
          </cell>
          <cell r="C549" t="str">
            <v>DiverseyLever Provisions</v>
          </cell>
          <cell r="D549" t="str">
            <v>EURK</v>
          </cell>
          <cell r="E549" t="str">
            <v>FA</v>
          </cell>
          <cell r="F549" t="str">
            <v>NV</v>
          </cell>
          <cell r="G549" t="str">
            <v>COb</v>
          </cell>
          <cell r="H549" t="str">
            <v>R0001</v>
          </cell>
          <cell r="I549" t="str">
            <v>Europe</v>
          </cell>
          <cell r="J549" t="str">
            <v>R0017</v>
          </cell>
          <cell r="K549" t="str">
            <v>Parent &amp; Finance</v>
          </cell>
          <cell r="L549" t="str">
            <v>R0020</v>
          </cell>
          <cell r="M549" t="str">
            <v>Total Parent &amp; Holding</v>
          </cell>
          <cell r="N549" t="str">
            <v>C0130</v>
          </cell>
          <cell r="O549" t="str">
            <v>Parent &amp; Holding NV</v>
          </cell>
          <cell r="P549" t="str">
            <v>PDLPR</v>
          </cell>
          <cell r="Q549" t="str">
            <v>PDLPR</v>
          </cell>
          <cell r="R549" t="str">
            <v>DiverseyLever Provisions</v>
          </cell>
          <cell r="T549" t="str">
            <v>NOTAPP</v>
          </cell>
          <cell r="U549" t="str">
            <v>YES</v>
          </cell>
          <cell r="V549" t="str">
            <v>BF</v>
          </cell>
          <cell r="W549" t="str">
            <v>CONT</v>
          </cell>
        </row>
        <row r="550">
          <cell r="B550" t="str">
            <v>O0850</v>
          </cell>
          <cell r="C550" t="str">
            <v>Parent Allocation Western Europe</v>
          </cell>
          <cell r="D550" t="str">
            <v>EURK</v>
          </cell>
          <cell r="E550" t="str">
            <v>FA</v>
          </cell>
          <cell r="F550" t="str">
            <v>NOTAPP</v>
          </cell>
          <cell r="G550" t="str">
            <v>COb</v>
          </cell>
          <cell r="H550" t="str">
            <v>NOTAPP</v>
          </cell>
          <cell r="I550" t="str">
            <v>Not Applicable</v>
          </cell>
          <cell r="J550" t="str">
            <v>NOTAPP</v>
          </cell>
          <cell r="K550" t="str">
            <v>Not Applicable</v>
          </cell>
          <cell r="L550" t="str">
            <v>NOTAPP</v>
          </cell>
          <cell r="M550" t="str">
            <v>Not Applicable</v>
          </cell>
          <cell r="N550" t="str">
            <v>NOTAPP</v>
          </cell>
          <cell r="O550" t="str">
            <v>Not Applicable</v>
          </cell>
          <cell r="P550" t="str">
            <v>NOTAPP</v>
          </cell>
          <cell r="Q550" t="str">
            <v>NOTAPP</v>
          </cell>
          <cell r="R550" t="str">
            <v>Not Applicable</v>
          </cell>
          <cell r="S550" t="str">
            <v>-</v>
          </cell>
          <cell r="T550" t="str">
            <v>NOTAPP</v>
          </cell>
          <cell r="U550" t="str">
            <v>YES</v>
          </cell>
          <cell r="V550" t="str">
            <v>BF</v>
          </cell>
          <cell r="W550" t="str">
            <v>CONT</v>
          </cell>
        </row>
        <row r="551">
          <cell r="B551" t="str">
            <v>O0851</v>
          </cell>
          <cell r="C551" t="str">
            <v>Johnson Diversey</v>
          </cell>
          <cell r="D551" t="str">
            <v>USDK</v>
          </cell>
          <cell r="E551" t="str">
            <v>FA</v>
          </cell>
          <cell r="F551" t="str">
            <v>NV</v>
          </cell>
          <cell r="G551" t="str">
            <v>COb</v>
          </cell>
          <cell r="H551" t="str">
            <v>R0001</v>
          </cell>
          <cell r="I551" t="str">
            <v>Europe</v>
          </cell>
          <cell r="J551" t="str">
            <v>R0017</v>
          </cell>
          <cell r="K551" t="str">
            <v>Parent &amp; Finance</v>
          </cell>
          <cell r="L551" t="str">
            <v>R0024</v>
          </cell>
          <cell r="M551" t="str">
            <v>Johnson Diversey</v>
          </cell>
          <cell r="N551" t="str">
            <v>C0133</v>
          </cell>
          <cell r="O551" t="str">
            <v>Johnson Diversey</v>
          </cell>
          <cell r="P551" t="str">
            <v>PJDIV</v>
          </cell>
          <cell r="Q551" t="str">
            <v>PJDIV</v>
          </cell>
          <cell r="R551" t="str">
            <v>Johnson Diversey</v>
          </cell>
          <cell r="S551" t="str">
            <v>-</v>
          </cell>
          <cell r="T551" t="str">
            <v>NOTAPP</v>
          </cell>
          <cell r="U551" t="str">
            <v>YES</v>
          </cell>
          <cell r="V551" t="str">
            <v>BF</v>
          </cell>
          <cell r="W551" t="str">
            <v>CONT</v>
          </cell>
        </row>
        <row r="552">
          <cell r="B552" t="str">
            <v>O0852</v>
          </cell>
          <cell r="C552" t="str">
            <v>BF Switz Oswald Adj</v>
          </cell>
          <cell r="D552" t="str">
            <v>EURK</v>
          </cell>
          <cell r="E552" t="str">
            <v>HF</v>
          </cell>
          <cell r="F552" t="str">
            <v>MH</v>
          </cell>
          <cell r="G552" t="str">
            <v>COb</v>
          </cell>
          <cell r="H552" t="str">
            <v>R0001</v>
          </cell>
          <cell r="I552" t="str">
            <v>Europe</v>
          </cell>
          <cell r="J552" t="str">
            <v>R0007</v>
          </cell>
          <cell r="K552" t="str">
            <v>Western Europe</v>
          </cell>
          <cell r="L552" t="str">
            <v>NOTAPP</v>
          </cell>
          <cell r="M552" t="str">
            <v>Not Applicable</v>
          </cell>
          <cell r="N552" t="str">
            <v>C0015</v>
          </cell>
          <cell r="O552" t="str">
            <v>Switzerland</v>
          </cell>
          <cell r="P552" t="str">
            <v>PCHBA</v>
          </cell>
          <cell r="Q552" t="str">
            <v>PCHBA</v>
          </cell>
          <cell r="R552" t="str">
            <v>BF Switz Oswald Adj</v>
          </cell>
          <cell r="S552" t="str">
            <v>-</v>
          </cell>
          <cell r="T552" t="str">
            <v>NOTAPP</v>
          </cell>
          <cell r="U552" t="str">
            <v>YES</v>
          </cell>
          <cell r="V552" t="str">
            <v>BF</v>
          </cell>
          <cell r="W552" t="str">
            <v>CONT</v>
          </cell>
        </row>
        <row r="553">
          <cell r="B553" t="str">
            <v>O0853</v>
          </cell>
          <cell r="C553" t="str">
            <v>Foods Divn Adj NV</v>
          </cell>
          <cell r="D553" t="str">
            <v>EURK</v>
          </cell>
          <cell r="E553" t="str">
            <v>FA</v>
          </cell>
          <cell r="F553" t="str">
            <v>NV</v>
          </cell>
          <cell r="G553" t="str">
            <v>COb</v>
          </cell>
          <cell r="H553" t="str">
            <v>R0001</v>
          </cell>
          <cell r="I553" t="str">
            <v>Europe</v>
          </cell>
          <cell r="J553" t="str">
            <v>R0007</v>
          </cell>
          <cell r="K553" t="str">
            <v>Western Europe</v>
          </cell>
          <cell r="L553" t="str">
            <v>R0015</v>
          </cell>
          <cell r="M553" t="str">
            <v>Western Europe Adjustments</v>
          </cell>
          <cell r="N553" t="str">
            <v>C0127</v>
          </cell>
          <cell r="O553" t="str">
            <v>Western Europe Adjustments</v>
          </cell>
          <cell r="P553" t="str">
            <v>PFDAA</v>
          </cell>
          <cell r="Q553" t="str">
            <v>PFDAA</v>
          </cell>
          <cell r="R553" t="str">
            <v>Foods Divn Adj NV</v>
          </cell>
          <cell r="S553" t="str">
            <v>-</v>
          </cell>
          <cell r="T553" t="str">
            <v>NOTAPP</v>
          </cell>
          <cell r="U553" t="str">
            <v>YES</v>
          </cell>
          <cell r="V553" t="str">
            <v>BF</v>
          </cell>
          <cell r="W553" t="str">
            <v>CONT</v>
          </cell>
        </row>
        <row r="554">
          <cell r="B554" t="str">
            <v>O0854</v>
          </cell>
          <cell r="C554" t="str">
            <v>ICFG NA Adj</v>
          </cell>
          <cell r="D554" t="str">
            <v>EURK</v>
          </cell>
          <cell r="E554" t="str">
            <v>FA</v>
          </cell>
          <cell r="F554" t="str">
            <v>NV</v>
          </cell>
          <cell r="G554" t="str">
            <v>COb</v>
          </cell>
          <cell r="H554" t="str">
            <v>R0002</v>
          </cell>
          <cell r="I554" t="str">
            <v>North America</v>
          </cell>
          <cell r="J554" t="str">
            <v>R0009</v>
          </cell>
          <cell r="K554" t="str">
            <v>North America Adjustments</v>
          </cell>
          <cell r="L554" t="str">
            <v>NOTAPP</v>
          </cell>
          <cell r="M554" t="str">
            <v>Not Applicable</v>
          </cell>
          <cell r="N554" t="str">
            <v>C0129</v>
          </cell>
          <cell r="O554" t="str">
            <v>North America Adjustments</v>
          </cell>
          <cell r="P554" t="str">
            <v>PIFNJ</v>
          </cell>
          <cell r="Q554" t="str">
            <v>PIFNJ</v>
          </cell>
          <cell r="R554" t="str">
            <v>ICFG NA Adj</v>
          </cell>
          <cell r="S554" t="str">
            <v>-</v>
          </cell>
          <cell r="T554" t="str">
            <v>NOTAPP</v>
          </cell>
          <cell r="U554" t="str">
            <v>YES</v>
          </cell>
          <cell r="V554" t="str">
            <v>BF</v>
          </cell>
          <cell r="W554" t="str">
            <v>CONT</v>
          </cell>
        </row>
        <row r="555">
          <cell r="B555" t="str">
            <v>O0855</v>
          </cell>
          <cell r="C555" t="str">
            <v>BF Europe HO Adj</v>
          </cell>
          <cell r="D555" t="str">
            <v>USDK</v>
          </cell>
          <cell r="E555" t="str">
            <v>HF</v>
          </cell>
          <cell r="F555" t="str">
            <v>MH</v>
          </cell>
          <cell r="G555" t="str">
            <v>COb</v>
          </cell>
          <cell r="H555" t="str">
            <v>R0001</v>
          </cell>
          <cell r="I555" t="str">
            <v>Europe</v>
          </cell>
          <cell r="J555" t="str">
            <v>R0017</v>
          </cell>
          <cell r="K555" t="str">
            <v>Parent &amp; Finance</v>
          </cell>
          <cell r="L555" t="str">
            <v>R0019</v>
          </cell>
          <cell r="M555" t="str">
            <v>BF Tot Eur HO/Holding</v>
          </cell>
          <cell r="N555" t="str">
            <v>C0122</v>
          </cell>
          <cell r="O555" t="str">
            <v>BF Tot Eur HO/Holding</v>
          </cell>
          <cell r="P555" t="str">
            <v>PEABH</v>
          </cell>
          <cell r="Q555" t="str">
            <v>NOTAPP</v>
          </cell>
          <cell r="R555" t="str">
            <v>Not Applicable</v>
          </cell>
          <cell r="S555" t="str">
            <v>-</v>
          </cell>
          <cell r="T555" t="str">
            <v>NOTAPP</v>
          </cell>
          <cell r="U555" t="str">
            <v>YES</v>
          </cell>
          <cell r="V555" t="str">
            <v>BF</v>
          </cell>
          <cell r="W555" t="str">
            <v>CONT</v>
          </cell>
        </row>
        <row r="556">
          <cell r="B556" t="str">
            <v>O0856</v>
          </cell>
          <cell r="C556" t="str">
            <v>UL Co for Reg Marketing &amp; Research Ltd</v>
          </cell>
          <cell r="D556" t="str">
            <v>GBPK</v>
          </cell>
          <cell r="E556" t="str">
            <v>F</v>
          </cell>
          <cell r="F556" t="str">
            <v>PLC</v>
          </cell>
          <cell r="G556" t="str">
            <v>NL</v>
          </cell>
          <cell r="H556" t="str">
            <v>R0001</v>
          </cell>
          <cell r="I556" t="str">
            <v>Europe</v>
          </cell>
          <cell r="J556" t="str">
            <v>R0007</v>
          </cell>
          <cell r="K556" t="str">
            <v>Western Europe</v>
          </cell>
          <cell r="L556" t="str">
            <v>NOTAPP</v>
          </cell>
          <cell r="M556" t="str">
            <v>Not Applicable</v>
          </cell>
          <cell r="N556" t="str">
            <v>C0016</v>
          </cell>
          <cell r="O556" t="str">
            <v>United Kingdom</v>
          </cell>
          <cell r="P556" t="str">
            <v>PUKNG</v>
          </cell>
          <cell r="Q556" t="str">
            <v>PUKNG</v>
          </cell>
          <cell r="R556" t="str">
            <v>United Kingdom</v>
          </cell>
          <cell r="S556" t="str">
            <v>-</v>
          </cell>
          <cell r="T556" t="str">
            <v>NOTAPP</v>
          </cell>
          <cell r="U556" t="str">
            <v>NO</v>
          </cell>
          <cell r="V556" t="str">
            <v>BF</v>
          </cell>
          <cell r="W556" t="str">
            <v>CONT</v>
          </cell>
        </row>
        <row r="557">
          <cell r="B557" t="str">
            <v>O0857</v>
          </cell>
          <cell r="C557" t="str">
            <v>UL Co for Reg MkT &amp; Res Ltd (ARABIA)</v>
          </cell>
          <cell r="D557" t="str">
            <v>USDK</v>
          </cell>
          <cell r="E557" t="str">
            <v>F</v>
          </cell>
          <cell r="F557" t="str">
            <v>PLC</v>
          </cell>
          <cell r="G557" t="str">
            <v>RI</v>
          </cell>
          <cell r="H557" t="str">
            <v>R0003</v>
          </cell>
          <cell r="I557" t="str">
            <v>Africa and Middle East</v>
          </cell>
          <cell r="J557" t="str">
            <v>NOTAPP</v>
          </cell>
          <cell r="K557" t="str">
            <v>Not Applicable</v>
          </cell>
          <cell r="L557" t="str">
            <v>NOTAPP</v>
          </cell>
          <cell r="M557" t="str">
            <v>Not Applicable</v>
          </cell>
          <cell r="N557" t="str">
            <v>C0033</v>
          </cell>
          <cell r="O557" t="str">
            <v>Arabia</v>
          </cell>
          <cell r="P557" t="str">
            <v>NOTAPP</v>
          </cell>
          <cell r="Q557" t="str">
            <v>PARAB</v>
          </cell>
          <cell r="R557" t="str">
            <v>Arabia</v>
          </cell>
          <cell r="S557" t="str">
            <v>-</v>
          </cell>
          <cell r="T557" t="str">
            <v>NOTAPP</v>
          </cell>
          <cell r="U557" t="str">
            <v>NO</v>
          </cell>
          <cell r="V557" t="str">
            <v>BF</v>
          </cell>
          <cell r="W557" t="str">
            <v>CONT</v>
          </cell>
        </row>
        <row r="558">
          <cell r="B558" t="str">
            <v>O0858</v>
          </cell>
          <cell r="C558" t="str">
            <v>Cyprus Diversey</v>
          </cell>
          <cell r="D558" t="str">
            <v>CYPK</v>
          </cell>
          <cell r="E558" t="str">
            <v>HF</v>
          </cell>
          <cell r="F558" t="str">
            <v>NOTAPP</v>
          </cell>
          <cell r="G558" t="str">
            <v>RI</v>
          </cell>
          <cell r="H558" t="str">
            <v>R0003</v>
          </cell>
          <cell r="I558" t="str">
            <v>Africa and Middle East</v>
          </cell>
          <cell r="J558" t="str">
            <v>NOTAPP</v>
          </cell>
          <cell r="K558" t="str">
            <v>Not Applicable</v>
          </cell>
          <cell r="L558" t="str">
            <v>NOTAPP</v>
          </cell>
          <cell r="M558" t="str">
            <v>Not Applicable</v>
          </cell>
          <cell r="N558" t="str">
            <v>C0035</v>
          </cell>
          <cell r="O558" t="str">
            <v>Cyprus</v>
          </cell>
          <cell r="P558" t="str">
            <v>NOTAPP</v>
          </cell>
          <cell r="Q558" t="str">
            <v>PDCYP</v>
          </cell>
          <cell r="R558" t="str">
            <v>Cyprus Diversey</v>
          </cell>
          <cell r="S558" t="str">
            <v>-</v>
          </cell>
          <cell r="T558" t="str">
            <v>NOTAPP</v>
          </cell>
          <cell r="U558" t="str">
            <v>NO</v>
          </cell>
          <cell r="V558" t="str">
            <v>NOTAPP</v>
          </cell>
          <cell r="W558" t="str">
            <v>CONT</v>
          </cell>
        </row>
        <row r="559">
          <cell r="B559" t="str">
            <v>O0859</v>
          </cell>
          <cell r="C559" t="str">
            <v>Switzerland Adjustment - EURO</v>
          </cell>
          <cell r="D559" t="str">
            <v>EURK</v>
          </cell>
          <cell r="E559" t="str">
            <v>HF</v>
          </cell>
          <cell r="F559" t="str">
            <v>MH</v>
          </cell>
          <cell r="G559" t="str">
            <v>NL</v>
          </cell>
          <cell r="H559" t="str">
            <v>R0001</v>
          </cell>
          <cell r="I559" t="str">
            <v>Europe</v>
          </cell>
          <cell r="J559" t="str">
            <v>R0007</v>
          </cell>
          <cell r="K559" t="str">
            <v>Western Europe</v>
          </cell>
          <cell r="L559" t="str">
            <v>NOTAPP</v>
          </cell>
          <cell r="M559" t="str">
            <v>Not Applicable</v>
          </cell>
          <cell r="N559" t="str">
            <v>C0015</v>
          </cell>
          <cell r="O559" t="str">
            <v>Switzerland</v>
          </cell>
          <cell r="P559" t="str">
            <v>NOTAPP</v>
          </cell>
          <cell r="Q559" t="str">
            <v>NOTAPP</v>
          </cell>
          <cell r="R559" t="str">
            <v>Not Applicable</v>
          </cell>
          <cell r="S559" t="str">
            <v>-</v>
          </cell>
          <cell r="T559" t="str">
            <v>NOTAPP</v>
          </cell>
          <cell r="U559" t="str">
            <v>NO</v>
          </cell>
          <cell r="V559" t="str">
            <v>NOTAPP</v>
          </cell>
          <cell r="W559" t="str">
            <v>CONT</v>
          </cell>
        </row>
        <row r="560">
          <cell r="B560" t="str">
            <v>O0860</v>
          </cell>
          <cell r="C560" t="str">
            <v>Germany Restatement Adj</v>
          </cell>
          <cell r="D560" t="str">
            <v>EURK</v>
          </cell>
          <cell r="E560" t="str">
            <v>FA</v>
          </cell>
          <cell r="F560" t="str">
            <v>MH</v>
          </cell>
          <cell r="G560" t="str">
            <v>COb</v>
          </cell>
          <cell r="H560" t="str">
            <v>R0001</v>
          </cell>
          <cell r="I560" t="str">
            <v>Europe</v>
          </cell>
          <cell r="J560" t="str">
            <v>R0007</v>
          </cell>
          <cell r="K560" t="str">
            <v>Western Europe</v>
          </cell>
          <cell r="L560" t="str">
            <v>NOTAPP</v>
          </cell>
          <cell r="M560" t="str">
            <v>Not Applicable</v>
          </cell>
          <cell r="N560" t="str">
            <v>C0006</v>
          </cell>
          <cell r="O560" t="str">
            <v>Germany</v>
          </cell>
          <cell r="P560" t="str">
            <v>NOTAPP</v>
          </cell>
          <cell r="Q560" t="str">
            <v>PDERS</v>
          </cell>
          <cell r="R560" t="str">
            <v>Germany restatement</v>
          </cell>
          <cell r="T560" t="str">
            <v>NOTAPP</v>
          </cell>
          <cell r="U560" t="str">
            <v>YES</v>
          </cell>
          <cell r="V560" t="str">
            <v>NOTAPP</v>
          </cell>
          <cell r="W560" t="str">
            <v>CONT</v>
          </cell>
        </row>
        <row r="561">
          <cell r="B561" t="str">
            <v>O0861</v>
          </cell>
          <cell r="C561" t="str">
            <v>Netherlands Restatement Adj</v>
          </cell>
          <cell r="D561" t="str">
            <v>EURK</v>
          </cell>
          <cell r="E561" t="str">
            <v>FA</v>
          </cell>
          <cell r="F561" t="str">
            <v>MH</v>
          </cell>
          <cell r="G561" t="str">
            <v>COb</v>
          </cell>
          <cell r="H561" t="str">
            <v>R0001</v>
          </cell>
          <cell r="I561" t="str">
            <v>Europe</v>
          </cell>
          <cell r="J561" t="str">
            <v>R0007</v>
          </cell>
          <cell r="K561" t="str">
            <v>Western Europe</v>
          </cell>
          <cell r="L561" t="str">
            <v>NOTAPP</v>
          </cell>
          <cell r="M561" t="str">
            <v>Not Applicable</v>
          </cell>
          <cell r="N561" t="str">
            <v>C0010</v>
          </cell>
          <cell r="O561" t="str">
            <v>Netherlands</v>
          </cell>
          <cell r="P561" t="str">
            <v>NOTAPP</v>
          </cell>
          <cell r="Q561" t="str">
            <v>PNERS</v>
          </cell>
          <cell r="R561" t="str">
            <v>Netherlands restatement</v>
          </cell>
          <cell r="T561" t="str">
            <v>NOTAPP</v>
          </cell>
          <cell r="U561" t="str">
            <v>YES</v>
          </cell>
          <cell r="V561" t="str">
            <v>NOTAPP</v>
          </cell>
          <cell r="W561" t="str">
            <v>CONT</v>
          </cell>
        </row>
        <row r="562">
          <cell r="B562" t="str">
            <v>O0862</v>
          </cell>
          <cell r="C562" t="str">
            <v>UK Restatement Adj</v>
          </cell>
          <cell r="D562" t="str">
            <v>EURK</v>
          </cell>
          <cell r="E562" t="str">
            <v>FA</v>
          </cell>
          <cell r="F562" t="str">
            <v>MH</v>
          </cell>
          <cell r="G562" t="str">
            <v>COb</v>
          </cell>
          <cell r="H562" t="str">
            <v>R0001</v>
          </cell>
          <cell r="I562" t="str">
            <v>Europe</v>
          </cell>
          <cell r="J562" t="str">
            <v>R0007</v>
          </cell>
          <cell r="K562" t="str">
            <v>Western Europe</v>
          </cell>
          <cell r="L562" t="str">
            <v>NOTAPP</v>
          </cell>
          <cell r="M562" t="str">
            <v>Not Applicable</v>
          </cell>
          <cell r="N562" t="str">
            <v>C0016</v>
          </cell>
          <cell r="O562" t="str">
            <v>United Kingdom</v>
          </cell>
          <cell r="P562" t="str">
            <v>NOTAPP</v>
          </cell>
          <cell r="Q562" t="str">
            <v>PUKRS</v>
          </cell>
          <cell r="R562" t="str">
            <v>UK restatement</v>
          </cell>
          <cell r="T562" t="str">
            <v>NOTAPP</v>
          </cell>
          <cell r="U562" t="str">
            <v>YES</v>
          </cell>
          <cell r="V562" t="str">
            <v>NOTAPP</v>
          </cell>
          <cell r="W562" t="str">
            <v>CONT</v>
          </cell>
        </row>
        <row r="563">
          <cell r="B563" t="str">
            <v>O0863</v>
          </cell>
          <cell r="C563" t="str">
            <v>WE Adj Restatement Adj</v>
          </cell>
          <cell r="D563" t="str">
            <v>EURK</v>
          </cell>
          <cell r="E563" t="str">
            <v>FA</v>
          </cell>
          <cell r="F563" t="str">
            <v>MH</v>
          </cell>
          <cell r="G563" t="str">
            <v>COb</v>
          </cell>
          <cell r="H563" t="str">
            <v>R0001</v>
          </cell>
          <cell r="I563" t="str">
            <v>Europe</v>
          </cell>
          <cell r="J563" t="str">
            <v>R0007</v>
          </cell>
          <cell r="K563" t="str">
            <v>Western Europe</v>
          </cell>
          <cell r="L563" t="str">
            <v>R0015</v>
          </cell>
          <cell r="M563" t="str">
            <v>Western Europe Adjustments</v>
          </cell>
          <cell r="N563" t="str">
            <v>C0127</v>
          </cell>
          <cell r="O563" t="str">
            <v>Western Europe Adjustments</v>
          </cell>
          <cell r="P563" t="str">
            <v>NOTAPP</v>
          </cell>
          <cell r="Q563" t="str">
            <v>PWERS</v>
          </cell>
          <cell r="R563" t="str">
            <v>WE Adj restatement</v>
          </cell>
          <cell r="T563" t="str">
            <v>NOTAPP</v>
          </cell>
          <cell r="U563" t="str">
            <v>YES</v>
          </cell>
          <cell r="V563" t="str">
            <v>NOTAPP</v>
          </cell>
          <cell r="W563" t="str">
            <v>CONT</v>
          </cell>
        </row>
        <row r="564">
          <cell r="B564" t="str">
            <v>O0864</v>
          </cell>
          <cell r="C564" t="str">
            <v>NA Adj Restatement Adj</v>
          </cell>
          <cell r="D564" t="str">
            <v>EURK</v>
          </cell>
          <cell r="E564" t="str">
            <v>FA</v>
          </cell>
          <cell r="F564" t="str">
            <v>MH</v>
          </cell>
          <cell r="G564" t="str">
            <v>COb</v>
          </cell>
          <cell r="H564" t="str">
            <v>R0002</v>
          </cell>
          <cell r="I564" t="str">
            <v>North America</v>
          </cell>
          <cell r="J564" t="str">
            <v>R0009</v>
          </cell>
          <cell r="K564" t="str">
            <v>North America Adjustments</v>
          </cell>
          <cell r="L564" t="str">
            <v>NOTAPP</v>
          </cell>
          <cell r="M564" t="str">
            <v>Not Applicable</v>
          </cell>
          <cell r="N564" t="str">
            <v>C0129</v>
          </cell>
          <cell r="O564" t="str">
            <v>North America Adjustments</v>
          </cell>
          <cell r="P564" t="str">
            <v>NOTAPP</v>
          </cell>
          <cell r="Q564" t="str">
            <v>PNARS</v>
          </cell>
          <cell r="R564" t="str">
            <v>NA Adj restatement</v>
          </cell>
          <cell r="T564" t="str">
            <v>NOTAPP</v>
          </cell>
          <cell r="U564" t="str">
            <v>YES</v>
          </cell>
          <cell r="V564" t="str">
            <v>NOTAPP</v>
          </cell>
          <cell r="W564" t="str">
            <v>CONT</v>
          </cell>
        </row>
        <row r="565">
          <cell r="B565" t="str">
            <v>O0865</v>
          </cell>
          <cell r="C565" t="str">
            <v>NAMET Restatement Adj</v>
          </cell>
          <cell r="D565" t="str">
            <v>EURK</v>
          </cell>
          <cell r="E565" t="str">
            <v>FA</v>
          </cell>
          <cell r="F565" t="str">
            <v>PLC</v>
          </cell>
          <cell r="G565" t="str">
            <v>COb</v>
          </cell>
          <cell r="H565" t="str">
            <v>R0003</v>
          </cell>
          <cell r="I565" t="str">
            <v>Africa and Middle East</v>
          </cell>
          <cell r="J565" t="str">
            <v>R0010</v>
          </cell>
          <cell r="K565" t="str">
            <v>Africa &amp; ME Adjustments</v>
          </cell>
          <cell r="L565" t="str">
            <v>NOTAPP</v>
          </cell>
          <cell r="M565" t="str">
            <v>Not Applicable</v>
          </cell>
          <cell r="N565" t="str">
            <v>C0128</v>
          </cell>
          <cell r="O565" t="str">
            <v>Africa &amp; M.East Adjustments</v>
          </cell>
          <cell r="P565" t="str">
            <v>NOTAPP</v>
          </cell>
          <cell r="Q565" t="str">
            <v>PNMRS</v>
          </cell>
          <cell r="R565" t="str">
            <v>NAMET restatement</v>
          </cell>
          <cell r="T565" t="str">
            <v>NOTAPP</v>
          </cell>
          <cell r="U565" t="str">
            <v>YES</v>
          </cell>
          <cell r="V565" t="str">
            <v>NOTAPP</v>
          </cell>
          <cell r="W565" t="str">
            <v>CONT</v>
          </cell>
        </row>
        <row r="566">
          <cell r="B566" t="str">
            <v>O0866</v>
          </cell>
          <cell r="C566" t="str">
            <v>LAmerica Restatement Adj</v>
          </cell>
          <cell r="D566" t="str">
            <v>EURK</v>
          </cell>
          <cell r="E566" t="str">
            <v>FA</v>
          </cell>
          <cell r="F566" t="str">
            <v>NV</v>
          </cell>
          <cell r="G566" t="str">
            <v>COb</v>
          </cell>
          <cell r="H566" t="str">
            <v>R0005</v>
          </cell>
          <cell r="I566" t="str">
            <v>Latin America</v>
          </cell>
          <cell r="J566" t="str">
            <v>R0012</v>
          </cell>
          <cell r="K566" t="str">
            <v>Latin America Adjustments</v>
          </cell>
          <cell r="L566" t="str">
            <v>NOTAPP</v>
          </cell>
          <cell r="M566" t="str">
            <v>Not Applicable</v>
          </cell>
          <cell r="N566" t="str">
            <v>C0125</v>
          </cell>
          <cell r="O566" t="str">
            <v>Latin America Adjustments</v>
          </cell>
          <cell r="P566" t="str">
            <v>NOTAPP</v>
          </cell>
          <cell r="Q566" t="str">
            <v>PLARS</v>
          </cell>
          <cell r="R566" t="str">
            <v>LAmerica restatement</v>
          </cell>
          <cell r="T566" t="str">
            <v>NOTAPP</v>
          </cell>
          <cell r="U566" t="str">
            <v>YES</v>
          </cell>
          <cell r="V566" t="str">
            <v>NOTAPP</v>
          </cell>
          <cell r="W566" t="str">
            <v>CONT</v>
          </cell>
        </row>
        <row r="567">
          <cell r="B567" t="str">
            <v>O0867</v>
          </cell>
          <cell r="C567" t="str">
            <v>Asia Pacific Restatement Adj</v>
          </cell>
          <cell r="D567" t="str">
            <v>EURK</v>
          </cell>
          <cell r="E567" t="str">
            <v>FA</v>
          </cell>
          <cell r="F567" t="str">
            <v>PLC</v>
          </cell>
          <cell r="G567" t="str">
            <v>COb</v>
          </cell>
          <cell r="H567" t="str">
            <v>R0004</v>
          </cell>
          <cell r="I567" t="str">
            <v>Asia and Pacific</v>
          </cell>
          <cell r="J567" t="str">
            <v>R0011</v>
          </cell>
          <cell r="K567" t="str">
            <v>Asia &amp; Pacific Adjustments</v>
          </cell>
          <cell r="L567" t="str">
            <v>NOTAPP</v>
          </cell>
          <cell r="M567" t="str">
            <v>Not Applicable</v>
          </cell>
          <cell r="N567" t="str">
            <v>C0126</v>
          </cell>
          <cell r="O567" t="str">
            <v>Asia &amp; Pacific Adjustments</v>
          </cell>
          <cell r="P567" t="str">
            <v>NOTAPP</v>
          </cell>
          <cell r="Q567" t="str">
            <v>PAPRS</v>
          </cell>
          <cell r="R567" t="str">
            <v>Asia Pacific restatement</v>
          </cell>
          <cell r="T567" t="str">
            <v>NOTAPP</v>
          </cell>
          <cell r="U567" t="str">
            <v>YES</v>
          </cell>
          <cell r="V567" t="str">
            <v>NOTAPP</v>
          </cell>
          <cell r="W567" t="str">
            <v>CONT</v>
          </cell>
        </row>
        <row r="568">
          <cell r="B568" t="str">
            <v>O0868</v>
          </cell>
          <cell r="C568" t="str">
            <v>Group Adj PLC Restatement Adj</v>
          </cell>
          <cell r="D568" t="str">
            <v>EURK</v>
          </cell>
          <cell r="E568" t="str">
            <v>FA</v>
          </cell>
          <cell r="F568" t="str">
            <v>PLC</v>
          </cell>
          <cell r="G568" t="str">
            <v>COb</v>
          </cell>
          <cell r="H568" t="str">
            <v>R0023</v>
          </cell>
          <cell r="I568" t="str">
            <v>Group Level Adjustments</v>
          </cell>
          <cell r="J568" t="str">
            <v>NOTAPP</v>
          </cell>
          <cell r="K568" t="str">
            <v>Not Applicable</v>
          </cell>
          <cell r="L568" t="str">
            <v>NOTAPP</v>
          </cell>
          <cell r="M568" t="str">
            <v>Not Applicable</v>
          </cell>
          <cell r="N568" t="str">
            <v>C0124</v>
          </cell>
          <cell r="O568" t="str">
            <v>Group Level Adjustments</v>
          </cell>
          <cell r="P568" t="str">
            <v>NOTAPP</v>
          </cell>
          <cell r="Q568" t="str">
            <v>PPLRS</v>
          </cell>
          <cell r="R568" t="str">
            <v>Group Adj PLC restatement</v>
          </cell>
          <cell r="T568" t="str">
            <v>NOTAPP</v>
          </cell>
          <cell r="U568" t="str">
            <v>YES</v>
          </cell>
          <cell r="V568" t="str">
            <v>NOTAPP</v>
          </cell>
          <cell r="W568" t="str">
            <v>CONT</v>
          </cell>
        </row>
        <row r="569">
          <cell r="B569" t="str">
            <v>O0869</v>
          </cell>
          <cell r="C569" t="str">
            <v>Group Adj NV Restatement Adj</v>
          </cell>
          <cell r="D569" t="str">
            <v>EURK</v>
          </cell>
          <cell r="E569" t="str">
            <v>FA</v>
          </cell>
          <cell r="F569" t="str">
            <v>NV</v>
          </cell>
          <cell r="G569" t="str">
            <v>COb</v>
          </cell>
          <cell r="H569" t="str">
            <v>R0023</v>
          </cell>
          <cell r="I569" t="str">
            <v>Group Level Adjustments</v>
          </cell>
          <cell r="J569" t="str">
            <v>NOTAPP</v>
          </cell>
          <cell r="K569" t="str">
            <v>Not Applicable</v>
          </cell>
          <cell r="L569" t="str">
            <v>NOTAPP</v>
          </cell>
          <cell r="M569" t="str">
            <v>Not Applicable</v>
          </cell>
          <cell r="N569" t="str">
            <v>C0124</v>
          </cell>
          <cell r="O569" t="str">
            <v>Group Level Adjustments</v>
          </cell>
          <cell r="P569" t="str">
            <v>NOTAPP</v>
          </cell>
          <cell r="Q569" t="str">
            <v>PNVRS</v>
          </cell>
          <cell r="R569" t="str">
            <v>Group Adj NV restatement</v>
          </cell>
          <cell r="T569" t="str">
            <v>NOTAPP</v>
          </cell>
          <cell r="U569" t="str">
            <v>YES</v>
          </cell>
          <cell r="V569" t="str">
            <v>NOTAPP</v>
          </cell>
          <cell r="W569" t="str">
            <v>CONT</v>
          </cell>
        </row>
        <row r="570">
          <cell r="B570" t="str">
            <v>O0870</v>
          </cell>
          <cell r="C570" t="str">
            <v>BF Hong Kong (Sub)</v>
          </cell>
          <cell r="D570" t="str">
            <v>HKDK</v>
          </cell>
          <cell r="E570" t="str">
            <v>F</v>
          </cell>
          <cell r="F570" t="str">
            <v>MH</v>
          </cell>
          <cell r="G570" t="str">
            <v>BW</v>
          </cell>
          <cell r="H570" t="str">
            <v>R0004</v>
          </cell>
          <cell r="I570" t="str">
            <v>Asia and Pacific</v>
          </cell>
          <cell r="J570" t="str">
            <v>NOTAPP</v>
          </cell>
          <cell r="K570" t="str">
            <v>Not Applicable</v>
          </cell>
          <cell r="L570" t="str">
            <v>NOTAPP</v>
          </cell>
          <cell r="M570" t="str">
            <v>Not Applicable</v>
          </cell>
          <cell r="N570" t="str">
            <v>C0056</v>
          </cell>
          <cell r="O570" t="str">
            <v>Hong Kong</v>
          </cell>
          <cell r="P570" t="str">
            <v>NOTAPP</v>
          </cell>
          <cell r="Q570" t="str">
            <v>PHKBS</v>
          </cell>
          <cell r="R570" t="str">
            <v>BF Hong Kong (Sub)</v>
          </cell>
          <cell r="T570" t="str">
            <v>NOTAPP</v>
          </cell>
          <cell r="U570" t="str">
            <v>NO</v>
          </cell>
          <cell r="V570" t="str">
            <v>NOTAPP</v>
          </cell>
          <cell r="W570" t="str">
            <v>CONT</v>
          </cell>
        </row>
        <row r="571">
          <cell r="B571" t="str">
            <v>O0871</v>
          </cell>
          <cell r="C571" t="str">
            <v>BF Malaysia (Sub)</v>
          </cell>
          <cell r="D571" t="str">
            <v>MYRK</v>
          </cell>
          <cell r="E571" t="str">
            <v>F</v>
          </cell>
          <cell r="F571" t="str">
            <v>MMH</v>
          </cell>
          <cell r="G571" t="str">
            <v>AF</v>
          </cell>
          <cell r="H571" t="str">
            <v>R0004</v>
          </cell>
          <cell r="I571" t="str">
            <v>Asia and Pacific</v>
          </cell>
          <cell r="J571" t="str">
            <v>NOTAPP</v>
          </cell>
          <cell r="K571" t="str">
            <v>Not Applicable</v>
          </cell>
          <cell r="L571" t="str">
            <v>NOTAPP</v>
          </cell>
          <cell r="M571" t="str">
            <v>Not Applicable</v>
          </cell>
          <cell r="N571" t="str">
            <v>C0061</v>
          </cell>
          <cell r="O571" t="str">
            <v>Malaysia</v>
          </cell>
          <cell r="P571" t="str">
            <v>NOTAPP</v>
          </cell>
          <cell r="Q571" t="str">
            <v>PMYBS</v>
          </cell>
          <cell r="R571" t="str">
            <v>BF Malaysia (Sub)</v>
          </cell>
          <cell r="T571" t="str">
            <v>NOTAPP</v>
          </cell>
          <cell r="U571" t="str">
            <v>NO</v>
          </cell>
          <cell r="V571" t="str">
            <v>NOTAPP</v>
          </cell>
          <cell r="W571" t="str">
            <v>CONT</v>
          </cell>
        </row>
        <row r="572">
          <cell r="B572" t="str">
            <v>O0872</v>
          </cell>
          <cell r="C572" t="str">
            <v>BF Philippines (Sub)</v>
          </cell>
          <cell r="D572" t="str">
            <v>PHPK</v>
          </cell>
          <cell r="E572" t="str">
            <v>F</v>
          </cell>
          <cell r="F572" t="str">
            <v>MH</v>
          </cell>
          <cell r="G572" t="str">
            <v>AF</v>
          </cell>
          <cell r="H572" t="str">
            <v>R0004</v>
          </cell>
          <cell r="I572" t="str">
            <v>Asia and Pacific</v>
          </cell>
          <cell r="J572" t="str">
            <v>NOTAPP</v>
          </cell>
          <cell r="K572" t="str">
            <v>Not Applicable</v>
          </cell>
          <cell r="L572" t="str">
            <v>NOTAPP</v>
          </cell>
          <cell r="M572" t="str">
            <v>Not Applicable</v>
          </cell>
          <cell r="N572" t="str">
            <v>C0064</v>
          </cell>
          <cell r="O572" t="str">
            <v>Philippines</v>
          </cell>
          <cell r="P572" t="str">
            <v>NOTAPP</v>
          </cell>
          <cell r="Q572" t="str">
            <v>PPHBS</v>
          </cell>
          <cell r="R572" t="str">
            <v>BF Philippines (Sub)</v>
          </cell>
          <cell r="T572" t="str">
            <v>NOTAPP</v>
          </cell>
          <cell r="U572" t="str">
            <v>NO</v>
          </cell>
          <cell r="V572" t="str">
            <v>NOTAPP</v>
          </cell>
          <cell r="W572" t="str">
            <v>CONT</v>
          </cell>
        </row>
        <row r="573">
          <cell r="B573" t="str">
            <v>O0873</v>
          </cell>
          <cell r="C573" t="str">
            <v>BF Singapore (Sub)</v>
          </cell>
          <cell r="D573" t="str">
            <v>SGDK</v>
          </cell>
          <cell r="E573" t="str">
            <v>F</v>
          </cell>
          <cell r="F573" t="str">
            <v>MMH</v>
          </cell>
          <cell r="G573" t="str">
            <v>AF</v>
          </cell>
          <cell r="H573" t="str">
            <v>R0004</v>
          </cell>
          <cell r="I573" t="str">
            <v>Asia and Pacific</v>
          </cell>
          <cell r="J573" t="str">
            <v>NOTAPP</v>
          </cell>
          <cell r="K573" t="str">
            <v>Not Applicable</v>
          </cell>
          <cell r="L573" t="str">
            <v>NOTAPP</v>
          </cell>
          <cell r="M573" t="str">
            <v>Not Applicable</v>
          </cell>
          <cell r="N573" t="str">
            <v>C0065</v>
          </cell>
          <cell r="O573" t="str">
            <v>Singapore</v>
          </cell>
          <cell r="P573" t="str">
            <v>NOTAPP</v>
          </cell>
          <cell r="Q573" t="str">
            <v>PSGBS</v>
          </cell>
          <cell r="R573" t="str">
            <v>BF Singapore (Sub)</v>
          </cell>
          <cell r="T573" t="str">
            <v>NOTAPP</v>
          </cell>
          <cell r="U573" t="str">
            <v>NO</v>
          </cell>
          <cell r="V573" t="str">
            <v>NOTAPP</v>
          </cell>
          <cell r="W573" t="str">
            <v>CONT</v>
          </cell>
        </row>
        <row r="574">
          <cell r="B574" t="str">
            <v>O0874</v>
          </cell>
          <cell r="C574" t="str">
            <v>BF Taiwan (Sub)</v>
          </cell>
          <cell r="D574" t="str">
            <v>TWDK</v>
          </cell>
          <cell r="E574" t="str">
            <v>F</v>
          </cell>
          <cell r="F574" t="str">
            <v>MH</v>
          </cell>
          <cell r="G574" t="str">
            <v>BW</v>
          </cell>
          <cell r="H574" t="str">
            <v>R0004</v>
          </cell>
          <cell r="I574" t="str">
            <v>Asia and Pacific</v>
          </cell>
          <cell r="J574" t="str">
            <v>NOTAPP</v>
          </cell>
          <cell r="K574" t="str">
            <v>Not Applicable</v>
          </cell>
          <cell r="L574" t="str">
            <v>NOTAPP</v>
          </cell>
          <cell r="M574" t="str">
            <v>Not Applicable</v>
          </cell>
          <cell r="N574" t="str">
            <v>C0067</v>
          </cell>
          <cell r="O574" t="str">
            <v>Taiwan</v>
          </cell>
          <cell r="P574" t="str">
            <v>NOTAPP</v>
          </cell>
          <cell r="Q574" t="str">
            <v>PTABS</v>
          </cell>
          <cell r="R574" t="str">
            <v>BF Taiwan (Sub)</v>
          </cell>
          <cell r="T574" t="str">
            <v>NOTAPP</v>
          </cell>
          <cell r="U574" t="str">
            <v>NO</v>
          </cell>
          <cell r="V574" t="str">
            <v>NOTAPP</v>
          </cell>
          <cell r="W574" t="str">
            <v>CONT</v>
          </cell>
        </row>
        <row r="575">
          <cell r="B575" t="str">
            <v>O0875</v>
          </cell>
          <cell r="C575" t="str">
            <v>BF Thailand (Sub)</v>
          </cell>
          <cell r="D575" t="str">
            <v>THBK</v>
          </cell>
          <cell r="E575" t="str">
            <v>F</v>
          </cell>
          <cell r="F575" t="str">
            <v>MH</v>
          </cell>
          <cell r="G575" t="str">
            <v>AF</v>
          </cell>
          <cell r="H575" t="str">
            <v>R0004</v>
          </cell>
          <cell r="I575" t="str">
            <v>Asia and Pacific</v>
          </cell>
          <cell r="J575" t="str">
            <v>NOTAPP</v>
          </cell>
          <cell r="K575" t="str">
            <v>Not Applicable</v>
          </cell>
          <cell r="L575" t="str">
            <v>NOTAPP</v>
          </cell>
          <cell r="M575" t="str">
            <v>Not Applicable</v>
          </cell>
          <cell r="N575" t="str">
            <v>C0068</v>
          </cell>
          <cell r="O575" t="str">
            <v>Thailand</v>
          </cell>
          <cell r="P575" t="str">
            <v>NOTAPP</v>
          </cell>
          <cell r="Q575" t="str">
            <v>PTHBS</v>
          </cell>
          <cell r="R575" t="str">
            <v>BF Thailand (Sub)</v>
          </cell>
          <cell r="T575" t="str">
            <v>NOTAPP</v>
          </cell>
          <cell r="U575" t="str">
            <v>NO</v>
          </cell>
          <cell r="V575" t="str">
            <v>NOTAPP</v>
          </cell>
          <cell r="W575" t="str">
            <v>CONT</v>
          </cell>
        </row>
        <row r="576">
          <cell r="B576" t="str">
            <v>O0876</v>
          </cell>
          <cell r="C576" t="str">
            <v>Asia Pacific BF Gdwill Adj</v>
          </cell>
          <cell r="D576" t="str">
            <v>USDK</v>
          </cell>
          <cell r="E576" t="str">
            <v>FA</v>
          </cell>
          <cell r="F576" t="str">
            <v>UNUS</v>
          </cell>
          <cell r="G576" t="str">
            <v>COb</v>
          </cell>
          <cell r="H576" t="str">
            <v>R0004</v>
          </cell>
          <cell r="I576" t="str">
            <v>Asia and Pacific</v>
          </cell>
          <cell r="J576" t="str">
            <v>R0011</v>
          </cell>
          <cell r="K576" t="str">
            <v>Asia &amp; Pacific Adjustments</v>
          </cell>
          <cell r="L576" t="str">
            <v>NOTAPP</v>
          </cell>
          <cell r="M576" t="str">
            <v>Not Applicable</v>
          </cell>
          <cell r="N576" t="str">
            <v>C0126</v>
          </cell>
          <cell r="O576" t="str">
            <v>Asia &amp; Pacific Adjustments</v>
          </cell>
          <cell r="P576" t="str">
            <v>NOTAPP</v>
          </cell>
          <cell r="Q576" t="str">
            <v>PAPGJ</v>
          </cell>
          <cell r="R576" t="str">
            <v>Asia Pacific BF Gdwill Adj</v>
          </cell>
          <cell r="T576" t="str">
            <v>NOTAPP</v>
          </cell>
          <cell r="U576" t="str">
            <v>YES</v>
          </cell>
          <cell r="V576" t="str">
            <v>NOTAPP</v>
          </cell>
          <cell r="W576" t="str">
            <v>CONT</v>
          </cell>
        </row>
        <row r="577">
          <cell r="B577" t="str">
            <v>O0877</v>
          </cell>
          <cell r="C577" t="str">
            <v>Unilever Serbia</v>
          </cell>
          <cell r="D577" t="str">
            <v>YUMK</v>
          </cell>
          <cell r="E577" t="str">
            <v>F</v>
          </cell>
          <cell r="F577" t="str">
            <v>NV</v>
          </cell>
          <cell r="G577" t="str">
            <v>CO</v>
          </cell>
          <cell r="H577" t="str">
            <v>R0001</v>
          </cell>
          <cell r="I577" t="str">
            <v>Europe</v>
          </cell>
          <cell r="J577" t="str">
            <v>R0008</v>
          </cell>
          <cell r="K577" t="str">
            <v>Central and Eastern Europe</v>
          </cell>
          <cell r="L577" t="str">
            <v>NOTAPP</v>
          </cell>
          <cell r="M577" t="str">
            <v>Not Applicable</v>
          </cell>
          <cell r="N577" t="str">
            <v>C0136</v>
          </cell>
          <cell r="O577" t="str">
            <v>Serbia</v>
          </cell>
          <cell r="P577" t="str">
            <v>NOTAPP</v>
          </cell>
          <cell r="Q577" t="str">
            <v>PSRBC</v>
          </cell>
          <cell r="R577" t="str">
            <v>Serbia</v>
          </cell>
          <cell r="T577" t="str">
            <v>NOTAPP</v>
          </cell>
          <cell r="U577" t="str">
            <v>NO</v>
          </cell>
        </row>
        <row r="578">
          <cell r="B578" t="str">
            <v>O0878</v>
          </cell>
          <cell r="C578" t="str">
            <v>BF Africa Amortisation Adj</v>
          </cell>
          <cell r="D578" t="str">
            <v>USDK</v>
          </cell>
          <cell r="E578" t="str">
            <v>FA</v>
          </cell>
          <cell r="F578" t="str">
            <v>UNUS</v>
          </cell>
          <cell r="G578" t="str">
            <v>COb</v>
          </cell>
          <cell r="H578" t="str">
            <v>R0003</v>
          </cell>
          <cell r="I578" t="str">
            <v>Africa and Middle East</v>
          </cell>
          <cell r="J578" t="str">
            <v>R0010</v>
          </cell>
          <cell r="K578" t="str">
            <v>Africa &amp; ME Adjustments</v>
          </cell>
          <cell r="L578" t="str">
            <v>NOTAPP</v>
          </cell>
          <cell r="M578" t="str">
            <v>Not Applicable</v>
          </cell>
          <cell r="N578" t="str">
            <v>C0128</v>
          </cell>
          <cell r="O578" t="str">
            <v>Africa &amp; M.East Adjustments</v>
          </cell>
          <cell r="P578" t="str">
            <v>NOTAPP</v>
          </cell>
          <cell r="Q578" t="str">
            <v>PAFBJ</v>
          </cell>
          <cell r="R578" t="str">
            <v>BF Africa Amortisation Adj</v>
          </cell>
          <cell r="T578" t="str">
            <v>NOTAPP</v>
          </cell>
          <cell r="U578" t="str">
            <v>YES</v>
          </cell>
        </row>
        <row r="579">
          <cell r="B579" t="str">
            <v>O0879</v>
          </cell>
          <cell r="C579" t="str">
            <v>BF Asia Amortisation Adj</v>
          </cell>
          <cell r="D579" t="str">
            <v>USDK</v>
          </cell>
          <cell r="E579" t="str">
            <v>FA</v>
          </cell>
          <cell r="F579" t="str">
            <v>UNUS</v>
          </cell>
          <cell r="G579" t="str">
            <v>COb</v>
          </cell>
          <cell r="H579" t="str">
            <v>R0004</v>
          </cell>
          <cell r="I579" t="str">
            <v>Asia and Pacific</v>
          </cell>
          <cell r="J579" t="str">
            <v>R0011</v>
          </cell>
          <cell r="K579" t="str">
            <v>Asia &amp; Pacific Adjustments</v>
          </cell>
          <cell r="L579" t="str">
            <v>NOTAPP</v>
          </cell>
          <cell r="M579" t="str">
            <v>Not Applicable</v>
          </cell>
          <cell r="N579" t="str">
            <v>C0126</v>
          </cell>
          <cell r="O579" t="str">
            <v>Asia &amp; Pacific Adjustments</v>
          </cell>
          <cell r="P579" t="str">
            <v>NOTAPP</v>
          </cell>
          <cell r="Q579" t="str">
            <v>PAPBJ</v>
          </cell>
          <cell r="R579" t="str">
            <v>BF Asia   Amortisation Adj</v>
          </cell>
          <cell r="T579" t="str">
            <v>NOTAPP</v>
          </cell>
          <cell r="U579" t="str">
            <v>YES</v>
          </cell>
        </row>
        <row r="580">
          <cell r="B580" t="str">
            <v>ZW0622</v>
          </cell>
          <cell r="C580" t="str">
            <v>Iran/Arabia</v>
          </cell>
          <cell r="D580" t="str">
            <v>USDK</v>
          </cell>
          <cell r="E580" t="str">
            <v>M</v>
          </cell>
          <cell r="F580" t="str">
            <v>NOTAPP</v>
          </cell>
          <cell r="G580" t="str">
            <v>FP&amp;A</v>
          </cell>
          <cell r="H580" t="str">
            <v>NOTAPP</v>
          </cell>
          <cell r="I580" t="str">
            <v>Not Applicable</v>
          </cell>
          <cell r="J580" t="str">
            <v>NOTAPP</v>
          </cell>
          <cell r="K580" t="str">
            <v>Not Applicable</v>
          </cell>
          <cell r="L580" t="str">
            <v>NOTAPP</v>
          </cell>
          <cell r="M580" t="str">
            <v>Not Applicable</v>
          </cell>
          <cell r="N580" t="str">
            <v>NOTAPP</v>
          </cell>
          <cell r="O580" t="str">
            <v>Not Applicable</v>
          </cell>
          <cell r="P580" t="str">
            <v>NOTAPP</v>
          </cell>
          <cell r="Q580" t="str">
            <v>NOTAPP</v>
          </cell>
          <cell r="R580" t="str">
            <v>Not Applicable</v>
          </cell>
          <cell r="S580" t="str">
            <v>-</v>
          </cell>
          <cell r="T580" t="str">
            <v>NOTAPP</v>
          </cell>
          <cell r="U580" t="str">
            <v>NO</v>
          </cell>
          <cell r="V580" t="str">
            <v>DR02409</v>
          </cell>
          <cell r="W580" t="str">
            <v>CONT</v>
          </cell>
        </row>
        <row r="581">
          <cell r="B581" t="str">
            <v>ZW0623</v>
          </cell>
          <cell r="C581" t="str">
            <v>Yemen/Arabia</v>
          </cell>
          <cell r="D581" t="str">
            <v>USDK</v>
          </cell>
          <cell r="E581" t="str">
            <v>M</v>
          </cell>
          <cell r="F581" t="str">
            <v>NOTAPP</v>
          </cell>
          <cell r="G581" t="str">
            <v>FP&amp;A</v>
          </cell>
          <cell r="H581" t="str">
            <v>NOTAPP</v>
          </cell>
          <cell r="I581" t="str">
            <v>Not Applicable</v>
          </cell>
          <cell r="J581" t="str">
            <v>NOTAPP</v>
          </cell>
          <cell r="K581" t="str">
            <v>Not Applicable</v>
          </cell>
          <cell r="L581" t="str">
            <v>NOTAPP</v>
          </cell>
          <cell r="M581" t="str">
            <v>Not Applicable</v>
          </cell>
          <cell r="N581" t="str">
            <v>NOTAPP</v>
          </cell>
          <cell r="O581" t="str">
            <v>Not Applicable</v>
          </cell>
          <cell r="P581" t="str">
            <v>NOTAPP</v>
          </cell>
          <cell r="Q581" t="str">
            <v>NOTAPP</v>
          </cell>
          <cell r="R581" t="str">
            <v>Not Applicable</v>
          </cell>
          <cell r="S581" t="str">
            <v>-</v>
          </cell>
          <cell r="T581" t="str">
            <v>NOTAPP</v>
          </cell>
          <cell r="U581" t="str">
            <v>NO</v>
          </cell>
          <cell r="V581" t="str">
            <v>DR02409</v>
          </cell>
          <cell r="W581" t="str">
            <v>CONT</v>
          </cell>
        </row>
        <row r="582">
          <cell r="B582" t="str">
            <v>ZW0624</v>
          </cell>
          <cell r="C582" t="str">
            <v>Levant/Mashreq</v>
          </cell>
          <cell r="D582" t="str">
            <v>USDK</v>
          </cell>
          <cell r="E582" t="str">
            <v>M</v>
          </cell>
          <cell r="F582" t="str">
            <v>NOTAPP</v>
          </cell>
          <cell r="G582" t="str">
            <v>FP&amp;A</v>
          </cell>
          <cell r="H582" t="str">
            <v>NOTAPP</v>
          </cell>
          <cell r="I582" t="str">
            <v>Not Applicable</v>
          </cell>
          <cell r="J582" t="str">
            <v>NOTAPP</v>
          </cell>
          <cell r="K582" t="str">
            <v>Not Applicable</v>
          </cell>
          <cell r="L582" t="str">
            <v>NOTAPP</v>
          </cell>
          <cell r="M582" t="str">
            <v>Not Applicable</v>
          </cell>
          <cell r="N582" t="str">
            <v>NOTAPP</v>
          </cell>
          <cell r="O582" t="str">
            <v>Not Applicable</v>
          </cell>
          <cell r="P582" t="str">
            <v>NOTAPP</v>
          </cell>
          <cell r="Q582" t="str">
            <v>NOTAPP</v>
          </cell>
          <cell r="R582" t="str">
            <v>Not Applicable</v>
          </cell>
          <cell r="S582" t="str">
            <v>-</v>
          </cell>
          <cell r="T582" t="str">
            <v>NOTAPP</v>
          </cell>
          <cell r="U582" t="str">
            <v>NO</v>
          </cell>
          <cell r="V582" t="str">
            <v>DR02409</v>
          </cell>
          <cell r="W582" t="str">
            <v>CONT</v>
          </cell>
        </row>
        <row r="583">
          <cell r="B583" t="str">
            <v>ZW0625</v>
          </cell>
          <cell r="C583" t="str">
            <v>Sudan/Mashreq</v>
          </cell>
          <cell r="D583" t="str">
            <v>USDK</v>
          </cell>
          <cell r="E583" t="str">
            <v>M</v>
          </cell>
          <cell r="F583" t="str">
            <v>NOTAPP</v>
          </cell>
          <cell r="G583" t="str">
            <v>FP&amp;A</v>
          </cell>
          <cell r="H583" t="str">
            <v>NOTAPP</v>
          </cell>
          <cell r="I583" t="str">
            <v>Not Applicable</v>
          </cell>
          <cell r="J583" t="str">
            <v>NOTAPP</v>
          </cell>
          <cell r="K583" t="str">
            <v>Not Applicable</v>
          </cell>
          <cell r="L583" t="str">
            <v>NOTAPP</v>
          </cell>
          <cell r="M583" t="str">
            <v>Not Applicable</v>
          </cell>
          <cell r="N583" t="str">
            <v>NOTAPP</v>
          </cell>
          <cell r="O583" t="str">
            <v>Not Applicable</v>
          </cell>
          <cell r="P583" t="str">
            <v>NOTAPP</v>
          </cell>
          <cell r="Q583" t="str">
            <v>NOTAPP</v>
          </cell>
          <cell r="R583" t="str">
            <v>Not Applicable</v>
          </cell>
          <cell r="S583" t="str">
            <v>-</v>
          </cell>
          <cell r="T583" t="str">
            <v>NOTAPP</v>
          </cell>
          <cell r="U583" t="str">
            <v>NO</v>
          </cell>
          <cell r="V583" t="str">
            <v>DR02409</v>
          </cell>
          <cell r="W583" t="str">
            <v>CONT</v>
          </cell>
        </row>
        <row r="584">
          <cell r="B584" t="str">
            <v>ZW0626</v>
          </cell>
          <cell r="C584" t="str">
            <v>Iraq/Mashreq</v>
          </cell>
          <cell r="D584" t="str">
            <v>USDK</v>
          </cell>
          <cell r="E584" t="str">
            <v>M</v>
          </cell>
          <cell r="F584" t="str">
            <v>NOTAPP</v>
          </cell>
          <cell r="G584" t="str">
            <v>FP&amp;A</v>
          </cell>
          <cell r="H584" t="str">
            <v>NOTAPP</v>
          </cell>
          <cell r="I584" t="str">
            <v>Not Applicable</v>
          </cell>
          <cell r="J584" t="str">
            <v>NOTAPP</v>
          </cell>
          <cell r="K584" t="str">
            <v>Not Applicable</v>
          </cell>
          <cell r="L584" t="str">
            <v>NOTAPP</v>
          </cell>
          <cell r="M584" t="str">
            <v>Not Applicable</v>
          </cell>
          <cell r="N584" t="str">
            <v>NOTAPP</v>
          </cell>
          <cell r="O584" t="str">
            <v>Not Applicable</v>
          </cell>
          <cell r="P584" t="str">
            <v>NOTAPP</v>
          </cell>
          <cell r="Q584" t="str">
            <v>NOTAPP</v>
          </cell>
          <cell r="R584" t="str">
            <v>Not Applicable</v>
          </cell>
          <cell r="S584" t="str">
            <v>-</v>
          </cell>
          <cell r="T584" t="str">
            <v>NOTAPP</v>
          </cell>
          <cell r="U584" t="str">
            <v>NO</v>
          </cell>
          <cell r="V584" t="str">
            <v>DR02409</v>
          </cell>
          <cell r="W584" t="str">
            <v>CONT</v>
          </cell>
        </row>
        <row r="585">
          <cell r="B585" t="str">
            <v>ZW0627</v>
          </cell>
          <cell r="C585" t="str">
            <v>Libya/Tunisia</v>
          </cell>
          <cell r="D585" t="str">
            <v>TNDK</v>
          </cell>
          <cell r="E585" t="str">
            <v>M</v>
          </cell>
          <cell r="F585" t="str">
            <v>NOTAPP</v>
          </cell>
          <cell r="G585" t="str">
            <v>FP&amp;A</v>
          </cell>
          <cell r="H585" t="str">
            <v>NOTAPP</v>
          </cell>
          <cell r="I585" t="str">
            <v>Not Applicable</v>
          </cell>
          <cell r="J585" t="str">
            <v>NOTAPP</v>
          </cell>
          <cell r="K585" t="str">
            <v>Not Applicable</v>
          </cell>
          <cell r="L585" t="str">
            <v>NOTAPP</v>
          </cell>
          <cell r="M585" t="str">
            <v>Not Applicable</v>
          </cell>
          <cell r="N585" t="str">
            <v>NOTAPP</v>
          </cell>
          <cell r="O585" t="str">
            <v>Not Applicable</v>
          </cell>
          <cell r="P585" t="str">
            <v>NOTAPP</v>
          </cell>
          <cell r="Q585" t="str">
            <v>NOTAPP</v>
          </cell>
          <cell r="R585" t="str">
            <v>Not Applicable</v>
          </cell>
          <cell r="S585" t="str">
            <v>-</v>
          </cell>
          <cell r="T585" t="str">
            <v>NOTAPP</v>
          </cell>
          <cell r="U585" t="str">
            <v>NO</v>
          </cell>
          <cell r="V585" t="str">
            <v>DR02409</v>
          </cell>
          <cell r="W585" t="str">
            <v>CONT</v>
          </cell>
        </row>
      </sheetData>
      <sheetData sheetId="1" refreshError="1">
        <row r="3">
          <cell r="B3" t="str">
            <v>NOTAPP</v>
          </cell>
          <cell r="C3" t="str">
            <v>Not Applicable</v>
          </cell>
        </row>
        <row r="4">
          <cell r="B4" t="str">
            <v>R0001</v>
          </cell>
          <cell r="C4" t="str">
            <v>Europe</v>
          </cell>
        </row>
        <row r="5">
          <cell r="B5" t="str">
            <v>R0002</v>
          </cell>
          <cell r="C5" t="str">
            <v>North America</v>
          </cell>
        </row>
        <row r="6">
          <cell r="B6" t="str">
            <v>R0003</v>
          </cell>
          <cell r="C6" t="str">
            <v>Africa and Middle East</v>
          </cell>
        </row>
        <row r="7">
          <cell r="B7" t="str">
            <v>R0004</v>
          </cell>
          <cell r="C7" t="str">
            <v>Asia and Pacific</v>
          </cell>
        </row>
        <row r="8">
          <cell r="B8" t="str">
            <v>R0005</v>
          </cell>
          <cell r="C8" t="str">
            <v>Latin America</v>
          </cell>
        </row>
        <row r="9">
          <cell r="B9" t="str">
            <v>R0006</v>
          </cell>
          <cell r="C9" t="str">
            <v>Central Items</v>
          </cell>
        </row>
        <row r="10">
          <cell r="B10" t="str">
            <v>R0016</v>
          </cell>
          <cell r="C10" t="str">
            <v>Central Plan</v>
          </cell>
        </row>
        <row r="11">
          <cell r="B11" t="str">
            <v>R0023</v>
          </cell>
          <cell r="C11" t="str">
            <v>Group Level Adjustments</v>
          </cell>
        </row>
        <row r="12">
          <cell r="B12" t="str">
            <v>O0010</v>
          </cell>
          <cell r="C12" t="str">
            <v>AMET - Ethiopia</v>
          </cell>
        </row>
        <row r="16">
          <cell r="B16" t="str">
            <v>NOTAPP</v>
          </cell>
          <cell r="C16" t="str">
            <v>Not Applicable</v>
          </cell>
        </row>
        <row r="17">
          <cell r="B17" t="str">
            <v>R0007</v>
          </cell>
          <cell r="C17" t="str">
            <v>Western Europe</v>
          </cell>
        </row>
        <row r="18">
          <cell r="B18" t="str">
            <v>R0008</v>
          </cell>
          <cell r="C18" t="str">
            <v>Central and Eastern Europe</v>
          </cell>
        </row>
        <row r="19">
          <cell r="B19" t="str">
            <v>R0009</v>
          </cell>
          <cell r="C19" t="str">
            <v>North America Adjustments</v>
          </cell>
        </row>
        <row r="20">
          <cell r="B20" t="str">
            <v>R0010</v>
          </cell>
          <cell r="C20" t="str">
            <v>Africa &amp; ME Adjustments</v>
          </cell>
        </row>
        <row r="21">
          <cell r="B21" t="str">
            <v>R0011</v>
          </cell>
          <cell r="C21" t="str">
            <v>Asia &amp; Pacific Adjustments</v>
          </cell>
        </row>
        <row r="22">
          <cell r="B22" t="str">
            <v>R0012</v>
          </cell>
          <cell r="C22" t="str">
            <v>Latin America Adjustments</v>
          </cell>
        </row>
        <row r="23">
          <cell r="B23" t="str">
            <v>R0017</v>
          </cell>
          <cell r="C23" t="str">
            <v>Parent &amp; Finance</v>
          </cell>
        </row>
        <row r="24">
          <cell r="B24" t="str">
            <v>O0030</v>
          </cell>
          <cell r="C24" t="str">
            <v>AMET - Unilever Tanzania</v>
          </cell>
        </row>
        <row r="25">
          <cell r="B25" t="str">
            <v>O0031</v>
          </cell>
          <cell r="C25" t="str">
            <v>AMET - Unilever Tunisia</v>
          </cell>
        </row>
        <row r="28">
          <cell r="B28" t="str">
            <v>NOTAPP</v>
          </cell>
          <cell r="C28" t="str">
            <v>Not Applicable</v>
          </cell>
        </row>
        <row r="29">
          <cell r="B29" t="str">
            <v>R0014</v>
          </cell>
          <cell r="C29" t="str">
            <v>C&amp;E Europe Adjustments</v>
          </cell>
        </row>
        <row r="30">
          <cell r="B30" t="str">
            <v>R0015</v>
          </cell>
          <cell r="C30" t="str">
            <v>Western Europe Adjustments</v>
          </cell>
        </row>
        <row r="31">
          <cell r="B31" t="str">
            <v>R0018</v>
          </cell>
          <cell r="C31" t="str">
            <v>Finance Division Zurich Total</v>
          </cell>
        </row>
        <row r="32">
          <cell r="B32" t="str">
            <v>R0019</v>
          </cell>
          <cell r="C32" t="str">
            <v>BF Tot Eur HO/Holding</v>
          </cell>
        </row>
        <row r="33">
          <cell r="B33" t="str">
            <v>R0020</v>
          </cell>
          <cell r="C33" t="str">
            <v>Total Parent &amp; Holding</v>
          </cell>
        </row>
        <row r="34">
          <cell r="B34" t="str">
            <v>R0021</v>
          </cell>
          <cell r="C34" t="str">
            <v>Parent &amp; Holding PLC</v>
          </cell>
        </row>
        <row r="35">
          <cell r="B35" t="str">
            <v>R0024</v>
          </cell>
          <cell r="C35" t="str">
            <v>Johnson Diversey</v>
          </cell>
        </row>
        <row r="36">
          <cell r="B36" t="str">
            <v>R0025</v>
          </cell>
          <cell r="C36" t="str">
            <v>BF Total A&amp;P HO</v>
          </cell>
        </row>
        <row r="37">
          <cell r="B37" t="str">
            <v>O0057</v>
          </cell>
          <cell r="C37" t="str">
            <v>UBFE France</v>
          </cell>
        </row>
        <row r="38">
          <cell r="B38" t="str">
            <v>O0058</v>
          </cell>
          <cell r="C38" t="str">
            <v>Atkinsons - Italy</v>
          </cell>
        </row>
        <row r="39">
          <cell r="B39" t="str">
            <v>O0059</v>
          </cell>
          <cell r="C39" t="str">
            <v>ICFG - Ben &amp; Jerry's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01B"/>
      <sheetName val="462B"/>
      <sheetName val="Analisis 2s85"/>
      <sheetName val="Analisis 4182"/>
      <sheetName val="Analisis 576"/>
      <sheetName val="Analisis 5s91"/>
      <sheetName val="Analisis CI60"/>
      <sheetName val="Analisis TR90"/>
    </sheetNames>
    <sheetDataSet>
      <sheetData sheetId="0"/>
      <sheetData sheetId="1"/>
      <sheetData sheetId="2"/>
      <sheetData sheetId="3"/>
      <sheetData sheetId="4"/>
      <sheetData sheetId="5"/>
      <sheetData sheetId="6"/>
      <sheetData sheetId="7"/>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rual"/>
      <sheetName val="asiento"/>
      <sheetName val="total"/>
    </sheetNames>
    <sheetDataSet>
      <sheetData sheetId="0" refreshError="1"/>
      <sheetData sheetId="1" refreshError="1"/>
      <sheetData sheetId="2"/>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Query COPA"/>
      <sheetName val="Query Op Costs"/>
      <sheetName val="Query Physicals"/>
      <sheetName val="Query Process Costs"/>
      <sheetName val="Gross Revenue"/>
      <sheetName val="Gross Revenue HC"/>
      <sheetName val="Query Selling Co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dereços das ERBs 10-11-98"/>
      <sheetName val="Endereços das ERBs (2)"/>
      <sheetName val="Endereços das ERBs"/>
      <sheetName val="EMISSÃO.A.12-02-98.wjo"/>
      <sheetName val="CANALIZAÇÃO-A.25.02.98"/>
      <sheetName val="DADOS DE REFERÊNCIA"/>
      <sheetName val="GERAL.C.25-02-98"/>
      <sheetName val="SÓ.ERBS.A.12-02-98"/>
      <sheetName val="GERAL.teste-11.03.98"/>
      <sheetName val="TELEPAR.A.19.05.98"/>
      <sheetName val="GLOBAL.A.28.05.98"/>
      <sheetName val="DESENHOS"/>
      <sheetName val="Listas"/>
      <sheetName val="BANDA A"/>
      <sheetName val="BANDA B"/>
      <sheetName val="atc e dtc"/>
      <sheetName val="RESUMO ATC-DTC"/>
      <sheetName val="resumo dcch e acc"/>
      <sheetName val="resumo color co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row r="4">
          <cell r="A4">
            <v>333</v>
          </cell>
          <cell r="B4">
            <v>332</v>
          </cell>
          <cell r="C4">
            <v>331</v>
          </cell>
          <cell r="D4">
            <v>330</v>
          </cell>
          <cell r="E4">
            <v>329</v>
          </cell>
          <cell r="F4">
            <v>328</v>
          </cell>
          <cell r="G4">
            <v>327</v>
          </cell>
          <cell r="H4">
            <v>326</v>
          </cell>
          <cell r="I4">
            <v>325</v>
          </cell>
          <cell r="J4">
            <v>324</v>
          </cell>
          <cell r="K4">
            <v>323</v>
          </cell>
          <cell r="L4">
            <v>322</v>
          </cell>
          <cell r="M4">
            <v>321</v>
          </cell>
          <cell r="N4">
            <v>320</v>
          </cell>
          <cell r="O4">
            <v>319</v>
          </cell>
          <cell r="P4">
            <v>318</v>
          </cell>
          <cell r="Q4">
            <v>317</v>
          </cell>
          <cell r="R4">
            <v>316</v>
          </cell>
          <cell r="S4">
            <v>315</v>
          </cell>
          <cell r="T4">
            <v>314</v>
          </cell>
          <cell r="U4">
            <v>313</v>
          </cell>
        </row>
        <row r="5">
          <cell r="A5">
            <v>312</v>
          </cell>
          <cell r="B5">
            <v>311</v>
          </cell>
          <cell r="C5">
            <v>310</v>
          </cell>
          <cell r="D5">
            <v>309</v>
          </cell>
          <cell r="E5">
            <v>308</v>
          </cell>
          <cell r="F5">
            <v>307</v>
          </cell>
          <cell r="G5">
            <v>306</v>
          </cell>
          <cell r="H5">
            <v>305</v>
          </cell>
          <cell r="I5">
            <v>304</v>
          </cell>
          <cell r="J5">
            <v>303</v>
          </cell>
          <cell r="K5">
            <v>302</v>
          </cell>
          <cell r="L5">
            <v>301</v>
          </cell>
          <cell r="M5">
            <v>300</v>
          </cell>
          <cell r="N5">
            <v>299</v>
          </cell>
          <cell r="O5">
            <v>298</v>
          </cell>
          <cell r="P5">
            <v>297</v>
          </cell>
          <cell r="Q5">
            <v>296</v>
          </cell>
          <cell r="R5">
            <v>295</v>
          </cell>
          <cell r="S5">
            <v>294</v>
          </cell>
          <cell r="T5">
            <v>293</v>
          </cell>
          <cell r="U5">
            <v>292</v>
          </cell>
        </row>
        <row r="6">
          <cell r="A6">
            <v>291</v>
          </cell>
          <cell r="B6">
            <v>290</v>
          </cell>
          <cell r="C6">
            <v>289</v>
          </cell>
          <cell r="D6">
            <v>288</v>
          </cell>
          <cell r="E6">
            <v>287</v>
          </cell>
          <cell r="F6">
            <v>286</v>
          </cell>
          <cell r="G6">
            <v>285</v>
          </cell>
          <cell r="H6">
            <v>284</v>
          </cell>
          <cell r="I6">
            <v>283</v>
          </cell>
          <cell r="J6">
            <v>282</v>
          </cell>
          <cell r="K6">
            <v>281</v>
          </cell>
          <cell r="L6">
            <v>280</v>
          </cell>
          <cell r="M6">
            <v>279</v>
          </cell>
          <cell r="N6">
            <v>278</v>
          </cell>
          <cell r="O6">
            <v>277</v>
          </cell>
          <cell r="P6">
            <v>276</v>
          </cell>
          <cell r="Q6">
            <v>275</v>
          </cell>
          <cell r="R6">
            <v>274</v>
          </cell>
          <cell r="S6">
            <v>273</v>
          </cell>
          <cell r="T6">
            <v>272</v>
          </cell>
          <cell r="U6">
            <v>271</v>
          </cell>
        </row>
        <row r="7">
          <cell r="A7">
            <v>270</v>
          </cell>
          <cell r="B7">
            <v>269</v>
          </cell>
          <cell r="C7">
            <v>268</v>
          </cell>
          <cell r="D7">
            <v>267</v>
          </cell>
          <cell r="E7">
            <v>266</v>
          </cell>
          <cell r="F7">
            <v>265</v>
          </cell>
          <cell r="G7">
            <v>264</v>
          </cell>
          <cell r="H7">
            <v>263</v>
          </cell>
          <cell r="I7">
            <v>262</v>
          </cell>
          <cell r="J7">
            <v>261</v>
          </cell>
          <cell r="K7">
            <v>260</v>
          </cell>
          <cell r="L7">
            <v>259</v>
          </cell>
          <cell r="M7">
            <v>258</v>
          </cell>
          <cell r="N7">
            <v>257</v>
          </cell>
          <cell r="O7">
            <v>256</v>
          </cell>
          <cell r="P7">
            <v>255</v>
          </cell>
          <cell r="Q7">
            <v>254</v>
          </cell>
          <cell r="R7">
            <v>253</v>
          </cell>
          <cell r="S7">
            <v>252</v>
          </cell>
          <cell r="T7">
            <v>251</v>
          </cell>
          <cell r="U7">
            <v>250</v>
          </cell>
        </row>
        <row r="8">
          <cell r="A8">
            <v>249</v>
          </cell>
          <cell r="B8">
            <v>248</v>
          </cell>
          <cell r="C8">
            <v>247</v>
          </cell>
          <cell r="D8">
            <v>246</v>
          </cell>
          <cell r="E8">
            <v>245</v>
          </cell>
          <cell r="F8">
            <v>244</v>
          </cell>
          <cell r="G8">
            <v>243</v>
          </cell>
          <cell r="H8">
            <v>242</v>
          </cell>
          <cell r="I8">
            <v>241</v>
          </cell>
          <cell r="J8">
            <v>240</v>
          </cell>
          <cell r="K8">
            <v>239</v>
          </cell>
          <cell r="L8">
            <v>238</v>
          </cell>
          <cell r="M8">
            <v>237</v>
          </cell>
          <cell r="N8">
            <v>236</v>
          </cell>
          <cell r="O8">
            <v>235</v>
          </cell>
          <cell r="P8">
            <v>234</v>
          </cell>
          <cell r="Q8">
            <v>233</v>
          </cell>
          <cell r="R8">
            <v>232</v>
          </cell>
          <cell r="S8">
            <v>231</v>
          </cell>
          <cell r="T8">
            <v>230</v>
          </cell>
          <cell r="U8">
            <v>229</v>
          </cell>
        </row>
        <row r="9">
          <cell r="A9">
            <v>228</v>
          </cell>
          <cell r="B9">
            <v>227</v>
          </cell>
          <cell r="C9">
            <v>226</v>
          </cell>
          <cell r="D9">
            <v>225</v>
          </cell>
          <cell r="E9">
            <v>224</v>
          </cell>
          <cell r="F9">
            <v>223</v>
          </cell>
          <cell r="G9">
            <v>222</v>
          </cell>
          <cell r="H9">
            <v>221</v>
          </cell>
          <cell r="I9">
            <v>220</v>
          </cell>
          <cell r="J9">
            <v>219</v>
          </cell>
          <cell r="K9">
            <v>218</v>
          </cell>
          <cell r="L9">
            <v>217</v>
          </cell>
          <cell r="M9">
            <v>216</v>
          </cell>
          <cell r="N9">
            <v>215</v>
          </cell>
          <cell r="O9">
            <v>214</v>
          </cell>
          <cell r="P9">
            <v>213</v>
          </cell>
          <cell r="Q9">
            <v>212</v>
          </cell>
          <cell r="R9">
            <v>211</v>
          </cell>
          <cell r="S9">
            <v>210</v>
          </cell>
          <cell r="T9">
            <v>209</v>
          </cell>
          <cell r="U9">
            <v>208</v>
          </cell>
        </row>
        <row r="10">
          <cell r="A10">
            <v>207</v>
          </cell>
          <cell r="B10">
            <v>206</v>
          </cell>
          <cell r="C10">
            <v>205</v>
          </cell>
          <cell r="D10">
            <v>204</v>
          </cell>
          <cell r="E10">
            <v>203</v>
          </cell>
          <cell r="F10">
            <v>202</v>
          </cell>
          <cell r="G10">
            <v>201</v>
          </cell>
          <cell r="H10">
            <v>200</v>
          </cell>
          <cell r="I10">
            <v>199</v>
          </cell>
          <cell r="J10">
            <v>198</v>
          </cell>
          <cell r="K10">
            <v>197</v>
          </cell>
          <cell r="L10">
            <v>196</v>
          </cell>
          <cell r="M10">
            <v>195</v>
          </cell>
          <cell r="N10">
            <v>194</v>
          </cell>
          <cell r="O10">
            <v>193</v>
          </cell>
          <cell r="P10">
            <v>192</v>
          </cell>
          <cell r="Q10">
            <v>191</v>
          </cell>
          <cell r="R10">
            <v>190</v>
          </cell>
          <cell r="S10">
            <v>189</v>
          </cell>
          <cell r="T10">
            <v>188</v>
          </cell>
          <cell r="U10">
            <v>187</v>
          </cell>
        </row>
        <row r="11">
          <cell r="A11">
            <v>186</v>
          </cell>
          <cell r="B11">
            <v>185</v>
          </cell>
          <cell r="C11">
            <v>184</v>
          </cell>
          <cell r="D11">
            <v>183</v>
          </cell>
          <cell r="E11">
            <v>182</v>
          </cell>
          <cell r="F11">
            <v>181</v>
          </cell>
          <cell r="G11">
            <v>180</v>
          </cell>
          <cell r="H11">
            <v>179</v>
          </cell>
          <cell r="I11">
            <v>178</v>
          </cell>
          <cell r="J11">
            <v>177</v>
          </cell>
          <cell r="K11">
            <v>176</v>
          </cell>
          <cell r="L11">
            <v>175</v>
          </cell>
          <cell r="M11">
            <v>174</v>
          </cell>
          <cell r="N11">
            <v>173</v>
          </cell>
          <cell r="O11">
            <v>172</v>
          </cell>
          <cell r="P11">
            <v>171</v>
          </cell>
          <cell r="Q11">
            <v>170</v>
          </cell>
          <cell r="R11">
            <v>169</v>
          </cell>
          <cell r="S11">
            <v>168</v>
          </cell>
          <cell r="T11">
            <v>167</v>
          </cell>
          <cell r="U11">
            <v>166</v>
          </cell>
        </row>
        <row r="12">
          <cell r="A12">
            <v>165</v>
          </cell>
          <cell r="B12">
            <v>164</v>
          </cell>
          <cell r="C12">
            <v>163</v>
          </cell>
          <cell r="D12">
            <v>162</v>
          </cell>
          <cell r="E12">
            <v>161</v>
          </cell>
          <cell r="F12">
            <v>160</v>
          </cell>
          <cell r="G12">
            <v>159</v>
          </cell>
          <cell r="H12">
            <v>158</v>
          </cell>
          <cell r="I12">
            <v>157</v>
          </cell>
          <cell r="J12">
            <v>156</v>
          </cell>
          <cell r="K12">
            <v>155</v>
          </cell>
          <cell r="L12">
            <v>154</v>
          </cell>
          <cell r="M12">
            <v>153</v>
          </cell>
          <cell r="N12">
            <v>152</v>
          </cell>
          <cell r="O12">
            <v>151</v>
          </cell>
          <cell r="P12">
            <v>150</v>
          </cell>
          <cell r="Q12">
            <v>149</v>
          </cell>
          <cell r="R12">
            <v>148</v>
          </cell>
          <cell r="S12">
            <v>147</v>
          </cell>
          <cell r="T12">
            <v>146</v>
          </cell>
          <cell r="U12">
            <v>145</v>
          </cell>
        </row>
        <row r="13">
          <cell r="A13">
            <v>144</v>
          </cell>
          <cell r="B13">
            <v>143</v>
          </cell>
          <cell r="C13">
            <v>142</v>
          </cell>
          <cell r="D13">
            <v>141</v>
          </cell>
          <cell r="E13">
            <v>140</v>
          </cell>
          <cell r="F13">
            <v>139</v>
          </cell>
          <cell r="G13">
            <v>138</v>
          </cell>
          <cell r="H13">
            <v>137</v>
          </cell>
          <cell r="I13">
            <v>136</v>
          </cell>
          <cell r="J13">
            <v>135</v>
          </cell>
          <cell r="K13">
            <v>134</v>
          </cell>
          <cell r="L13">
            <v>133</v>
          </cell>
          <cell r="M13">
            <v>132</v>
          </cell>
          <cell r="N13">
            <v>131</v>
          </cell>
          <cell r="O13">
            <v>130</v>
          </cell>
          <cell r="P13">
            <v>129</v>
          </cell>
          <cell r="Q13">
            <v>128</v>
          </cell>
          <cell r="R13">
            <v>127</v>
          </cell>
          <cell r="S13">
            <v>126</v>
          </cell>
          <cell r="T13">
            <v>125</v>
          </cell>
          <cell r="U13">
            <v>124</v>
          </cell>
        </row>
        <row r="14">
          <cell r="A14">
            <v>123</v>
          </cell>
          <cell r="B14">
            <v>122</v>
          </cell>
          <cell r="C14">
            <v>121</v>
          </cell>
          <cell r="D14">
            <v>120</v>
          </cell>
          <cell r="E14">
            <v>119</v>
          </cell>
          <cell r="F14">
            <v>118</v>
          </cell>
          <cell r="G14">
            <v>117</v>
          </cell>
          <cell r="H14">
            <v>116</v>
          </cell>
          <cell r="I14">
            <v>115</v>
          </cell>
          <cell r="J14">
            <v>114</v>
          </cell>
          <cell r="K14">
            <v>113</v>
          </cell>
          <cell r="L14">
            <v>112</v>
          </cell>
          <cell r="M14">
            <v>111</v>
          </cell>
          <cell r="N14">
            <v>110</v>
          </cell>
          <cell r="O14">
            <v>109</v>
          </cell>
          <cell r="P14">
            <v>108</v>
          </cell>
          <cell r="Q14">
            <v>107</v>
          </cell>
          <cell r="R14">
            <v>106</v>
          </cell>
          <cell r="S14">
            <v>105</v>
          </cell>
          <cell r="T14">
            <v>104</v>
          </cell>
          <cell r="U14">
            <v>103</v>
          </cell>
        </row>
        <row r="15">
          <cell r="A15">
            <v>102</v>
          </cell>
          <cell r="B15">
            <v>101</v>
          </cell>
          <cell r="C15">
            <v>100</v>
          </cell>
          <cell r="D15">
            <v>99</v>
          </cell>
          <cell r="E15">
            <v>98</v>
          </cell>
          <cell r="F15">
            <v>97</v>
          </cell>
          <cell r="G15">
            <v>96</v>
          </cell>
          <cell r="H15">
            <v>95</v>
          </cell>
          <cell r="I15">
            <v>94</v>
          </cell>
          <cell r="J15">
            <v>93</v>
          </cell>
          <cell r="K15">
            <v>92</v>
          </cell>
          <cell r="L15">
            <v>91</v>
          </cell>
          <cell r="M15">
            <v>90</v>
          </cell>
          <cell r="N15">
            <v>89</v>
          </cell>
          <cell r="O15">
            <v>88</v>
          </cell>
          <cell r="P15">
            <v>87</v>
          </cell>
          <cell r="Q15">
            <v>86</v>
          </cell>
          <cell r="R15">
            <v>85</v>
          </cell>
          <cell r="S15">
            <v>84</v>
          </cell>
          <cell r="T15">
            <v>83</v>
          </cell>
          <cell r="U15">
            <v>82</v>
          </cell>
        </row>
        <row r="16">
          <cell r="A16">
            <v>81</v>
          </cell>
          <cell r="B16">
            <v>80</v>
          </cell>
          <cell r="C16">
            <v>79</v>
          </cell>
          <cell r="D16">
            <v>78</v>
          </cell>
          <cell r="E16">
            <v>77</v>
          </cell>
          <cell r="F16">
            <v>76</v>
          </cell>
          <cell r="G16">
            <v>75</v>
          </cell>
          <cell r="H16">
            <v>74</v>
          </cell>
          <cell r="I16">
            <v>73</v>
          </cell>
          <cell r="J16">
            <v>72</v>
          </cell>
          <cell r="K16">
            <v>71</v>
          </cell>
          <cell r="L16">
            <v>70</v>
          </cell>
          <cell r="M16">
            <v>69</v>
          </cell>
          <cell r="N16">
            <v>68</v>
          </cell>
          <cell r="O16">
            <v>67</v>
          </cell>
          <cell r="P16">
            <v>66</v>
          </cell>
          <cell r="Q16">
            <v>65</v>
          </cell>
          <cell r="R16">
            <v>64</v>
          </cell>
          <cell r="S16">
            <v>63</v>
          </cell>
          <cell r="T16">
            <v>62</v>
          </cell>
          <cell r="U16">
            <v>61</v>
          </cell>
        </row>
        <row r="17">
          <cell r="A17">
            <v>60</v>
          </cell>
          <cell r="B17">
            <v>59</v>
          </cell>
          <cell r="C17">
            <v>58</v>
          </cell>
          <cell r="D17">
            <v>57</v>
          </cell>
          <cell r="E17">
            <v>56</v>
          </cell>
          <cell r="F17">
            <v>55</v>
          </cell>
          <cell r="G17">
            <v>54</v>
          </cell>
          <cell r="H17">
            <v>53</v>
          </cell>
          <cell r="I17">
            <v>52</v>
          </cell>
          <cell r="J17">
            <v>51</v>
          </cell>
          <cell r="K17">
            <v>50</v>
          </cell>
          <cell r="L17">
            <v>49</v>
          </cell>
          <cell r="M17">
            <v>48</v>
          </cell>
          <cell r="N17">
            <v>47</v>
          </cell>
          <cell r="O17">
            <v>46</v>
          </cell>
          <cell r="P17">
            <v>45</v>
          </cell>
          <cell r="Q17">
            <v>44</v>
          </cell>
          <cell r="R17">
            <v>43</v>
          </cell>
          <cell r="S17">
            <v>42</v>
          </cell>
          <cell r="T17">
            <v>41</v>
          </cell>
          <cell r="U17">
            <v>40</v>
          </cell>
        </row>
        <row r="18">
          <cell r="A18">
            <v>39</v>
          </cell>
          <cell r="B18">
            <v>38</v>
          </cell>
          <cell r="C18">
            <v>37</v>
          </cell>
          <cell r="D18">
            <v>36</v>
          </cell>
          <cell r="E18">
            <v>35</v>
          </cell>
          <cell r="F18">
            <v>34</v>
          </cell>
          <cell r="G18">
            <v>33</v>
          </cell>
          <cell r="H18">
            <v>32</v>
          </cell>
          <cell r="I18">
            <v>31</v>
          </cell>
          <cell r="J18">
            <v>30</v>
          </cell>
          <cell r="K18">
            <v>29</v>
          </cell>
          <cell r="L18">
            <v>28</v>
          </cell>
          <cell r="M18">
            <v>27</v>
          </cell>
          <cell r="N18">
            <v>26</v>
          </cell>
          <cell r="O18">
            <v>25</v>
          </cell>
          <cell r="P18">
            <v>24</v>
          </cell>
          <cell r="Q18">
            <v>23</v>
          </cell>
          <cell r="R18">
            <v>22</v>
          </cell>
          <cell r="S18">
            <v>21</v>
          </cell>
          <cell r="T18">
            <v>20</v>
          </cell>
          <cell r="U18">
            <v>19</v>
          </cell>
        </row>
        <row r="19">
          <cell r="A19">
            <v>18</v>
          </cell>
          <cell r="B19">
            <v>17</v>
          </cell>
          <cell r="C19">
            <v>16</v>
          </cell>
          <cell r="D19">
            <v>15</v>
          </cell>
          <cell r="E19">
            <v>14</v>
          </cell>
          <cell r="F19">
            <v>13</v>
          </cell>
          <cell r="G19">
            <v>12</v>
          </cell>
          <cell r="H19">
            <v>11</v>
          </cell>
          <cell r="I19">
            <v>10</v>
          </cell>
          <cell r="J19">
            <v>9</v>
          </cell>
          <cell r="K19">
            <v>8</v>
          </cell>
          <cell r="L19">
            <v>7</v>
          </cell>
          <cell r="M19">
            <v>6</v>
          </cell>
          <cell r="N19">
            <v>5</v>
          </cell>
          <cell r="O19">
            <v>4</v>
          </cell>
          <cell r="P19">
            <v>3</v>
          </cell>
          <cell r="Q19">
            <v>2</v>
          </cell>
          <cell r="R19">
            <v>1</v>
          </cell>
        </row>
        <row r="20">
          <cell r="S20">
            <v>1023</v>
          </cell>
          <cell r="T20">
            <v>1022</v>
          </cell>
          <cell r="U20">
            <v>1021</v>
          </cell>
        </row>
        <row r="21">
          <cell r="A21">
            <v>1020</v>
          </cell>
          <cell r="B21">
            <v>1019</v>
          </cell>
          <cell r="C21">
            <v>1018</v>
          </cell>
          <cell r="D21">
            <v>1017</v>
          </cell>
          <cell r="E21">
            <v>1016</v>
          </cell>
          <cell r="F21">
            <v>1015</v>
          </cell>
          <cell r="G21">
            <v>1014</v>
          </cell>
          <cell r="H21">
            <v>1013</v>
          </cell>
          <cell r="I21">
            <v>1012</v>
          </cell>
          <cell r="J21">
            <v>1011</v>
          </cell>
          <cell r="K21">
            <v>1010</v>
          </cell>
          <cell r="L21">
            <v>1009</v>
          </cell>
          <cell r="M21">
            <v>1008</v>
          </cell>
          <cell r="N21">
            <v>1007</v>
          </cell>
          <cell r="O21">
            <v>1006</v>
          </cell>
          <cell r="P21">
            <v>1005</v>
          </cell>
          <cell r="Q21">
            <v>1004</v>
          </cell>
          <cell r="R21">
            <v>1003</v>
          </cell>
          <cell r="S21">
            <v>1002</v>
          </cell>
          <cell r="T21">
            <v>1001</v>
          </cell>
          <cell r="U21">
            <v>1000</v>
          </cell>
        </row>
        <row r="22">
          <cell r="A22">
            <v>999</v>
          </cell>
          <cell r="B22">
            <v>998</v>
          </cell>
          <cell r="C22">
            <v>997</v>
          </cell>
          <cell r="D22">
            <v>996</v>
          </cell>
          <cell r="E22">
            <v>995</v>
          </cell>
          <cell r="F22">
            <v>994</v>
          </cell>
          <cell r="G22">
            <v>993</v>
          </cell>
          <cell r="H22">
            <v>992</v>
          </cell>
          <cell r="I22">
            <v>991</v>
          </cell>
        </row>
        <row r="23">
          <cell r="J23">
            <v>716</v>
          </cell>
          <cell r="K23">
            <v>715</v>
          </cell>
          <cell r="L23">
            <v>714</v>
          </cell>
          <cell r="M23">
            <v>713</v>
          </cell>
          <cell r="N23">
            <v>712</v>
          </cell>
          <cell r="O23">
            <v>711</v>
          </cell>
          <cell r="P23">
            <v>710</v>
          </cell>
          <cell r="Q23">
            <v>709</v>
          </cell>
          <cell r="R23">
            <v>708</v>
          </cell>
          <cell r="S23">
            <v>707</v>
          </cell>
          <cell r="T23">
            <v>706</v>
          </cell>
          <cell r="U23">
            <v>705</v>
          </cell>
        </row>
        <row r="24">
          <cell r="A24">
            <v>704</v>
          </cell>
          <cell r="B24">
            <v>703</v>
          </cell>
          <cell r="C24">
            <v>702</v>
          </cell>
          <cell r="D24">
            <v>701</v>
          </cell>
          <cell r="E24">
            <v>700</v>
          </cell>
          <cell r="F24">
            <v>699</v>
          </cell>
          <cell r="G24">
            <v>698</v>
          </cell>
          <cell r="H24">
            <v>697</v>
          </cell>
          <cell r="I24">
            <v>696</v>
          </cell>
          <cell r="J24">
            <v>695</v>
          </cell>
          <cell r="K24">
            <v>694</v>
          </cell>
          <cell r="L24">
            <v>693</v>
          </cell>
          <cell r="M24">
            <v>692</v>
          </cell>
          <cell r="N24">
            <v>691</v>
          </cell>
          <cell r="O24">
            <v>690</v>
          </cell>
          <cell r="P24">
            <v>689</v>
          </cell>
          <cell r="Q24">
            <v>688</v>
          </cell>
          <cell r="R24">
            <v>687</v>
          </cell>
          <cell r="S24">
            <v>686</v>
          </cell>
          <cell r="T24">
            <v>685</v>
          </cell>
          <cell r="U24">
            <v>684</v>
          </cell>
        </row>
        <row r="25">
          <cell r="A25">
            <v>683</v>
          </cell>
          <cell r="B25">
            <v>682</v>
          </cell>
          <cell r="C25">
            <v>681</v>
          </cell>
          <cell r="D25">
            <v>680</v>
          </cell>
          <cell r="E25">
            <v>679</v>
          </cell>
          <cell r="F25">
            <v>678</v>
          </cell>
          <cell r="G25">
            <v>677</v>
          </cell>
          <cell r="H25">
            <v>676</v>
          </cell>
          <cell r="I25">
            <v>675</v>
          </cell>
          <cell r="J25">
            <v>674</v>
          </cell>
          <cell r="K25">
            <v>673</v>
          </cell>
          <cell r="L25">
            <v>672</v>
          </cell>
          <cell r="M25">
            <v>671</v>
          </cell>
          <cell r="N25">
            <v>670</v>
          </cell>
          <cell r="O25">
            <v>669</v>
          </cell>
          <cell r="P25">
            <v>668</v>
          </cell>
          <cell r="Q25">
            <v>667</v>
          </cell>
        </row>
      </sheetData>
      <sheetData sheetId="14"/>
      <sheetData sheetId="15" refreshError="1"/>
      <sheetData sheetId="16" refreshError="1"/>
      <sheetData sheetId="17" refreshError="1"/>
      <sheetData sheetId="18"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Planning"/>
      <sheetName val="Population Characteristics"/>
      <sheetName val="Individually Significant Items"/>
      <sheetName val="Audit Results Lower Stratum"/>
      <sheetName val="Base de Muestra"/>
      <sheetName val="Audit Results Upper Stratum"/>
      <sheetName val="Projection"/>
      <sheetName val="Evaluation"/>
      <sheetName val="Planning Extension"/>
      <sheetName val="Audit Results Lower Stratum Ext"/>
      <sheetName val="Audit Results Upper Stratum Ext"/>
      <sheetName val="Projection Extended Sample"/>
      <sheetName val="Evaluation Extended Sample"/>
      <sheetName val="Dados Org"/>
      <sheetName val="Bco_Dados"/>
      <sheetName val="TR"/>
      <sheetName val="Inventario de créditos"/>
      <sheetName val="Analisis 4182"/>
    </sheetNames>
    <sheetDataSet>
      <sheetData sheetId="0"/>
      <sheetData sheetId="1">
        <row r="16">
          <cell r="H16" t="str">
            <v>Moderate</v>
          </cell>
        </row>
        <row r="20">
          <cell r="H20" t="str">
            <v>Less than one-sixth of PM</v>
          </cell>
        </row>
        <row r="22">
          <cell r="H22" t="str">
            <v>Stratified</v>
          </cell>
          <cell r="L22">
            <v>1</v>
          </cell>
        </row>
        <row r="25">
          <cell r="H25" t="str">
            <v>No</v>
          </cell>
          <cell r="L25">
            <v>0</v>
          </cell>
        </row>
        <row r="27">
          <cell r="H27">
            <v>1.91</v>
          </cell>
        </row>
        <row r="29">
          <cell r="H29">
            <v>1060828156</v>
          </cell>
          <cell r="L29">
            <v>0</v>
          </cell>
        </row>
        <row r="31">
          <cell r="H31">
            <v>70721877.052600011</v>
          </cell>
        </row>
        <row r="33">
          <cell r="H33">
            <v>555407412</v>
          </cell>
          <cell r="L33">
            <v>176804692.66999999</v>
          </cell>
        </row>
        <row r="34">
          <cell r="H34">
            <v>555407412</v>
          </cell>
        </row>
      </sheetData>
      <sheetData sheetId="2">
        <row r="5">
          <cell r="C5">
            <v>14045646135</v>
          </cell>
          <cell r="E5">
            <v>293</v>
          </cell>
        </row>
        <row r="7">
          <cell r="C7">
            <v>12723663954</v>
          </cell>
          <cell r="E7">
            <v>291</v>
          </cell>
        </row>
        <row r="9">
          <cell r="C9">
            <v>10601068310</v>
          </cell>
          <cell r="E9">
            <v>59</v>
          </cell>
        </row>
        <row r="10">
          <cell r="C10">
            <v>2122595644</v>
          </cell>
          <cell r="E10">
            <v>232</v>
          </cell>
        </row>
        <row r="11">
          <cell r="C11">
            <v>12723663954</v>
          </cell>
        </row>
        <row r="13">
          <cell r="C13">
            <v>43723931.113402061</v>
          </cell>
        </row>
        <row r="17">
          <cell r="C17">
            <v>16</v>
          </cell>
          <cell r="G17">
            <v>23</v>
          </cell>
        </row>
        <row r="18">
          <cell r="C18">
            <v>8</v>
          </cell>
        </row>
        <row r="26">
          <cell r="G26">
            <v>0</v>
          </cell>
        </row>
        <row r="28">
          <cell r="C28">
            <v>0</v>
          </cell>
        </row>
        <row r="31">
          <cell r="B31">
            <v>0</v>
          </cell>
          <cell r="C31">
            <v>0</v>
          </cell>
          <cell r="E31">
            <v>0</v>
          </cell>
          <cell r="H31">
            <v>1</v>
          </cell>
        </row>
        <row r="32">
          <cell r="B32">
            <v>0</v>
          </cell>
          <cell r="C32">
            <v>0</v>
          </cell>
          <cell r="E32">
            <v>0</v>
          </cell>
          <cell r="H32">
            <v>1</v>
          </cell>
        </row>
        <row r="33">
          <cell r="B33">
            <v>0</v>
          </cell>
          <cell r="C33">
            <v>0</v>
          </cell>
          <cell r="E33">
            <v>0</v>
          </cell>
          <cell r="H33">
            <v>1</v>
          </cell>
        </row>
        <row r="34">
          <cell r="B34">
            <v>0</v>
          </cell>
          <cell r="C34">
            <v>0</v>
          </cell>
          <cell r="E34">
            <v>0</v>
          </cell>
          <cell r="H34">
            <v>1</v>
          </cell>
        </row>
        <row r="35">
          <cell r="B35">
            <v>0</v>
          </cell>
          <cell r="C35">
            <v>0</v>
          </cell>
          <cell r="E35">
            <v>0</v>
          </cell>
          <cell r="H35">
            <v>1</v>
          </cell>
        </row>
        <row r="36">
          <cell r="B36">
            <v>0</v>
          </cell>
          <cell r="C36">
            <v>0</v>
          </cell>
          <cell r="E36">
            <v>0</v>
          </cell>
          <cell r="H36">
            <v>1</v>
          </cell>
        </row>
        <row r="37">
          <cell r="B37">
            <v>0</v>
          </cell>
          <cell r="C37">
            <v>0</v>
          </cell>
          <cell r="E37">
            <v>0</v>
          </cell>
          <cell r="H37">
            <v>1</v>
          </cell>
        </row>
        <row r="38">
          <cell r="B38">
            <v>0</v>
          </cell>
          <cell r="C38">
            <v>0</v>
          </cell>
          <cell r="E38">
            <v>0</v>
          </cell>
          <cell r="H38">
            <v>1</v>
          </cell>
        </row>
        <row r="39">
          <cell r="B39">
            <v>0</v>
          </cell>
          <cell r="C39">
            <v>0</v>
          </cell>
          <cell r="E39">
            <v>0</v>
          </cell>
          <cell r="H39">
            <v>1</v>
          </cell>
        </row>
        <row r="40">
          <cell r="B40">
            <v>0</v>
          </cell>
          <cell r="C40">
            <v>0</v>
          </cell>
          <cell r="E40">
            <v>0</v>
          </cell>
          <cell r="H40">
            <v>1</v>
          </cell>
        </row>
        <row r="41">
          <cell r="B41">
            <v>0</v>
          </cell>
          <cell r="C41">
            <v>0</v>
          </cell>
          <cell r="E41">
            <v>0</v>
          </cell>
          <cell r="H41">
            <v>1</v>
          </cell>
        </row>
        <row r="42">
          <cell r="B42">
            <v>0</v>
          </cell>
          <cell r="C42">
            <v>0</v>
          </cell>
          <cell r="E42">
            <v>0</v>
          </cell>
          <cell r="H42">
            <v>1</v>
          </cell>
        </row>
        <row r="43">
          <cell r="B43">
            <v>0</v>
          </cell>
          <cell r="C43">
            <v>0</v>
          </cell>
          <cell r="E43">
            <v>0</v>
          </cell>
          <cell r="H43">
            <v>1</v>
          </cell>
        </row>
        <row r="44">
          <cell r="B44">
            <v>0</v>
          </cell>
          <cell r="C44">
            <v>0</v>
          </cell>
          <cell r="E44">
            <v>0</v>
          </cell>
          <cell r="H44">
            <v>1</v>
          </cell>
        </row>
        <row r="45">
          <cell r="B45">
            <v>0</v>
          </cell>
          <cell r="C45">
            <v>0</v>
          </cell>
          <cell r="E45">
            <v>0</v>
          </cell>
          <cell r="H45">
            <v>1</v>
          </cell>
        </row>
        <row r="46">
          <cell r="B46">
            <v>0</v>
          </cell>
          <cell r="C46">
            <v>0</v>
          </cell>
          <cell r="E46">
            <v>0</v>
          </cell>
          <cell r="H46">
            <v>1</v>
          </cell>
        </row>
        <row r="47">
          <cell r="B47">
            <v>0</v>
          </cell>
          <cell r="C47">
            <v>0</v>
          </cell>
          <cell r="E47">
            <v>0</v>
          </cell>
          <cell r="H47">
            <v>1</v>
          </cell>
        </row>
        <row r="48">
          <cell r="B48">
            <v>0</v>
          </cell>
          <cell r="C48">
            <v>0</v>
          </cell>
          <cell r="E48">
            <v>0</v>
          </cell>
          <cell r="H48">
            <v>1</v>
          </cell>
        </row>
        <row r="49">
          <cell r="B49">
            <v>0</v>
          </cell>
          <cell r="C49">
            <v>0</v>
          </cell>
          <cell r="E49">
            <v>0</v>
          </cell>
          <cell r="H49">
            <v>1</v>
          </cell>
        </row>
        <row r="50">
          <cell r="B50">
            <v>0</v>
          </cell>
          <cell r="C50">
            <v>0</v>
          </cell>
          <cell r="E50">
            <v>0</v>
          </cell>
          <cell r="H50">
            <v>1</v>
          </cell>
        </row>
        <row r="51">
          <cell r="B51">
            <v>0</v>
          </cell>
          <cell r="C51">
            <v>0</v>
          </cell>
          <cell r="E51">
            <v>0</v>
          </cell>
          <cell r="H51">
            <v>1</v>
          </cell>
        </row>
        <row r="52">
          <cell r="B52">
            <v>0</v>
          </cell>
          <cell r="C52">
            <v>0</v>
          </cell>
          <cell r="E52">
            <v>0</v>
          </cell>
          <cell r="H52">
            <v>1</v>
          </cell>
        </row>
        <row r="53">
          <cell r="B53">
            <v>0</v>
          </cell>
          <cell r="C53">
            <v>0</v>
          </cell>
          <cell r="E53">
            <v>0</v>
          </cell>
          <cell r="H53">
            <v>1</v>
          </cell>
        </row>
        <row r="54">
          <cell r="B54">
            <v>0</v>
          </cell>
          <cell r="C54">
            <v>0</v>
          </cell>
          <cell r="E54">
            <v>0</v>
          </cell>
          <cell r="H54">
            <v>1</v>
          </cell>
        </row>
        <row r="55">
          <cell r="B55">
            <v>0</v>
          </cell>
          <cell r="C55">
            <v>0</v>
          </cell>
          <cell r="E55">
            <v>0</v>
          </cell>
          <cell r="H55">
            <v>1</v>
          </cell>
        </row>
        <row r="56">
          <cell r="B56">
            <v>0</v>
          </cell>
          <cell r="C56">
            <v>0</v>
          </cell>
          <cell r="E56">
            <v>0</v>
          </cell>
          <cell r="H56">
            <v>1</v>
          </cell>
        </row>
        <row r="57">
          <cell r="B57">
            <v>0</v>
          </cell>
          <cell r="C57">
            <v>0</v>
          </cell>
          <cell r="E57">
            <v>0</v>
          </cell>
          <cell r="H57">
            <v>1</v>
          </cell>
        </row>
        <row r="58">
          <cell r="B58">
            <v>0</v>
          </cell>
          <cell r="C58">
            <v>0</v>
          </cell>
          <cell r="E58">
            <v>0</v>
          </cell>
          <cell r="H58">
            <v>1</v>
          </cell>
        </row>
        <row r="59">
          <cell r="B59">
            <v>0</v>
          </cell>
          <cell r="C59">
            <v>0</v>
          </cell>
          <cell r="E59">
            <v>0</v>
          </cell>
          <cell r="H59">
            <v>1</v>
          </cell>
        </row>
        <row r="60">
          <cell r="B60">
            <v>0</v>
          </cell>
          <cell r="C60">
            <v>0</v>
          </cell>
          <cell r="E60">
            <v>0</v>
          </cell>
          <cell r="H60">
            <v>1</v>
          </cell>
        </row>
        <row r="61">
          <cell r="B61">
            <v>0</v>
          </cell>
          <cell r="C61">
            <v>0</v>
          </cell>
          <cell r="E61">
            <v>0</v>
          </cell>
          <cell r="H61">
            <v>1</v>
          </cell>
        </row>
        <row r="62">
          <cell r="B62">
            <v>0</v>
          </cell>
          <cell r="C62">
            <v>0</v>
          </cell>
          <cell r="E62">
            <v>0</v>
          </cell>
          <cell r="H62">
            <v>1</v>
          </cell>
        </row>
        <row r="63">
          <cell r="B63">
            <v>0</v>
          </cell>
          <cell r="C63">
            <v>0</v>
          </cell>
          <cell r="E63">
            <v>0</v>
          </cell>
          <cell r="H63">
            <v>1</v>
          </cell>
        </row>
        <row r="64">
          <cell r="B64">
            <v>0</v>
          </cell>
          <cell r="C64">
            <v>0</v>
          </cell>
          <cell r="E64">
            <v>0</v>
          </cell>
          <cell r="H64">
            <v>1</v>
          </cell>
        </row>
        <row r="65">
          <cell r="B65">
            <v>0</v>
          </cell>
          <cell r="C65">
            <v>0</v>
          </cell>
          <cell r="E65">
            <v>0</v>
          </cell>
          <cell r="H65">
            <v>1</v>
          </cell>
        </row>
        <row r="66">
          <cell r="B66">
            <v>0</v>
          </cell>
          <cell r="C66">
            <v>0</v>
          </cell>
          <cell r="E66">
            <v>0</v>
          </cell>
          <cell r="H66">
            <v>1</v>
          </cell>
        </row>
        <row r="67">
          <cell r="B67">
            <v>0</v>
          </cell>
          <cell r="C67">
            <v>0</v>
          </cell>
          <cell r="E67">
            <v>0</v>
          </cell>
          <cell r="H67">
            <v>1</v>
          </cell>
        </row>
        <row r="68">
          <cell r="B68">
            <v>0</v>
          </cell>
          <cell r="C68">
            <v>0</v>
          </cell>
          <cell r="E68">
            <v>0</v>
          </cell>
          <cell r="H68">
            <v>1</v>
          </cell>
        </row>
        <row r="69">
          <cell r="B69">
            <v>0</v>
          </cell>
          <cell r="C69">
            <v>0</v>
          </cell>
          <cell r="E69">
            <v>0</v>
          </cell>
          <cell r="H69">
            <v>1</v>
          </cell>
        </row>
        <row r="70">
          <cell r="B70">
            <v>0</v>
          </cell>
          <cell r="C70">
            <v>0</v>
          </cell>
          <cell r="E70">
            <v>0</v>
          </cell>
          <cell r="H70">
            <v>1</v>
          </cell>
        </row>
        <row r="71">
          <cell r="B71">
            <v>0</v>
          </cell>
          <cell r="C71">
            <v>0</v>
          </cell>
          <cell r="E71">
            <v>0</v>
          </cell>
          <cell r="H71">
            <v>1</v>
          </cell>
        </row>
        <row r="72">
          <cell r="B72">
            <v>0</v>
          </cell>
          <cell r="C72">
            <v>0</v>
          </cell>
          <cell r="E72">
            <v>0</v>
          </cell>
          <cell r="H72">
            <v>1</v>
          </cell>
        </row>
        <row r="73">
          <cell r="B73">
            <v>0</v>
          </cell>
          <cell r="C73">
            <v>0</v>
          </cell>
          <cell r="E73">
            <v>0</v>
          </cell>
          <cell r="H73">
            <v>1</v>
          </cell>
        </row>
        <row r="74">
          <cell r="B74">
            <v>0</v>
          </cell>
          <cell r="C74">
            <v>0</v>
          </cell>
          <cell r="E74">
            <v>0</v>
          </cell>
          <cell r="H74">
            <v>1</v>
          </cell>
        </row>
        <row r="75">
          <cell r="B75">
            <v>0</v>
          </cell>
          <cell r="C75">
            <v>0</v>
          </cell>
          <cell r="E75">
            <v>0</v>
          </cell>
          <cell r="H75">
            <v>1</v>
          </cell>
        </row>
        <row r="76">
          <cell r="B76">
            <v>0</v>
          </cell>
          <cell r="C76">
            <v>0</v>
          </cell>
          <cell r="E76">
            <v>0</v>
          </cell>
          <cell r="H76">
            <v>1</v>
          </cell>
        </row>
        <row r="77">
          <cell r="B77">
            <v>0</v>
          </cell>
          <cell r="C77">
            <v>0</v>
          </cell>
          <cell r="E77">
            <v>0</v>
          </cell>
          <cell r="H77">
            <v>1</v>
          </cell>
        </row>
        <row r="78">
          <cell r="B78">
            <v>0</v>
          </cell>
          <cell r="C78">
            <v>0</v>
          </cell>
          <cell r="E78">
            <v>0</v>
          </cell>
          <cell r="H78">
            <v>1</v>
          </cell>
        </row>
        <row r="79">
          <cell r="B79">
            <v>0</v>
          </cell>
          <cell r="C79">
            <v>0</v>
          </cell>
          <cell r="E79">
            <v>0</v>
          </cell>
          <cell r="H79">
            <v>1</v>
          </cell>
        </row>
        <row r="80">
          <cell r="B80">
            <v>0</v>
          </cell>
          <cell r="C80">
            <v>0</v>
          </cell>
          <cell r="E80">
            <v>0</v>
          </cell>
          <cell r="H80">
            <v>1</v>
          </cell>
        </row>
        <row r="81">
          <cell r="B81">
            <v>0</v>
          </cell>
          <cell r="C81">
            <v>0</v>
          </cell>
          <cell r="E81">
            <v>0</v>
          </cell>
          <cell r="H81">
            <v>1</v>
          </cell>
        </row>
        <row r="82">
          <cell r="B82">
            <v>0</v>
          </cell>
          <cell r="C82">
            <v>0</v>
          </cell>
          <cell r="E82">
            <v>0</v>
          </cell>
          <cell r="H82">
            <v>1</v>
          </cell>
        </row>
        <row r="83">
          <cell r="B83">
            <v>0</v>
          </cell>
          <cell r="C83">
            <v>0</v>
          </cell>
          <cell r="E83">
            <v>0</v>
          </cell>
          <cell r="H83">
            <v>1</v>
          </cell>
        </row>
        <row r="84">
          <cell r="B84">
            <v>0</v>
          </cell>
          <cell r="C84">
            <v>0</v>
          </cell>
          <cell r="E84">
            <v>0</v>
          </cell>
          <cell r="H84">
            <v>1</v>
          </cell>
        </row>
        <row r="85">
          <cell r="B85">
            <v>0</v>
          </cell>
          <cell r="C85">
            <v>0</v>
          </cell>
          <cell r="E85">
            <v>0</v>
          </cell>
          <cell r="H85">
            <v>1</v>
          </cell>
        </row>
        <row r="86">
          <cell r="B86">
            <v>0</v>
          </cell>
          <cell r="C86">
            <v>0</v>
          </cell>
          <cell r="E86">
            <v>0</v>
          </cell>
          <cell r="H86">
            <v>1</v>
          </cell>
        </row>
        <row r="87">
          <cell r="B87">
            <v>0</v>
          </cell>
          <cell r="C87">
            <v>0</v>
          </cell>
          <cell r="E87">
            <v>0</v>
          </cell>
          <cell r="H87">
            <v>1</v>
          </cell>
        </row>
        <row r="88">
          <cell r="B88">
            <v>0</v>
          </cell>
          <cell r="C88">
            <v>0</v>
          </cell>
          <cell r="E88">
            <v>0</v>
          </cell>
          <cell r="H88">
            <v>1</v>
          </cell>
        </row>
        <row r="89">
          <cell r="B89">
            <v>0</v>
          </cell>
          <cell r="C89">
            <v>0</v>
          </cell>
          <cell r="E89">
            <v>0</v>
          </cell>
          <cell r="H89">
            <v>1</v>
          </cell>
        </row>
        <row r="90">
          <cell r="B90">
            <v>0</v>
          </cell>
          <cell r="C90">
            <v>0</v>
          </cell>
          <cell r="E90">
            <v>0</v>
          </cell>
          <cell r="H90">
            <v>1</v>
          </cell>
        </row>
        <row r="91">
          <cell r="B91">
            <v>0</v>
          </cell>
          <cell r="C91">
            <v>0</v>
          </cell>
          <cell r="E91">
            <v>0</v>
          </cell>
          <cell r="H91">
            <v>1</v>
          </cell>
        </row>
        <row r="92">
          <cell r="B92">
            <v>0</v>
          </cell>
          <cell r="C92">
            <v>0</v>
          </cell>
          <cell r="E92">
            <v>0</v>
          </cell>
          <cell r="H92">
            <v>1</v>
          </cell>
        </row>
        <row r="93">
          <cell r="B93">
            <v>0</v>
          </cell>
          <cell r="C93">
            <v>0</v>
          </cell>
          <cell r="E93">
            <v>0</v>
          </cell>
          <cell r="H93">
            <v>1</v>
          </cell>
        </row>
        <row r="94">
          <cell r="B94">
            <v>0</v>
          </cell>
          <cell r="C94">
            <v>0</v>
          </cell>
          <cell r="E94">
            <v>0</v>
          </cell>
          <cell r="H94">
            <v>1</v>
          </cell>
        </row>
        <row r="95">
          <cell r="B95">
            <v>0</v>
          </cell>
          <cell r="C95">
            <v>0</v>
          </cell>
          <cell r="E95">
            <v>0</v>
          </cell>
          <cell r="H95">
            <v>1</v>
          </cell>
        </row>
        <row r="96">
          <cell r="B96">
            <v>0</v>
          </cell>
          <cell r="C96">
            <v>0</v>
          </cell>
          <cell r="E96">
            <v>0</v>
          </cell>
          <cell r="H96">
            <v>1</v>
          </cell>
        </row>
        <row r="97">
          <cell r="B97">
            <v>0</v>
          </cell>
          <cell r="C97">
            <v>0</v>
          </cell>
          <cell r="E97">
            <v>0</v>
          </cell>
          <cell r="H97">
            <v>1</v>
          </cell>
        </row>
        <row r="98">
          <cell r="B98">
            <v>0</v>
          </cell>
          <cell r="C98">
            <v>0</v>
          </cell>
          <cell r="E98">
            <v>0</v>
          </cell>
          <cell r="H98">
            <v>1</v>
          </cell>
        </row>
        <row r="99">
          <cell r="B99">
            <v>0</v>
          </cell>
          <cell r="C99">
            <v>0</v>
          </cell>
          <cell r="E99">
            <v>0</v>
          </cell>
          <cell r="H99">
            <v>1</v>
          </cell>
        </row>
        <row r="100">
          <cell r="B100">
            <v>0</v>
          </cell>
          <cell r="C100">
            <v>0</v>
          </cell>
          <cell r="E100">
            <v>0</v>
          </cell>
          <cell r="H100">
            <v>1</v>
          </cell>
        </row>
        <row r="101">
          <cell r="B101">
            <v>0</v>
          </cell>
          <cell r="C101">
            <v>0</v>
          </cell>
          <cell r="E101">
            <v>0</v>
          </cell>
          <cell r="H101">
            <v>1</v>
          </cell>
        </row>
        <row r="102">
          <cell r="B102">
            <v>0</v>
          </cell>
          <cell r="C102">
            <v>0</v>
          </cell>
          <cell r="E102">
            <v>0</v>
          </cell>
          <cell r="H102">
            <v>1</v>
          </cell>
        </row>
        <row r="103">
          <cell r="B103">
            <v>0</v>
          </cell>
          <cell r="C103">
            <v>0</v>
          </cell>
          <cell r="E103">
            <v>0</v>
          </cell>
          <cell r="H103">
            <v>1</v>
          </cell>
        </row>
        <row r="104">
          <cell r="B104">
            <v>0</v>
          </cell>
          <cell r="C104">
            <v>0</v>
          </cell>
          <cell r="E104">
            <v>0</v>
          </cell>
          <cell r="H104">
            <v>1</v>
          </cell>
        </row>
        <row r="105">
          <cell r="B105">
            <v>0</v>
          </cell>
          <cell r="C105">
            <v>0</v>
          </cell>
          <cell r="E105">
            <v>0</v>
          </cell>
          <cell r="H105">
            <v>1</v>
          </cell>
        </row>
        <row r="106">
          <cell r="B106">
            <v>0</v>
          </cell>
          <cell r="C106">
            <v>0</v>
          </cell>
          <cell r="E106">
            <v>0</v>
          </cell>
          <cell r="H106">
            <v>1</v>
          </cell>
        </row>
        <row r="107">
          <cell r="B107">
            <v>0</v>
          </cell>
          <cell r="C107">
            <v>0</v>
          </cell>
          <cell r="E107">
            <v>0</v>
          </cell>
          <cell r="H107">
            <v>1</v>
          </cell>
        </row>
        <row r="108">
          <cell r="B108">
            <v>0</v>
          </cell>
          <cell r="C108">
            <v>0</v>
          </cell>
          <cell r="E108">
            <v>0</v>
          </cell>
          <cell r="H108">
            <v>1</v>
          </cell>
        </row>
        <row r="109">
          <cell r="B109">
            <v>0</v>
          </cell>
          <cell r="C109">
            <v>0</v>
          </cell>
          <cell r="E109">
            <v>0</v>
          </cell>
          <cell r="H109">
            <v>1</v>
          </cell>
        </row>
        <row r="110">
          <cell r="B110">
            <v>0</v>
          </cell>
          <cell r="C110">
            <v>0</v>
          </cell>
          <cell r="E110">
            <v>0</v>
          </cell>
          <cell r="H110">
            <v>1</v>
          </cell>
        </row>
        <row r="111">
          <cell r="B111">
            <v>0</v>
          </cell>
          <cell r="C111">
            <v>0</v>
          </cell>
          <cell r="E111">
            <v>0</v>
          </cell>
          <cell r="H111">
            <v>1</v>
          </cell>
        </row>
        <row r="112">
          <cell r="B112">
            <v>0</v>
          </cell>
          <cell r="C112">
            <v>0</v>
          </cell>
          <cell r="E112">
            <v>0</v>
          </cell>
          <cell r="H112">
            <v>1</v>
          </cell>
        </row>
        <row r="113">
          <cell r="B113">
            <v>0</v>
          </cell>
          <cell r="C113">
            <v>0</v>
          </cell>
          <cell r="E113">
            <v>0</v>
          </cell>
          <cell r="H113">
            <v>1</v>
          </cell>
        </row>
        <row r="114">
          <cell r="B114">
            <v>0</v>
          </cell>
          <cell r="C114">
            <v>0</v>
          </cell>
          <cell r="E114">
            <v>0</v>
          </cell>
          <cell r="H114">
            <v>1</v>
          </cell>
        </row>
        <row r="115">
          <cell r="B115">
            <v>0</v>
          </cell>
          <cell r="C115">
            <v>0</v>
          </cell>
          <cell r="E115">
            <v>0</v>
          </cell>
          <cell r="H115">
            <v>1</v>
          </cell>
        </row>
        <row r="116">
          <cell r="B116">
            <v>0</v>
          </cell>
          <cell r="C116">
            <v>0</v>
          </cell>
          <cell r="E116">
            <v>0</v>
          </cell>
          <cell r="H116">
            <v>1</v>
          </cell>
        </row>
        <row r="117">
          <cell r="B117">
            <v>0</v>
          </cell>
          <cell r="C117">
            <v>0</v>
          </cell>
          <cell r="E117">
            <v>0</v>
          </cell>
          <cell r="H117">
            <v>1</v>
          </cell>
        </row>
        <row r="118">
          <cell r="B118">
            <v>0</v>
          </cell>
          <cell r="C118">
            <v>0</v>
          </cell>
          <cell r="E118">
            <v>0</v>
          </cell>
          <cell r="H118">
            <v>1</v>
          </cell>
        </row>
        <row r="119">
          <cell r="B119">
            <v>0</v>
          </cell>
          <cell r="C119">
            <v>0</v>
          </cell>
          <cell r="E119">
            <v>0</v>
          </cell>
          <cell r="H119">
            <v>1</v>
          </cell>
        </row>
        <row r="120">
          <cell r="B120">
            <v>0</v>
          </cell>
          <cell r="C120">
            <v>0</v>
          </cell>
          <cell r="E120">
            <v>0</v>
          </cell>
          <cell r="H120">
            <v>1</v>
          </cell>
        </row>
        <row r="121">
          <cell r="B121">
            <v>0</v>
          </cell>
          <cell r="C121">
            <v>0</v>
          </cell>
          <cell r="E121">
            <v>0</v>
          </cell>
          <cell r="H121">
            <v>1</v>
          </cell>
        </row>
        <row r="122">
          <cell r="B122">
            <v>0</v>
          </cell>
          <cell r="C122">
            <v>0</v>
          </cell>
          <cell r="E122">
            <v>0</v>
          </cell>
          <cell r="H122">
            <v>1</v>
          </cell>
        </row>
        <row r="123">
          <cell r="B123">
            <v>0</v>
          </cell>
          <cell r="C123">
            <v>0</v>
          </cell>
          <cell r="E123">
            <v>0</v>
          </cell>
          <cell r="H123">
            <v>1</v>
          </cell>
        </row>
        <row r="124">
          <cell r="B124">
            <v>0</v>
          </cell>
          <cell r="C124">
            <v>0</v>
          </cell>
          <cell r="E124">
            <v>0</v>
          </cell>
          <cell r="H124">
            <v>1</v>
          </cell>
        </row>
        <row r="125">
          <cell r="B125">
            <v>0</v>
          </cell>
          <cell r="C125">
            <v>0</v>
          </cell>
          <cell r="E125">
            <v>0</v>
          </cell>
          <cell r="H125">
            <v>1</v>
          </cell>
        </row>
        <row r="126">
          <cell r="B126">
            <v>0</v>
          </cell>
          <cell r="C126">
            <v>0</v>
          </cell>
          <cell r="E126">
            <v>0</v>
          </cell>
          <cell r="H126">
            <v>1</v>
          </cell>
        </row>
        <row r="127">
          <cell r="B127">
            <v>0</v>
          </cell>
          <cell r="C127">
            <v>0</v>
          </cell>
          <cell r="E127">
            <v>0</v>
          </cell>
          <cell r="H127">
            <v>1</v>
          </cell>
        </row>
        <row r="128">
          <cell r="B128">
            <v>0</v>
          </cell>
          <cell r="C128">
            <v>0</v>
          </cell>
          <cell r="E128">
            <v>0</v>
          </cell>
          <cell r="H128">
            <v>1</v>
          </cell>
        </row>
        <row r="129">
          <cell r="B129">
            <v>0</v>
          </cell>
          <cell r="C129">
            <v>0</v>
          </cell>
          <cell r="E129">
            <v>0</v>
          </cell>
          <cell r="H129">
            <v>1</v>
          </cell>
        </row>
        <row r="130">
          <cell r="B130">
            <v>0</v>
          </cell>
          <cell r="C130">
            <v>0</v>
          </cell>
          <cell r="E130">
            <v>0</v>
          </cell>
          <cell r="H130">
            <v>1</v>
          </cell>
        </row>
        <row r="131">
          <cell r="B131">
            <v>0</v>
          </cell>
          <cell r="C131">
            <v>0</v>
          </cell>
          <cell r="E131">
            <v>0</v>
          </cell>
          <cell r="H131">
            <v>1</v>
          </cell>
        </row>
        <row r="132">
          <cell r="B132">
            <v>0</v>
          </cell>
          <cell r="C132">
            <v>0</v>
          </cell>
          <cell r="E132">
            <v>0</v>
          </cell>
          <cell r="H132">
            <v>1</v>
          </cell>
        </row>
        <row r="133">
          <cell r="B133">
            <v>0</v>
          </cell>
          <cell r="C133">
            <v>0</v>
          </cell>
          <cell r="E133">
            <v>0</v>
          </cell>
          <cell r="H133">
            <v>1</v>
          </cell>
        </row>
        <row r="134">
          <cell r="B134">
            <v>0</v>
          </cell>
          <cell r="C134">
            <v>0</v>
          </cell>
          <cell r="E134">
            <v>0</v>
          </cell>
          <cell r="H134">
            <v>1</v>
          </cell>
        </row>
        <row r="135">
          <cell r="B135">
            <v>0</v>
          </cell>
          <cell r="C135">
            <v>0</v>
          </cell>
          <cell r="E135">
            <v>0</v>
          </cell>
          <cell r="H135">
            <v>1</v>
          </cell>
        </row>
        <row r="136">
          <cell r="B136">
            <v>0</v>
          </cell>
          <cell r="C136">
            <v>0</v>
          </cell>
          <cell r="E136">
            <v>0</v>
          </cell>
          <cell r="H136">
            <v>1</v>
          </cell>
        </row>
        <row r="137">
          <cell r="B137">
            <v>0</v>
          </cell>
          <cell r="C137">
            <v>0</v>
          </cell>
          <cell r="E137">
            <v>0</v>
          </cell>
          <cell r="H137">
            <v>1</v>
          </cell>
        </row>
        <row r="138">
          <cell r="B138">
            <v>0</v>
          </cell>
          <cell r="C138">
            <v>0</v>
          </cell>
          <cell r="E138">
            <v>0</v>
          </cell>
          <cell r="H138">
            <v>1</v>
          </cell>
        </row>
        <row r="139">
          <cell r="B139">
            <v>0</v>
          </cell>
          <cell r="C139">
            <v>0</v>
          </cell>
          <cell r="E139">
            <v>0</v>
          </cell>
          <cell r="H139">
            <v>1</v>
          </cell>
        </row>
        <row r="140">
          <cell r="B140">
            <v>0</v>
          </cell>
          <cell r="C140">
            <v>0</v>
          </cell>
          <cell r="E140">
            <v>0</v>
          </cell>
          <cell r="H140">
            <v>1</v>
          </cell>
        </row>
        <row r="141">
          <cell r="B141">
            <v>0</v>
          </cell>
          <cell r="C141">
            <v>0</v>
          </cell>
          <cell r="E141">
            <v>0</v>
          </cell>
          <cell r="H141">
            <v>1</v>
          </cell>
        </row>
        <row r="142">
          <cell r="B142">
            <v>0</v>
          </cell>
          <cell r="C142">
            <v>0</v>
          </cell>
          <cell r="E142">
            <v>0</v>
          </cell>
          <cell r="H142">
            <v>1</v>
          </cell>
        </row>
        <row r="143">
          <cell r="B143">
            <v>0</v>
          </cell>
          <cell r="C143">
            <v>0</v>
          </cell>
          <cell r="E143">
            <v>0</v>
          </cell>
          <cell r="H143">
            <v>1</v>
          </cell>
        </row>
        <row r="144">
          <cell r="B144">
            <v>0</v>
          </cell>
          <cell r="C144">
            <v>0</v>
          </cell>
          <cell r="E144">
            <v>0</v>
          </cell>
          <cell r="H144">
            <v>1</v>
          </cell>
        </row>
        <row r="145">
          <cell r="B145">
            <v>0</v>
          </cell>
          <cell r="C145">
            <v>0</v>
          </cell>
          <cell r="E145">
            <v>0</v>
          </cell>
          <cell r="H145">
            <v>1</v>
          </cell>
        </row>
        <row r="146">
          <cell r="B146">
            <v>0</v>
          </cell>
          <cell r="C146">
            <v>0</v>
          </cell>
          <cell r="E146">
            <v>0</v>
          </cell>
          <cell r="H146">
            <v>1</v>
          </cell>
        </row>
        <row r="147">
          <cell r="B147">
            <v>0</v>
          </cell>
          <cell r="C147">
            <v>0</v>
          </cell>
          <cell r="E147">
            <v>0</v>
          </cell>
          <cell r="H147">
            <v>1</v>
          </cell>
        </row>
        <row r="148">
          <cell r="B148">
            <v>0</v>
          </cell>
          <cell r="C148">
            <v>0</v>
          </cell>
          <cell r="E148">
            <v>0</v>
          </cell>
          <cell r="H148">
            <v>1</v>
          </cell>
        </row>
        <row r="149">
          <cell r="B149">
            <v>0</v>
          </cell>
          <cell r="C149">
            <v>0</v>
          </cell>
          <cell r="E149">
            <v>0</v>
          </cell>
          <cell r="H149">
            <v>1</v>
          </cell>
        </row>
        <row r="150">
          <cell r="B150">
            <v>0</v>
          </cell>
          <cell r="C150">
            <v>0</v>
          </cell>
          <cell r="E150">
            <v>0</v>
          </cell>
          <cell r="H150">
            <v>1</v>
          </cell>
        </row>
        <row r="151">
          <cell r="B151">
            <v>0</v>
          </cell>
          <cell r="C151">
            <v>0</v>
          </cell>
          <cell r="E151">
            <v>0</v>
          </cell>
          <cell r="H151">
            <v>1</v>
          </cell>
        </row>
        <row r="152">
          <cell r="B152">
            <v>0</v>
          </cell>
          <cell r="C152">
            <v>0</v>
          </cell>
          <cell r="E152">
            <v>0</v>
          </cell>
          <cell r="H152">
            <v>1</v>
          </cell>
        </row>
        <row r="153">
          <cell r="B153">
            <v>0</v>
          </cell>
          <cell r="C153">
            <v>0</v>
          </cell>
          <cell r="E153">
            <v>0</v>
          </cell>
          <cell r="H153">
            <v>1</v>
          </cell>
        </row>
        <row r="154">
          <cell r="B154">
            <v>0</v>
          </cell>
          <cell r="C154">
            <v>0</v>
          </cell>
          <cell r="E154">
            <v>0</v>
          </cell>
          <cell r="H154">
            <v>1</v>
          </cell>
        </row>
        <row r="155">
          <cell r="B155">
            <v>0</v>
          </cell>
          <cell r="C155">
            <v>0</v>
          </cell>
          <cell r="E155">
            <v>0</v>
          </cell>
          <cell r="H155">
            <v>1</v>
          </cell>
        </row>
        <row r="156">
          <cell r="B156">
            <v>0</v>
          </cell>
          <cell r="C156">
            <v>0</v>
          </cell>
          <cell r="E156">
            <v>0</v>
          </cell>
          <cell r="H156">
            <v>1</v>
          </cell>
        </row>
        <row r="157">
          <cell r="B157">
            <v>0</v>
          </cell>
          <cell r="C157">
            <v>0</v>
          </cell>
          <cell r="E157">
            <v>0</v>
          </cell>
          <cell r="H157">
            <v>1</v>
          </cell>
        </row>
        <row r="158">
          <cell r="B158">
            <v>0</v>
          </cell>
          <cell r="C158">
            <v>0</v>
          </cell>
          <cell r="E158">
            <v>0</v>
          </cell>
          <cell r="H158">
            <v>1</v>
          </cell>
        </row>
        <row r="159">
          <cell r="B159">
            <v>0</v>
          </cell>
          <cell r="C159">
            <v>0</v>
          </cell>
          <cell r="E159">
            <v>0</v>
          </cell>
          <cell r="H159">
            <v>1</v>
          </cell>
        </row>
        <row r="160">
          <cell r="B160">
            <v>0</v>
          </cell>
          <cell r="C160">
            <v>0</v>
          </cell>
          <cell r="E160">
            <v>0</v>
          </cell>
          <cell r="H160">
            <v>1</v>
          </cell>
        </row>
        <row r="161">
          <cell r="B161">
            <v>0</v>
          </cell>
          <cell r="C161">
            <v>0</v>
          </cell>
          <cell r="E161">
            <v>0</v>
          </cell>
          <cell r="H161">
            <v>1</v>
          </cell>
        </row>
        <row r="162">
          <cell r="B162">
            <v>0</v>
          </cell>
          <cell r="C162">
            <v>0</v>
          </cell>
          <cell r="E162">
            <v>0</v>
          </cell>
          <cell r="H162">
            <v>1</v>
          </cell>
        </row>
        <row r="163">
          <cell r="B163">
            <v>0</v>
          </cell>
          <cell r="C163">
            <v>0</v>
          </cell>
          <cell r="E163">
            <v>0</v>
          </cell>
          <cell r="H163">
            <v>1</v>
          </cell>
        </row>
        <row r="164">
          <cell r="B164">
            <v>0</v>
          </cell>
          <cell r="C164">
            <v>0</v>
          </cell>
          <cell r="E164">
            <v>0</v>
          </cell>
          <cell r="H164">
            <v>1</v>
          </cell>
        </row>
        <row r="165">
          <cell r="B165">
            <v>0</v>
          </cell>
          <cell r="C165">
            <v>0</v>
          </cell>
          <cell r="E165">
            <v>0</v>
          </cell>
          <cell r="H165">
            <v>1</v>
          </cell>
        </row>
        <row r="166">
          <cell r="B166">
            <v>0</v>
          </cell>
          <cell r="C166">
            <v>0</v>
          </cell>
          <cell r="E166">
            <v>0</v>
          </cell>
          <cell r="H166">
            <v>1</v>
          </cell>
        </row>
        <row r="167">
          <cell r="B167">
            <v>0</v>
          </cell>
          <cell r="C167">
            <v>0</v>
          </cell>
          <cell r="E167">
            <v>0</v>
          </cell>
          <cell r="H167">
            <v>1</v>
          </cell>
        </row>
        <row r="168">
          <cell r="B168">
            <v>0</v>
          </cell>
          <cell r="C168">
            <v>0</v>
          </cell>
          <cell r="E168">
            <v>0</v>
          </cell>
          <cell r="H168">
            <v>1</v>
          </cell>
        </row>
        <row r="169">
          <cell r="B169">
            <v>0</v>
          </cell>
          <cell r="C169">
            <v>0</v>
          </cell>
          <cell r="E169">
            <v>0</v>
          </cell>
          <cell r="H169">
            <v>1</v>
          </cell>
        </row>
        <row r="170">
          <cell r="B170">
            <v>0</v>
          </cell>
          <cell r="C170">
            <v>0</v>
          </cell>
          <cell r="E170">
            <v>0</v>
          </cell>
          <cell r="H170">
            <v>1</v>
          </cell>
        </row>
        <row r="171">
          <cell r="B171">
            <v>0</v>
          </cell>
          <cell r="C171">
            <v>0</v>
          </cell>
          <cell r="E171">
            <v>0</v>
          </cell>
          <cell r="H171">
            <v>1</v>
          </cell>
        </row>
        <row r="172">
          <cell r="B172">
            <v>0</v>
          </cell>
          <cell r="C172">
            <v>0</v>
          </cell>
          <cell r="E172">
            <v>0</v>
          </cell>
          <cell r="H172">
            <v>1</v>
          </cell>
        </row>
        <row r="173">
          <cell r="B173">
            <v>0</v>
          </cell>
          <cell r="C173">
            <v>0</v>
          </cell>
          <cell r="E173">
            <v>0</v>
          </cell>
          <cell r="H173">
            <v>1</v>
          </cell>
        </row>
        <row r="174">
          <cell r="B174">
            <v>0</v>
          </cell>
          <cell r="C174">
            <v>0</v>
          </cell>
          <cell r="E174">
            <v>0</v>
          </cell>
          <cell r="H174">
            <v>1</v>
          </cell>
        </row>
        <row r="175">
          <cell r="B175">
            <v>0</v>
          </cell>
          <cell r="C175">
            <v>0</v>
          </cell>
          <cell r="E175">
            <v>0</v>
          </cell>
          <cell r="H175">
            <v>1</v>
          </cell>
        </row>
        <row r="176">
          <cell r="B176">
            <v>0</v>
          </cell>
          <cell r="C176">
            <v>0</v>
          </cell>
          <cell r="E176">
            <v>0</v>
          </cell>
          <cell r="H176">
            <v>1</v>
          </cell>
        </row>
        <row r="177">
          <cell r="B177">
            <v>0</v>
          </cell>
          <cell r="C177">
            <v>0</v>
          </cell>
          <cell r="E177">
            <v>0</v>
          </cell>
          <cell r="H177">
            <v>1</v>
          </cell>
        </row>
        <row r="178">
          <cell r="B178">
            <v>0</v>
          </cell>
          <cell r="C178">
            <v>0</v>
          </cell>
          <cell r="E178">
            <v>0</v>
          </cell>
          <cell r="H178">
            <v>1</v>
          </cell>
        </row>
        <row r="179">
          <cell r="B179">
            <v>0</v>
          </cell>
          <cell r="C179">
            <v>0</v>
          </cell>
          <cell r="E179">
            <v>0</v>
          </cell>
          <cell r="H179">
            <v>1</v>
          </cell>
        </row>
        <row r="180">
          <cell r="B180">
            <v>0</v>
          </cell>
          <cell r="C180">
            <v>0</v>
          </cell>
          <cell r="E180">
            <v>0</v>
          </cell>
          <cell r="H180">
            <v>1</v>
          </cell>
        </row>
        <row r="181">
          <cell r="B181">
            <v>0</v>
          </cell>
          <cell r="C181">
            <v>0</v>
          </cell>
          <cell r="E181">
            <v>0</v>
          </cell>
          <cell r="H181">
            <v>1</v>
          </cell>
        </row>
        <row r="182">
          <cell r="B182">
            <v>0</v>
          </cell>
          <cell r="C182">
            <v>0</v>
          </cell>
          <cell r="E182">
            <v>0</v>
          </cell>
          <cell r="H182">
            <v>1</v>
          </cell>
        </row>
        <row r="183">
          <cell r="B183">
            <v>0</v>
          </cell>
          <cell r="C183">
            <v>0</v>
          </cell>
          <cell r="E183">
            <v>0</v>
          </cell>
          <cell r="H183">
            <v>1</v>
          </cell>
        </row>
        <row r="184">
          <cell r="B184">
            <v>0</v>
          </cell>
          <cell r="C184">
            <v>0</v>
          </cell>
          <cell r="E184">
            <v>0</v>
          </cell>
          <cell r="H184">
            <v>1</v>
          </cell>
        </row>
        <row r="185">
          <cell r="B185">
            <v>0</v>
          </cell>
          <cell r="C185">
            <v>0</v>
          </cell>
          <cell r="E185">
            <v>0</v>
          </cell>
          <cell r="H185">
            <v>1</v>
          </cell>
        </row>
        <row r="186">
          <cell r="B186">
            <v>0</v>
          </cell>
          <cell r="C186">
            <v>0</v>
          </cell>
          <cell r="E186">
            <v>0</v>
          </cell>
          <cell r="H186">
            <v>1</v>
          </cell>
        </row>
        <row r="187">
          <cell r="B187">
            <v>0</v>
          </cell>
          <cell r="C187">
            <v>0</v>
          </cell>
          <cell r="E187">
            <v>0</v>
          </cell>
          <cell r="H187">
            <v>1</v>
          </cell>
        </row>
        <row r="188">
          <cell r="B188">
            <v>0</v>
          </cell>
          <cell r="C188">
            <v>0</v>
          </cell>
          <cell r="E188">
            <v>0</v>
          </cell>
          <cell r="H188">
            <v>1</v>
          </cell>
        </row>
        <row r="189">
          <cell r="B189">
            <v>0</v>
          </cell>
          <cell r="C189">
            <v>0</v>
          </cell>
          <cell r="E189">
            <v>0</v>
          </cell>
          <cell r="H189">
            <v>1</v>
          </cell>
        </row>
        <row r="190">
          <cell r="B190">
            <v>0</v>
          </cell>
          <cell r="C190">
            <v>0</v>
          </cell>
          <cell r="E190">
            <v>0</v>
          </cell>
          <cell r="H190">
            <v>1</v>
          </cell>
        </row>
        <row r="191">
          <cell r="B191">
            <v>0</v>
          </cell>
          <cell r="C191">
            <v>0</v>
          </cell>
          <cell r="E191">
            <v>0</v>
          </cell>
          <cell r="H191">
            <v>1</v>
          </cell>
        </row>
        <row r="192">
          <cell r="B192">
            <v>0</v>
          </cell>
          <cell r="C192">
            <v>0</v>
          </cell>
          <cell r="E192">
            <v>0</v>
          </cell>
          <cell r="H192">
            <v>1</v>
          </cell>
        </row>
        <row r="193">
          <cell r="B193">
            <v>0</v>
          </cell>
          <cell r="C193">
            <v>0</v>
          </cell>
          <cell r="E193">
            <v>0</v>
          </cell>
          <cell r="H193">
            <v>1</v>
          </cell>
        </row>
        <row r="194">
          <cell r="B194">
            <v>0</v>
          </cell>
          <cell r="C194">
            <v>0</v>
          </cell>
          <cell r="E194">
            <v>0</v>
          </cell>
          <cell r="H194">
            <v>1</v>
          </cell>
        </row>
        <row r="195">
          <cell r="B195">
            <v>0</v>
          </cell>
          <cell r="C195">
            <v>0</v>
          </cell>
          <cell r="E195">
            <v>0</v>
          </cell>
          <cell r="H195">
            <v>1</v>
          </cell>
        </row>
        <row r="196">
          <cell r="B196">
            <v>0</v>
          </cell>
          <cell r="C196">
            <v>0</v>
          </cell>
          <cell r="E196">
            <v>0</v>
          </cell>
          <cell r="H196">
            <v>1</v>
          </cell>
        </row>
        <row r="197">
          <cell r="B197">
            <v>0</v>
          </cell>
          <cell r="C197">
            <v>0</v>
          </cell>
          <cell r="E197">
            <v>0</v>
          </cell>
          <cell r="H197">
            <v>1</v>
          </cell>
        </row>
        <row r="198">
          <cell r="B198">
            <v>0</v>
          </cell>
          <cell r="C198">
            <v>0</v>
          </cell>
          <cell r="E198">
            <v>0</v>
          </cell>
          <cell r="H198">
            <v>1</v>
          </cell>
        </row>
        <row r="199">
          <cell r="B199">
            <v>0</v>
          </cell>
          <cell r="C199">
            <v>0</v>
          </cell>
          <cell r="E199">
            <v>0</v>
          </cell>
          <cell r="H199">
            <v>1</v>
          </cell>
        </row>
        <row r="200">
          <cell r="B200">
            <v>0</v>
          </cell>
          <cell r="C200">
            <v>0</v>
          </cell>
          <cell r="E200">
            <v>0</v>
          </cell>
          <cell r="H200">
            <v>1</v>
          </cell>
        </row>
        <row r="201">
          <cell r="B201">
            <v>0</v>
          </cell>
          <cell r="C201">
            <v>0</v>
          </cell>
          <cell r="E201">
            <v>0</v>
          </cell>
          <cell r="H201">
            <v>1</v>
          </cell>
        </row>
        <row r="202">
          <cell r="B202">
            <v>0</v>
          </cell>
          <cell r="C202">
            <v>0</v>
          </cell>
          <cell r="E202">
            <v>0</v>
          </cell>
          <cell r="H202">
            <v>1</v>
          </cell>
        </row>
        <row r="203">
          <cell r="B203">
            <v>0</v>
          </cell>
          <cell r="C203">
            <v>0</v>
          </cell>
          <cell r="E203">
            <v>0</v>
          </cell>
          <cell r="H203">
            <v>1</v>
          </cell>
        </row>
        <row r="204">
          <cell r="B204">
            <v>0</v>
          </cell>
          <cell r="C204">
            <v>0</v>
          </cell>
          <cell r="E204">
            <v>0</v>
          </cell>
          <cell r="H204">
            <v>1</v>
          </cell>
        </row>
        <row r="205">
          <cell r="B205">
            <v>0</v>
          </cell>
          <cell r="C205">
            <v>0</v>
          </cell>
          <cell r="E205">
            <v>0</v>
          </cell>
          <cell r="H205">
            <v>1</v>
          </cell>
        </row>
        <row r="206">
          <cell r="B206">
            <v>0</v>
          </cell>
          <cell r="C206">
            <v>0</v>
          </cell>
          <cell r="E206">
            <v>0</v>
          </cell>
          <cell r="H206">
            <v>1</v>
          </cell>
        </row>
        <row r="207">
          <cell r="B207">
            <v>0</v>
          </cell>
          <cell r="C207">
            <v>0</v>
          </cell>
          <cell r="E207">
            <v>0</v>
          </cell>
          <cell r="H207">
            <v>1</v>
          </cell>
        </row>
        <row r="208">
          <cell r="B208">
            <v>0</v>
          </cell>
          <cell r="C208">
            <v>0</v>
          </cell>
          <cell r="E208">
            <v>0</v>
          </cell>
          <cell r="H208">
            <v>1</v>
          </cell>
        </row>
        <row r="209">
          <cell r="B209">
            <v>0</v>
          </cell>
          <cell r="C209">
            <v>0</v>
          </cell>
          <cell r="E209">
            <v>0</v>
          </cell>
          <cell r="H209">
            <v>1</v>
          </cell>
        </row>
        <row r="210">
          <cell r="B210">
            <v>0</v>
          </cell>
          <cell r="C210">
            <v>0</v>
          </cell>
          <cell r="E210">
            <v>0</v>
          </cell>
          <cell r="H210">
            <v>1</v>
          </cell>
        </row>
        <row r="211">
          <cell r="B211">
            <v>0</v>
          </cell>
          <cell r="C211">
            <v>0</v>
          </cell>
          <cell r="E211">
            <v>0</v>
          </cell>
          <cell r="H211">
            <v>1</v>
          </cell>
        </row>
        <row r="212">
          <cell r="B212">
            <v>0</v>
          </cell>
          <cell r="C212">
            <v>0</v>
          </cell>
          <cell r="E212">
            <v>0</v>
          </cell>
          <cell r="H212">
            <v>1</v>
          </cell>
        </row>
        <row r="213">
          <cell r="B213">
            <v>0</v>
          </cell>
          <cell r="C213">
            <v>0</v>
          </cell>
          <cell r="E213">
            <v>0</v>
          </cell>
          <cell r="H213">
            <v>1</v>
          </cell>
        </row>
        <row r="214">
          <cell r="B214">
            <v>0</v>
          </cell>
          <cell r="C214">
            <v>0</v>
          </cell>
          <cell r="E214">
            <v>0</v>
          </cell>
          <cell r="H214">
            <v>1</v>
          </cell>
        </row>
        <row r="215">
          <cell r="B215">
            <v>0</v>
          </cell>
          <cell r="C215">
            <v>0</v>
          </cell>
          <cell r="E215">
            <v>0</v>
          </cell>
          <cell r="H215">
            <v>1</v>
          </cell>
        </row>
        <row r="216">
          <cell r="B216">
            <v>0</v>
          </cell>
          <cell r="C216">
            <v>0</v>
          </cell>
          <cell r="E216">
            <v>0</v>
          </cell>
          <cell r="H216">
            <v>1</v>
          </cell>
        </row>
        <row r="217">
          <cell r="B217">
            <v>0</v>
          </cell>
          <cell r="C217">
            <v>0</v>
          </cell>
          <cell r="E217">
            <v>0</v>
          </cell>
          <cell r="H217">
            <v>1</v>
          </cell>
        </row>
        <row r="218">
          <cell r="B218">
            <v>0</v>
          </cell>
          <cell r="C218">
            <v>0</v>
          </cell>
          <cell r="E218">
            <v>0</v>
          </cell>
          <cell r="H218">
            <v>1</v>
          </cell>
        </row>
        <row r="219">
          <cell r="B219">
            <v>0</v>
          </cell>
          <cell r="C219">
            <v>0</v>
          </cell>
          <cell r="E219">
            <v>0</v>
          </cell>
          <cell r="H219">
            <v>1</v>
          </cell>
        </row>
        <row r="220">
          <cell r="B220">
            <v>0</v>
          </cell>
          <cell r="C220">
            <v>0</v>
          </cell>
          <cell r="E220">
            <v>0</v>
          </cell>
          <cell r="H220">
            <v>1</v>
          </cell>
        </row>
        <row r="221">
          <cell r="B221">
            <v>0</v>
          </cell>
          <cell r="C221">
            <v>0</v>
          </cell>
          <cell r="E221">
            <v>0</v>
          </cell>
          <cell r="H221">
            <v>1</v>
          </cell>
        </row>
        <row r="222">
          <cell r="B222">
            <v>0</v>
          </cell>
          <cell r="C222">
            <v>0</v>
          </cell>
          <cell r="E222">
            <v>0</v>
          </cell>
          <cell r="H222">
            <v>1</v>
          </cell>
        </row>
        <row r="223">
          <cell r="B223">
            <v>0</v>
          </cell>
          <cell r="C223">
            <v>0</v>
          </cell>
          <cell r="E223">
            <v>0</v>
          </cell>
          <cell r="H223">
            <v>1</v>
          </cell>
        </row>
        <row r="224">
          <cell r="B224">
            <v>0</v>
          </cell>
          <cell r="C224">
            <v>0</v>
          </cell>
          <cell r="E224">
            <v>0</v>
          </cell>
          <cell r="H224">
            <v>1</v>
          </cell>
        </row>
        <row r="225">
          <cell r="B225">
            <v>0</v>
          </cell>
          <cell r="C225">
            <v>0</v>
          </cell>
          <cell r="E225">
            <v>0</v>
          </cell>
          <cell r="H225">
            <v>1</v>
          </cell>
        </row>
        <row r="226">
          <cell r="B226">
            <v>0</v>
          </cell>
          <cell r="C226">
            <v>0</v>
          </cell>
          <cell r="E226">
            <v>0</v>
          </cell>
          <cell r="H226">
            <v>1</v>
          </cell>
        </row>
        <row r="227">
          <cell r="B227">
            <v>0</v>
          </cell>
          <cell r="C227">
            <v>0</v>
          </cell>
          <cell r="E227">
            <v>0</v>
          </cell>
          <cell r="H227">
            <v>1</v>
          </cell>
        </row>
        <row r="228">
          <cell r="B228">
            <v>0</v>
          </cell>
          <cell r="C228">
            <v>0</v>
          </cell>
          <cell r="E228">
            <v>0</v>
          </cell>
          <cell r="H228">
            <v>1</v>
          </cell>
        </row>
        <row r="229">
          <cell r="B229">
            <v>0</v>
          </cell>
          <cell r="C229">
            <v>0</v>
          </cell>
          <cell r="E229">
            <v>0</v>
          </cell>
          <cell r="H229">
            <v>1</v>
          </cell>
        </row>
        <row r="230">
          <cell r="B230">
            <v>0</v>
          </cell>
          <cell r="C230">
            <v>0</v>
          </cell>
          <cell r="E230">
            <v>0</v>
          </cell>
          <cell r="H230">
            <v>1</v>
          </cell>
        </row>
      </sheetData>
      <sheetData sheetId="3">
        <row r="6">
          <cell r="E6">
            <v>1321982181</v>
          </cell>
        </row>
        <row r="7">
          <cell r="E7">
            <v>2</v>
          </cell>
        </row>
        <row r="17">
          <cell r="J17" t="e">
            <v>#REF!</v>
          </cell>
        </row>
        <row r="18">
          <cell r="J18">
            <v>704777523</v>
          </cell>
        </row>
        <row r="19">
          <cell r="J19" t="e">
            <v>#REF!</v>
          </cell>
        </row>
        <row r="20">
          <cell r="J20">
            <v>0</v>
          </cell>
        </row>
        <row r="21">
          <cell r="J21">
            <v>0</v>
          </cell>
        </row>
        <row r="22">
          <cell r="J22">
            <v>0</v>
          </cell>
        </row>
        <row r="23">
          <cell r="J23" t="e">
            <v>#REF!</v>
          </cell>
        </row>
        <row r="24">
          <cell r="J24">
            <v>0</v>
          </cell>
        </row>
        <row r="25">
          <cell r="J25">
            <v>0</v>
          </cell>
        </row>
        <row r="26">
          <cell r="J26">
            <v>0</v>
          </cell>
        </row>
        <row r="27">
          <cell r="J27">
            <v>0</v>
          </cell>
        </row>
        <row r="28">
          <cell r="J28">
            <v>0</v>
          </cell>
        </row>
        <row r="29">
          <cell r="J29">
            <v>0</v>
          </cell>
        </row>
        <row r="30">
          <cell r="J30">
            <v>0</v>
          </cell>
        </row>
        <row r="31">
          <cell r="J31">
            <v>0</v>
          </cell>
        </row>
        <row r="32">
          <cell r="J32">
            <v>0</v>
          </cell>
        </row>
        <row r="33">
          <cell r="J33">
            <v>0</v>
          </cell>
        </row>
        <row r="34">
          <cell r="J34">
            <v>0</v>
          </cell>
        </row>
        <row r="35">
          <cell r="J35">
            <v>0</v>
          </cell>
        </row>
        <row r="36">
          <cell r="J36">
            <v>0</v>
          </cell>
        </row>
        <row r="37">
          <cell r="J37">
            <v>0</v>
          </cell>
        </row>
        <row r="38">
          <cell r="J38">
            <v>0</v>
          </cell>
        </row>
        <row r="39">
          <cell r="J39">
            <v>0</v>
          </cell>
        </row>
        <row r="40">
          <cell r="J40">
            <v>0</v>
          </cell>
        </row>
        <row r="41">
          <cell r="J41">
            <v>0</v>
          </cell>
        </row>
        <row r="42">
          <cell r="J42">
            <v>0</v>
          </cell>
        </row>
        <row r="43">
          <cell r="J43">
            <v>0</v>
          </cell>
        </row>
        <row r="44">
          <cell r="J44">
            <v>0</v>
          </cell>
        </row>
        <row r="45">
          <cell r="J45">
            <v>0</v>
          </cell>
        </row>
        <row r="46">
          <cell r="J46">
            <v>0</v>
          </cell>
        </row>
        <row r="47">
          <cell r="J47">
            <v>0</v>
          </cell>
        </row>
        <row r="48">
          <cell r="J48">
            <v>0</v>
          </cell>
        </row>
        <row r="49">
          <cell r="J49">
            <v>0</v>
          </cell>
        </row>
        <row r="50">
          <cell r="J50">
            <v>0</v>
          </cell>
        </row>
        <row r="51">
          <cell r="J51">
            <v>0</v>
          </cell>
        </row>
        <row r="52">
          <cell r="J52">
            <v>0</v>
          </cell>
        </row>
        <row r="53">
          <cell r="J53">
            <v>0</v>
          </cell>
        </row>
        <row r="54">
          <cell r="J54">
            <v>0</v>
          </cell>
        </row>
        <row r="55">
          <cell r="J55">
            <v>0</v>
          </cell>
        </row>
        <row r="56">
          <cell r="J56">
            <v>0</v>
          </cell>
        </row>
        <row r="57">
          <cell r="J57">
            <v>0</v>
          </cell>
        </row>
        <row r="58">
          <cell r="J58">
            <v>0</v>
          </cell>
        </row>
        <row r="59">
          <cell r="J59">
            <v>0</v>
          </cell>
        </row>
        <row r="60">
          <cell r="J60">
            <v>0</v>
          </cell>
        </row>
        <row r="61">
          <cell r="J61">
            <v>0</v>
          </cell>
        </row>
        <row r="62">
          <cell r="J62">
            <v>0</v>
          </cell>
        </row>
        <row r="63">
          <cell r="J63">
            <v>0</v>
          </cell>
        </row>
        <row r="64">
          <cell r="J64">
            <v>0</v>
          </cell>
        </row>
        <row r="65">
          <cell r="J65">
            <v>0</v>
          </cell>
        </row>
        <row r="66">
          <cell r="J66">
            <v>0</v>
          </cell>
        </row>
        <row r="67">
          <cell r="J67">
            <v>0</v>
          </cell>
        </row>
        <row r="68">
          <cell r="J68">
            <v>0</v>
          </cell>
        </row>
        <row r="69">
          <cell r="J69">
            <v>0</v>
          </cell>
        </row>
        <row r="70">
          <cell r="J70">
            <v>0</v>
          </cell>
        </row>
        <row r="71">
          <cell r="J71">
            <v>0</v>
          </cell>
        </row>
        <row r="72">
          <cell r="J72">
            <v>0</v>
          </cell>
        </row>
        <row r="73">
          <cell r="J73">
            <v>0</v>
          </cell>
        </row>
        <row r="74">
          <cell r="J74">
            <v>0</v>
          </cell>
        </row>
        <row r="75">
          <cell r="J75">
            <v>0</v>
          </cell>
        </row>
        <row r="76">
          <cell r="J76">
            <v>0</v>
          </cell>
        </row>
        <row r="77">
          <cell r="J77">
            <v>0</v>
          </cell>
        </row>
        <row r="78">
          <cell r="J78">
            <v>0</v>
          </cell>
        </row>
        <row r="79">
          <cell r="J79">
            <v>0</v>
          </cell>
        </row>
        <row r="80">
          <cell r="J80">
            <v>0</v>
          </cell>
        </row>
        <row r="81">
          <cell r="J81">
            <v>0</v>
          </cell>
        </row>
        <row r="82">
          <cell r="J82">
            <v>0</v>
          </cell>
        </row>
        <row r="83">
          <cell r="J83">
            <v>0</v>
          </cell>
        </row>
        <row r="84">
          <cell r="J84">
            <v>0</v>
          </cell>
        </row>
        <row r="85">
          <cell r="J85">
            <v>0</v>
          </cell>
        </row>
        <row r="86">
          <cell r="J86">
            <v>0</v>
          </cell>
        </row>
        <row r="87">
          <cell r="J87">
            <v>0</v>
          </cell>
        </row>
        <row r="88">
          <cell r="J88">
            <v>0</v>
          </cell>
        </row>
        <row r="89">
          <cell r="J89">
            <v>0</v>
          </cell>
        </row>
        <row r="90">
          <cell r="J90">
            <v>0</v>
          </cell>
        </row>
        <row r="91">
          <cell r="J91">
            <v>0</v>
          </cell>
        </row>
        <row r="92">
          <cell r="J92">
            <v>0</v>
          </cell>
        </row>
        <row r="93">
          <cell r="J93">
            <v>0</v>
          </cell>
        </row>
        <row r="94">
          <cell r="J94">
            <v>0</v>
          </cell>
        </row>
        <row r="95">
          <cell r="J95">
            <v>0</v>
          </cell>
        </row>
        <row r="96">
          <cell r="J96">
            <v>0</v>
          </cell>
        </row>
        <row r="97">
          <cell r="J97">
            <v>0</v>
          </cell>
        </row>
        <row r="98">
          <cell r="J98">
            <v>0</v>
          </cell>
        </row>
        <row r="99">
          <cell r="J99">
            <v>0</v>
          </cell>
        </row>
        <row r="100">
          <cell r="J100">
            <v>0</v>
          </cell>
        </row>
        <row r="101">
          <cell r="J101">
            <v>0</v>
          </cell>
        </row>
        <row r="102">
          <cell r="J102">
            <v>0</v>
          </cell>
        </row>
        <row r="103">
          <cell r="J103">
            <v>0</v>
          </cell>
        </row>
        <row r="104">
          <cell r="J104">
            <v>0</v>
          </cell>
        </row>
        <row r="105">
          <cell r="J105">
            <v>0</v>
          </cell>
        </row>
        <row r="106">
          <cell r="J106">
            <v>0</v>
          </cell>
        </row>
        <row r="107">
          <cell r="J107">
            <v>0</v>
          </cell>
        </row>
        <row r="108">
          <cell r="J108">
            <v>0</v>
          </cell>
        </row>
        <row r="109">
          <cell r="J109">
            <v>0</v>
          </cell>
        </row>
        <row r="110">
          <cell r="J110">
            <v>0</v>
          </cell>
        </row>
        <row r="111">
          <cell r="J111">
            <v>0</v>
          </cell>
        </row>
        <row r="112">
          <cell r="J112">
            <v>0</v>
          </cell>
        </row>
        <row r="113">
          <cell r="J113">
            <v>0</v>
          </cell>
        </row>
        <row r="114">
          <cell r="J114">
            <v>0</v>
          </cell>
        </row>
        <row r="115">
          <cell r="J115">
            <v>0</v>
          </cell>
        </row>
        <row r="116">
          <cell r="J116">
            <v>0</v>
          </cell>
        </row>
        <row r="117">
          <cell r="J117">
            <v>0</v>
          </cell>
        </row>
        <row r="118">
          <cell r="J118">
            <v>0</v>
          </cell>
        </row>
        <row r="119">
          <cell r="J119">
            <v>0</v>
          </cell>
        </row>
        <row r="120">
          <cell r="J120">
            <v>0</v>
          </cell>
        </row>
        <row r="121">
          <cell r="J121">
            <v>0</v>
          </cell>
        </row>
        <row r="122">
          <cell r="J122">
            <v>0</v>
          </cell>
        </row>
        <row r="123">
          <cell r="J123">
            <v>0</v>
          </cell>
        </row>
        <row r="124">
          <cell r="J124">
            <v>0</v>
          </cell>
        </row>
        <row r="125">
          <cell r="J125">
            <v>0</v>
          </cell>
        </row>
        <row r="126">
          <cell r="J126">
            <v>0</v>
          </cell>
        </row>
        <row r="127">
          <cell r="J127">
            <v>0</v>
          </cell>
        </row>
        <row r="128">
          <cell r="J128">
            <v>0</v>
          </cell>
        </row>
        <row r="129">
          <cell r="J129">
            <v>0</v>
          </cell>
        </row>
        <row r="130">
          <cell r="J130">
            <v>0</v>
          </cell>
        </row>
        <row r="131">
          <cell r="J131">
            <v>0</v>
          </cell>
        </row>
        <row r="132">
          <cell r="J132">
            <v>0</v>
          </cell>
        </row>
        <row r="133">
          <cell r="J133">
            <v>0</v>
          </cell>
        </row>
        <row r="134">
          <cell r="J134">
            <v>0</v>
          </cell>
        </row>
        <row r="135">
          <cell r="J135">
            <v>0</v>
          </cell>
        </row>
        <row r="136">
          <cell r="J136">
            <v>0</v>
          </cell>
        </row>
        <row r="137">
          <cell r="J137">
            <v>0</v>
          </cell>
        </row>
        <row r="138">
          <cell r="J138">
            <v>0</v>
          </cell>
        </row>
        <row r="139">
          <cell r="J139">
            <v>0</v>
          </cell>
        </row>
        <row r="140">
          <cell r="J140">
            <v>0</v>
          </cell>
        </row>
        <row r="141">
          <cell r="J141">
            <v>0</v>
          </cell>
        </row>
        <row r="142">
          <cell r="J142">
            <v>0</v>
          </cell>
        </row>
        <row r="143">
          <cell r="J143">
            <v>0</v>
          </cell>
        </row>
        <row r="144">
          <cell r="J144">
            <v>0</v>
          </cell>
        </row>
        <row r="145">
          <cell r="J145">
            <v>0</v>
          </cell>
        </row>
        <row r="146">
          <cell r="J146">
            <v>0</v>
          </cell>
        </row>
        <row r="147">
          <cell r="J147">
            <v>0</v>
          </cell>
        </row>
        <row r="148">
          <cell r="J148">
            <v>0</v>
          </cell>
        </row>
        <row r="149">
          <cell r="J149">
            <v>0</v>
          </cell>
        </row>
        <row r="150">
          <cell r="J150">
            <v>0</v>
          </cell>
        </row>
        <row r="151">
          <cell r="J151">
            <v>0</v>
          </cell>
        </row>
        <row r="152">
          <cell r="J152">
            <v>0</v>
          </cell>
        </row>
        <row r="153">
          <cell r="J153">
            <v>0</v>
          </cell>
        </row>
        <row r="154">
          <cell r="J154">
            <v>0</v>
          </cell>
        </row>
        <row r="155">
          <cell r="J155">
            <v>0</v>
          </cell>
        </row>
        <row r="156">
          <cell r="J156">
            <v>0</v>
          </cell>
        </row>
        <row r="157">
          <cell r="J157">
            <v>0</v>
          </cell>
        </row>
        <row r="158">
          <cell r="J158">
            <v>0</v>
          </cell>
        </row>
        <row r="159">
          <cell r="J159">
            <v>0</v>
          </cell>
        </row>
        <row r="160">
          <cell r="J160">
            <v>0</v>
          </cell>
        </row>
        <row r="161">
          <cell r="J161">
            <v>0</v>
          </cell>
        </row>
        <row r="162">
          <cell r="J162">
            <v>0</v>
          </cell>
        </row>
        <row r="163">
          <cell r="J163">
            <v>0</v>
          </cell>
        </row>
        <row r="164">
          <cell r="J164">
            <v>0</v>
          </cell>
        </row>
        <row r="165">
          <cell r="J165">
            <v>0</v>
          </cell>
        </row>
        <row r="166">
          <cell r="J166">
            <v>0</v>
          </cell>
        </row>
        <row r="167">
          <cell r="J167">
            <v>0</v>
          </cell>
        </row>
        <row r="168">
          <cell r="J168">
            <v>0</v>
          </cell>
        </row>
        <row r="169">
          <cell r="J169">
            <v>0</v>
          </cell>
        </row>
        <row r="170">
          <cell r="J170">
            <v>0</v>
          </cell>
        </row>
        <row r="171">
          <cell r="J171">
            <v>0</v>
          </cell>
        </row>
        <row r="172">
          <cell r="J172">
            <v>0</v>
          </cell>
        </row>
        <row r="173">
          <cell r="J173">
            <v>0</v>
          </cell>
        </row>
        <row r="174">
          <cell r="J174">
            <v>0</v>
          </cell>
        </row>
        <row r="175">
          <cell r="J175">
            <v>0</v>
          </cell>
        </row>
        <row r="176">
          <cell r="J176">
            <v>0</v>
          </cell>
        </row>
        <row r="177">
          <cell r="J177">
            <v>0</v>
          </cell>
        </row>
        <row r="178">
          <cell r="J178">
            <v>0</v>
          </cell>
        </row>
        <row r="179">
          <cell r="J179">
            <v>0</v>
          </cell>
        </row>
        <row r="180">
          <cell r="J180">
            <v>0</v>
          </cell>
        </row>
        <row r="181">
          <cell r="J181">
            <v>0</v>
          </cell>
        </row>
        <row r="182">
          <cell r="J182">
            <v>0</v>
          </cell>
        </row>
        <row r="183">
          <cell r="J183">
            <v>0</v>
          </cell>
        </row>
        <row r="184">
          <cell r="J184">
            <v>0</v>
          </cell>
        </row>
        <row r="185">
          <cell r="J185">
            <v>0</v>
          </cell>
        </row>
        <row r="186">
          <cell r="J186">
            <v>0</v>
          </cell>
        </row>
        <row r="187">
          <cell r="J187">
            <v>0</v>
          </cell>
        </row>
        <row r="188">
          <cell r="J188">
            <v>0</v>
          </cell>
        </row>
        <row r="189">
          <cell r="J189">
            <v>0</v>
          </cell>
        </row>
        <row r="190">
          <cell r="J190">
            <v>0</v>
          </cell>
        </row>
        <row r="191">
          <cell r="J191">
            <v>0</v>
          </cell>
        </row>
        <row r="192">
          <cell r="J192">
            <v>0</v>
          </cell>
        </row>
        <row r="193">
          <cell r="J193">
            <v>0</v>
          </cell>
        </row>
        <row r="194">
          <cell r="J194">
            <v>0</v>
          </cell>
        </row>
        <row r="195">
          <cell r="J195">
            <v>0</v>
          </cell>
        </row>
        <row r="196">
          <cell r="J196">
            <v>0</v>
          </cell>
        </row>
        <row r="197">
          <cell r="J197">
            <v>0</v>
          </cell>
        </row>
        <row r="198">
          <cell r="J198">
            <v>0</v>
          </cell>
        </row>
        <row r="199">
          <cell r="J199">
            <v>0</v>
          </cell>
        </row>
        <row r="200">
          <cell r="J200">
            <v>0</v>
          </cell>
        </row>
        <row r="201">
          <cell r="J201">
            <v>0</v>
          </cell>
        </row>
        <row r="202">
          <cell r="J202">
            <v>0</v>
          </cell>
        </row>
        <row r="203">
          <cell r="J203">
            <v>0</v>
          </cell>
        </row>
        <row r="204">
          <cell r="J204">
            <v>0</v>
          </cell>
        </row>
        <row r="205">
          <cell r="J205">
            <v>0</v>
          </cell>
        </row>
        <row r="206">
          <cell r="J206">
            <v>0</v>
          </cell>
        </row>
        <row r="207">
          <cell r="J207">
            <v>0</v>
          </cell>
        </row>
        <row r="208">
          <cell r="J208">
            <v>0</v>
          </cell>
        </row>
        <row r="209">
          <cell r="J209">
            <v>0</v>
          </cell>
        </row>
        <row r="210">
          <cell r="J210">
            <v>0</v>
          </cell>
        </row>
        <row r="211">
          <cell r="J211">
            <v>0</v>
          </cell>
        </row>
        <row r="212">
          <cell r="J212">
            <v>0</v>
          </cell>
        </row>
        <row r="213">
          <cell r="J213">
            <v>0</v>
          </cell>
        </row>
        <row r="214">
          <cell r="J214">
            <v>0</v>
          </cell>
        </row>
        <row r="215">
          <cell r="J215">
            <v>0</v>
          </cell>
        </row>
        <row r="216">
          <cell r="J216">
            <v>0</v>
          </cell>
        </row>
      </sheetData>
      <sheetData sheetId="4">
        <row r="2">
          <cell r="Q2">
            <v>0</v>
          </cell>
        </row>
        <row r="4">
          <cell r="L4">
            <v>0</v>
          </cell>
          <cell r="Q4">
            <v>0</v>
          </cell>
        </row>
        <row r="5">
          <cell r="Q5">
            <v>0</v>
          </cell>
          <cell r="W5">
            <v>0</v>
          </cell>
        </row>
      </sheetData>
      <sheetData sheetId="5"/>
      <sheetData sheetId="6">
        <row r="2">
          <cell r="Q2">
            <v>0</v>
          </cell>
        </row>
        <row r="4">
          <cell r="L4">
            <v>0</v>
          </cell>
        </row>
        <row r="5">
          <cell r="W5">
            <v>0</v>
          </cell>
        </row>
      </sheetData>
      <sheetData sheetId="7">
        <row r="10">
          <cell r="J10">
            <v>704777523</v>
          </cell>
        </row>
        <row r="19">
          <cell r="J19" t="e">
            <v>#DIV/0!</v>
          </cell>
        </row>
        <row r="21">
          <cell r="J21" t="str">
            <v>No</v>
          </cell>
        </row>
      </sheetData>
      <sheetData sheetId="8"/>
      <sheetData sheetId="9">
        <row r="25">
          <cell r="H25" t="str">
            <v>Yes</v>
          </cell>
          <cell r="L25">
            <v>2</v>
          </cell>
        </row>
        <row r="27">
          <cell r="H27">
            <v>28.08</v>
          </cell>
        </row>
        <row r="29">
          <cell r="H29">
            <v>1060828156</v>
          </cell>
          <cell r="L29">
            <v>1</v>
          </cell>
        </row>
        <row r="33">
          <cell r="L33" t="e">
            <v>#VALUE!</v>
          </cell>
        </row>
        <row r="38">
          <cell r="F38">
            <v>225</v>
          </cell>
        </row>
        <row r="39">
          <cell r="F39">
            <v>113</v>
          </cell>
        </row>
        <row r="40">
          <cell r="L40">
            <v>337</v>
          </cell>
        </row>
      </sheetData>
      <sheetData sheetId="10">
        <row r="2">
          <cell r="Q2">
            <v>0</v>
          </cell>
        </row>
        <row r="4">
          <cell r="L4">
            <v>0</v>
          </cell>
          <cell r="Q4">
            <v>0</v>
          </cell>
        </row>
        <row r="5">
          <cell r="Q5">
            <v>0</v>
          </cell>
          <cell r="W5">
            <v>0</v>
          </cell>
        </row>
      </sheetData>
      <sheetData sheetId="11">
        <row r="2">
          <cell r="Q2">
            <v>0</v>
          </cell>
        </row>
        <row r="4">
          <cell r="L4">
            <v>0</v>
          </cell>
        </row>
        <row r="5">
          <cell r="W5">
            <v>0</v>
          </cell>
        </row>
      </sheetData>
      <sheetData sheetId="12">
        <row r="10">
          <cell r="J10">
            <v>704777523</v>
          </cell>
        </row>
        <row r="19">
          <cell r="J19" t="e">
            <v>#DIV/0!</v>
          </cell>
        </row>
      </sheetData>
      <sheetData sheetId="13"/>
      <sheetData sheetId="14" refreshError="1"/>
      <sheetData sheetId="15" refreshError="1"/>
      <sheetData sheetId="16" refreshError="1"/>
      <sheetData sheetId="17" refreshError="1"/>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o"/>
      <sheetName val="Saldos"/>
      <sheetName val="Cruce-Aging"/>
      <sheetName val="1211600001"/>
    </sheetNames>
    <sheetDataSet>
      <sheetData sheetId="0" refreshError="1"/>
      <sheetData sheetId="1"/>
      <sheetData sheetId="2"/>
      <sheetData sheetId="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Monoposte 45"/>
      <sheetName val="Mastil 30"/>
      <sheetName val="Mastil 45"/>
      <sheetName val="Mastil 60"/>
      <sheetName val="Mastil 90"/>
      <sheetName val="Pedestales"/>
      <sheetName val="Torre 45"/>
      <sheetName val="Torre 90"/>
      <sheetName val="Precio"/>
    </sheetNames>
    <sheetDataSet>
      <sheetData sheetId="0"/>
      <sheetData sheetId="1"/>
      <sheetData sheetId="2"/>
      <sheetData sheetId="3"/>
      <sheetData sheetId="4"/>
      <sheetData sheetId="5"/>
      <sheetData sheetId="6"/>
      <sheetData sheetId="7"/>
      <sheetData sheetId="8"/>
      <sheetData sheetId="9" refreshError="1">
        <row r="7">
          <cell r="A7">
            <v>1</v>
          </cell>
          <cell r="B7" t="str">
            <v>Servicios de Ingenieria</v>
          </cell>
        </row>
        <row r="8">
          <cell r="A8" t="str">
            <v>1.1</v>
          </cell>
          <cell r="B8" t="str">
            <v>Relevamiento de sitio</v>
          </cell>
          <cell r="C8" t="str">
            <v>u</v>
          </cell>
          <cell r="D8">
            <v>96.46</v>
          </cell>
        </row>
        <row r="9">
          <cell r="A9" t="str">
            <v>1.2</v>
          </cell>
          <cell r="B9" t="str">
            <v>Estudio de Suelos</v>
          </cell>
          <cell r="C9" t="str">
            <v>u</v>
          </cell>
          <cell r="D9">
            <v>455.51</v>
          </cell>
        </row>
        <row r="10">
          <cell r="A10" t="str">
            <v>1.3</v>
          </cell>
          <cell r="B10" t="str">
            <v>Cálculo de Fundaciones (sitios a piso y sobre azotea)</v>
          </cell>
          <cell r="C10" t="str">
            <v>u</v>
          </cell>
          <cell r="D10">
            <v>303.67</v>
          </cell>
        </row>
        <row r="11">
          <cell r="A11" t="str">
            <v>1.4</v>
          </cell>
          <cell r="B11" t="str">
            <v>Verificación de terraza de BO y cálculo de banquina p/equipos</v>
          </cell>
          <cell r="C11" t="str">
            <v>u</v>
          </cell>
          <cell r="D11">
            <v>496</v>
          </cell>
        </row>
        <row r="12">
          <cell r="A12" t="str">
            <v>1.5</v>
          </cell>
          <cell r="B12" t="str">
            <v>Verificación de estructuras metálicas (torre, monopolo o mástil)</v>
          </cell>
          <cell r="C12" t="str">
            <v>u</v>
          </cell>
          <cell r="D12">
            <v>404.9</v>
          </cell>
        </row>
        <row r="13">
          <cell r="A13" t="str">
            <v>1.6</v>
          </cell>
          <cell r="B13" t="str">
            <v>Verificación de pedestales y soportes de antenas (en torre, monopolo o mástil)</v>
          </cell>
          <cell r="C13" t="str">
            <v>u</v>
          </cell>
          <cell r="D13">
            <v>202.45</v>
          </cell>
        </row>
        <row r="14">
          <cell r="A14" t="str">
            <v>1.7</v>
          </cell>
          <cell r="B14" t="str">
            <v>Ingeniería de detalle de soportes especiales o modificación de estructuras existentes</v>
          </cell>
          <cell r="C14" t="str">
            <v>u</v>
          </cell>
          <cell r="D14">
            <v>303.67</v>
          </cell>
        </row>
        <row r="15">
          <cell r="A15" t="str">
            <v>1.8</v>
          </cell>
          <cell r="B15" t="str">
            <v>Pliego de obra</v>
          </cell>
          <cell r="C15" t="str">
            <v>u</v>
          </cell>
          <cell r="D15">
            <v>73.39</v>
          </cell>
        </row>
        <row r="16">
          <cell r="A16">
            <v>2</v>
          </cell>
          <cell r="B16" t="str">
            <v>Adquisición de Sitios</v>
          </cell>
          <cell r="D16">
            <v>0</v>
          </cell>
        </row>
        <row r="17">
          <cell r="A17" t="str">
            <v>2.1</v>
          </cell>
          <cell r="B17" t="str">
            <v>Gestión de adquisición de Sitios</v>
          </cell>
          <cell r="C17" t="str">
            <v>u</v>
          </cell>
          <cell r="D17">
            <v>3178.77</v>
          </cell>
        </row>
        <row r="18">
          <cell r="A18" t="str">
            <v>2.2</v>
          </cell>
          <cell r="B18" t="str">
            <v>Estudio de Impacto Ambiental</v>
          </cell>
          <cell r="C18" t="str">
            <v>u</v>
          </cell>
          <cell r="D18">
            <v>683.22</v>
          </cell>
        </row>
        <row r="19">
          <cell r="A19" t="str">
            <v>2.3</v>
          </cell>
          <cell r="B19" t="str">
            <v>Trámites de Energía</v>
          </cell>
          <cell r="C19" t="str">
            <v>u</v>
          </cell>
          <cell r="D19">
            <v>213.36</v>
          </cell>
        </row>
        <row r="20">
          <cell r="A20">
            <v>3</v>
          </cell>
          <cell r="B20" t="str">
            <v>Tareas Preliminares</v>
          </cell>
        </row>
        <row r="21">
          <cell r="A21" t="str">
            <v>3.1</v>
          </cell>
          <cell r="B21" t="str">
            <v>Limpieza General de Terreno.</v>
          </cell>
          <cell r="C21" t="str">
            <v>m2</v>
          </cell>
          <cell r="D21">
            <v>0.76</v>
          </cell>
        </row>
        <row r="22">
          <cell r="A22" t="str">
            <v>3.2</v>
          </cell>
          <cell r="B22" t="str">
            <v>Cegado de Pozos Negros, Zanjas ,ect.</v>
          </cell>
          <cell r="C22" t="str">
            <v>m3</v>
          </cell>
          <cell r="D22">
            <v>25.28</v>
          </cell>
        </row>
        <row r="23">
          <cell r="A23" t="str">
            <v>3.3</v>
          </cell>
          <cell r="B23" t="str">
            <v>Tareas de Replanteo</v>
          </cell>
          <cell r="C23" t="str">
            <v>u</v>
          </cell>
          <cell r="D23">
            <v>69.67</v>
          </cell>
        </row>
        <row r="24">
          <cell r="A24" t="str">
            <v>3.4</v>
          </cell>
          <cell r="B24" t="str">
            <v>Demoliciones (de mamposterías)</v>
          </cell>
          <cell r="C24" t="str">
            <v>m3</v>
          </cell>
          <cell r="D24">
            <v>75.92</v>
          </cell>
        </row>
        <row r="25">
          <cell r="A25" t="str">
            <v>3.5</v>
          </cell>
          <cell r="B25" t="str">
            <v>Cerramiento de obra</v>
          </cell>
          <cell r="C25" t="str">
            <v>m</v>
          </cell>
          <cell r="D25">
            <v>10.72</v>
          </cell>
        </row>
        <row r="26">
          <cell r="A26">
            <v>4</v>
          </cell>
          <cell r="B26" t="str">
            <v>Accesos</v>
          </cell>
          <cell r="D26">
            <v>0</v>
          </cell>
        </row>
        <row r="27">
          <cell r="A27" t="str">
            <v>4.1</v>
          </cell>
          <cell r="B27" t="str">
            <v>Adecuación Camino Existente</v>
          </cell>
          <cell r="C27" t="str">
            <v>m2</v>
          </cell>
          <cell r="D27">
            <v>9.11</v>
          </cell>
        </row>
        <row r="28">
          <cell r="A28" t="str">
            <v>4.2</v>
          </cell>
          <cell r="B28" t="str">
            <v>Camino de Acceso</v>
          </cell>
          <cell r="C28" t="str">
            <v>m2</v>
          </cell>
          <cell r="D28">
            <v>17.71</v>
          </cell>
        </row>
        <row r="29">
          <cell r="A29" t="str">
            <v>4.3</v>
          </cell>
          <cell r="B29" t="str">
            <v>Alcantarilla tipo PG</v>
          </cell>
          <cell r="C29" t="str">
            <v>u</v>
          </cell>
          <cell r="D29">
            <v>506.12</v>
          </cell>
        </row>
        <row r="30">
          <cell r="A30" t="str">
            <v>4.4</v>
          </cell>
          <cell r="B30" t="str">
            <v>Alcantarilla tipo VN</v>
          </cell>
          <cell r="C30" t="str">
            <v>u</v>
          </cell>
          <cell r="D30">
            <v>708.57</v>
          </cell>
        </row>
        <row r="31">
          <cell r="A31" t="str">
            <v>4.5</v>
          </cell>
          <cell r="B31" t="str">
            <v>Construcción de Vereda</v>
          </cell>
          <cell r="C31" t="str">
            <v>m2</v>
          </cell>
          <cell r="D31">
            <v>29.48</v>
          </cell>
        </row>
        <row r="32">
          <cell r="A32" t="str">
            <v>4.6</v>
          </cell>
          <cell r="B32" t="str">
            <v>Construcción de Entrada de HºAº</v>
          </cell>
          <cell r="C32" t="str">
            <v>m2</v>
          </cell>
          <cell r="D32">
            <v>32.15</v>
          </cell>
        </row>
        <row r="33">
          <cell r="A33" t="str">
            <v>4.7</v>
          </cell>
          <cell r="B33" t="str">
            <v>Adecuación retiro municipal</v>
          </cell>
          <cell r="C33" t="str">
            <v>m2</v>
          </cell>
          <cell r="D33">
            <v>8.4600000000000009</v>
          </cell>
        </row>
        <row r="34">
          <cell r="A34">
            <v>5</v>
          </cell>
          <cell r="B34" t="str">
            <v>Prepar. del Sitio</v>
          </cell>
          <cell r="D34">
            <v>0</v>
          </cell>
        </row>
        <row r="35">
          <cell r="A35" t="str">
            <v>5.1</v>
          </cell>
          <cell r="B35" t="str">
            <v>Limpieza y relleno</v>
          </cell>
          <cell r="C35" t="str">
            <v>m2</v>
          </cell>
          <cell r="D35">
            <v>6.65</v>
          </cell>
        </row>
        <row r="36">
          <cell r="A36" t="str">
            <v>5.2</v>
          </cell>
          <cell r="B36" t="str">
            <v>Herbicida</v>
          </cell>
          <cell r="C36" t="str">
            <v>m2</v>
          </cell>
          <cell r="D36">
            <v>0.61</v>
          </cell>
        </row>
        <row r="37">
          <cell r="A37" t="str">
            <v>5.3</v>
          </cell>
          <cell r="B37" t="str">
            <v>Piedra partida</v>
          </cell>
          <cell r="C37" t="str">
            <v>m2</v>
          </cell>
          <cell r="D37">
            <v>3.9</v>
          </cell>
        </row>
        <row r="38">
          <cell r="A38" t="str">
            <v>5.4</v>
          </cell>
          <cell r="B38" t="str">
            <v>Terraplen adicional (compactado)</v>
          </cell>
          <cell r="C38" t="str">
            <v>m3</v>
          </cell>
          <cell r="D38">
            <v>16.079999999999998</v>
          </cell>
        </row>
        <row r="39">
          <cell r="A39">
            <v>6</v>
          </cell>
          <cell r="B39" t="str">
            <v>H° A° - Fund de Torres Auto Soport. / Fund de Monoposte</v>
          </cell>
          <cell r="D39">
            <v>0</v>
          </cell>
        </row>
        <row r="40">
          <cell r="A40" t="str">
            <v>6.1</v>
          </cell>
          <cell r="B40" t="str">
            <v>Superficial - Zapata Corridas</v>
          </cell>
          <cell r="C40" t="str">
            <v>m3</v>
          </cell>
          <cell r="D40">
            <v>334.04</v>
          </cell>
        </row>
        <row r="41">
          <cell r="A41" t="str">
            <v>6.2</v>
          </cell>
          <cell r="B41" t="str">
            <v>Superficial - Plateas</v>
          </cell>
          <cell r="C41" t="str">
            <v>m3</v>
          </cell>
          <cell r="D41">
            <v>359.35</v>
          </cell>
        </row>
        <row r="42">
          <cell r="A42" t="str">
            <v>6.3</v>
          </cell>
          <cell r="B42" t="str">
            <v>Profundas - Pozos Romanos</v>
          </cell>
          <cell r="C42" t="str">
            <v>m3</v>
          </cell>
          <cell r="D42">
            <v>334.04</v>
          </cell>
        </row>
        <row r="43">
          <cell r="A43" t="str">
            <v>6.4</v>
          </cell>
          <cell r="B43" t="str">
            <v>Pilotes excavados sin lodo</v>
          </cell>
          <cell r="C43" t="str">
            <v>m3</v>
          </cell>
          <cell r="D43">
            <v>556.73</v>
          </cell>
        </row>
        <row r="44">
          <cell r="A44" t="str">
            <v>6.5</v>
          </cell>
          <cell r="B44" t="str">
            <v>Profundas - Pilotes Excavados con Lodo</v>
          </cell>
          <cell r="C44" t="str">
            <v>m3</v>
          </cell>
          <cell r="D44">
            <v>657.96</v>
          </cell>
        </row>
        <row r="45">
          <cell r="B45" t="str">
            <v>Notas: Cuantías entre 170 y 125 kg. de Fe/M3 de H°</v>
          </cell>
          <cell r="D45">
            <v>0</v>
          </cell>
        </row>
        <row r="46">
          <cell r="A46">
            <v>7</v>
          </cell>
          <cell r="B46" t="str">
            <v>H° A° - Fund de Torres Arriostrada</v>
          </cell>
          <cell r="D46">
            <v>0</v>
          </cell>
        </row>
        <row r="47">
          <cell r="A47" t="str">
            <v>7.1</v>
          </cell>
          <cell r="B47" t="str">
            <v>Superficiales - Bases (y anclajes a piso)</v>
          </cell>
          <cell r="C47" t="str">
            <v>m3</v>
          </cell>
          <cell r="D47">
            <v>289.67</v>
          </cell>
        </row>
        <row r="48">
          <cell r="A48" t="str">
            <v>7.2</v>
          </cell>
          <cell r="B48" t="str">
            <v>Dados de Hormigón Armado para anclaje de mástil s/edificio</v>
          </cell>
          <cell r="C48" t="str">
            <v>u</v>
          </cell>
          <cell r="D48">
            <v>152.77000000000001</v>
          </cell>
        </row>
        <row r="49">
          <cell r="A49" t="str">
            <v>7.3</v>
          </cell>
          <cell r="B49" t="str">
            <v>Provisión de tillas y anclajes</v>
          </cell>
          <cell r="C49" t="str">
            <v>kg</v>
          </cell>
          <cell r="D49">
            <v>2.38</v>
          </cell>
        </row>
        <row r="50">
          <cell r="A50" t="str">
            <v>7.4</v>
          </cell>
          <cell r="B50" t="str">
            <v>Anclajes químicos</v>
          </cell>
          <cell r="C50" t="str">
            <v>un</v>
          </cell>
          <cell r="D50">
            <v>13.16</v>
          </cell>
        </row>
        <row r="51">
          <cell r="B51" t="str">
            <v>Nota: Cuantías entre 90 y 45 kg. de Fe/M3 de H°</v>
          </cell>
          <cell r="D51">
            <v>0</v>
          </cell>
        </row>
        <row r="52">
          <cell r="A52">
            <v>8</v>
          </cell>
          <cell r="B52" t="str">
            <v>H° A° - Fund de Equipos</v>
          </cell>
          <cell r="D52">
            <v>0</v>
          </cell>
        </row>
        <row r="53">
          <cell r="A53" t="str">
            <v>8.1</v>
          </cell>
          <cell r="B53" t="str">
            <v>Superficiales - Plateas</v>
          </cell>
          <cell r="C53" t="str">
            <v>m3</v>
          </cell>
          <cell r="D53">
            <v>235.19</v>
          </cell>
        </row>
        <row r="54">
          <cell r="B54" t="str">
            <v>Nota: Cuantía 30kg de Fe/M3 de H°</v>
          </cell>
          <cell r="D54">
            <v>0</v>
          </cell>
        </row>
        <row r="55">
          <cell r="A55" t="str">
            <v>8.2</v>
          </cell>
          <cell r="B55" t="str">
            <v>Anclaje de equipos</v>
          </cell>
          <cell r="C55" t="str">
            <v>gl</v>
          </cell>
          <cell r="D55">
            <v>68.16</v>
          </cell>
        </row>
        <row r="56">
          <cell r="A56">
            <v>9</v>
          </cell>
          <cell r="B56" t="str">
            <v>Alimentación Eléctrica</v>
          </cell>
          <cell r="D56">
            <v>0</v>
          </cell>
        </row>
        <row r="57">
          <cell r="A57" t="str">
            <v>9.1</v>
          </cell>
          <cell r="B57" t="str">
            <v>Pilar de Acometida Monofásico</v>
          </cell>
          <cell r="C57" t="str">
            <v>u</v>
          </cell>
          <cell r="D57">
            <v>755.02</v>
          </cell>
        </row>
        <row r="58">
          <cell r="A58" t="str">
            <v>9.2</v>
          </cell>
          <cell r="B58" t="str">
            <v>Pilar de Acometida Trifásico</v>
          </cell>
          <cell r="C58" t="str">
            <v>u</v>
          </cell>
          <cell r="D58">
            <v>780.32</v>
          </cell>
        </row>
        <row r="59">
          <cell r="A59" t="str">
            <v>9.3</v>
          </cell>
          <cell r="B59" t="str">
            <v>Tablero de distribución monofasico (para sitios outdoor)</v>
          </cell>
          <cell r="C59" t="str">
            <v>u</v>
          </cell>
          <cell r="D59">
            <v>734.94</v>
          </cell>
        </row>
        <row r="60">
          <cell r="A60" t="str">
            <v>9.4</v>
          </cell>
          <cell r="B60" t="str">
            <v>Tablero de distribución trifasico (para sitios outdoor)</v>
          </cell>
          <cell r="C60" t="str">
            <v>u</v>
          </cell>
          <cell r="D60">
            <v>760.24</v>
          </cell>
        </row>
        <row r="61">
          <cell r="A61" t="str">
            <v>9.5</v>
          </cell>
          <cell r="B61" t="str">
            <v>Conexiones</v>
          </cell>
          <cell r="C61" t="str">
            <v>gl</v>
          </cell>
          <cell r="D61">
            <v>87.56</v>
          </cell>
        </row>
        <row r="62">
          <cell r="A62" t="str">
            <v>9.6</v>
          </cell>
          <cell r="B62" t="str">
            <v>Ductos de PVC de 110 mm</v>
          </cell>
          <cell r="C62" t="str">
            <v>m</v>
          </cell>
          <cell r="D62">
            <v>7.43</v>
          </cell>
        </row>
        <row r="63">
          <cell r="A63" t="str">
            <v>9.7</v>
          </cell>
          <cell r="B63" t="str">
            <v>Ductos de PVC de 63 mm</v>
          </cell>
          <cell r="C63" t="str">
            <v>m</v>
          </cell>
          <cell r="D63">
            <v>5.32</v>
          </cell>
        </row>
        <row r="64">
          <cell r="A64" t="str">
            <v>9.8</v>
          </cell>
          <cell r="B64" t="str">
            <v>Ductos metálicos</v>
          </cell>
          <cell r="C64" t="str">
            <v>m</v>
          </cell>
          <cell r="D64">
            <v>16.66</v>
          </cell>
        </row>
        <row r="65">
          <cell r="A65" t="str">
            <v>9.9</v>
          </cell>
          <cell r="B65" t="str">
            <v>Provisión e Instalación de SVCA (cañero de interconexión)</v>
          </cell>
          <cell r="C65" t="str">
            <v>gl</v>
          </cell>
          <cell r="D65">
            <v>1421.01</v>
          </cell>
        </row>
        <row r="66">
          <cell r="A66" t="str">
            <v>9.10</v>
          </cell>
          <cell r="B66" t="str">
            <v>Instalación sistema balizamiento MEDIA Y BAJA</v>
          </cell>
          <cell r="C66" t="str">
            <v>m</v>
          </cell>
          <cell r="D66">
            <v>7.44</v>
          </cell>
        </row>
        <row r="67">
          <cell r="A67" t="str">
            <v>9.11</v>
          </cell>
          <cell r="B67" t="str">
            <v>Instalación de controladora de balizamiento</v>
          </cell>
          <cell r="C67" t="str">
            <v>u</v>
          </cell>
          <cell r="D67">
            <v>45.06</v>
          </cell>
        </row>
        <row r="68">
          <cell r="A68" t="str">
            <v>9.12</v>
          </cell>
          <cell r="B68" t="str">
            <v>Provisión y colocación de Célula fotoeléctrica</v>
          </cell>
          <cell r="C68" t="str">
            <v>u</v>
          </cell>
          <cell r="D68">
            <v>37.51</v>
          </cell>
        </row>
        <row r="69">
          <cell r="A69" t="str">
            <v>9.13</v>
          </cell>
          <cell r="B69" t="str">
            <v>Provisión de sistema de balizamiento de baja intensidad p/estructuras sobre edificios compuesto por dos balizas de baja intensidad a tope  + caja controladora + accesorios (soportes, cables, etc)</v>
          </cell>
          <cell r="C69" t="str">
            <v>u</v>
          </cell>
          <cell r="D69">
            <v>425.14</v>
          </cell>
        </row>
        <row r="70">
          <cell r="A70" t="str">
            <v>9.14</v>
          </cell>
          <cell r="B70" t="str">
            <v>Provisión y colocación de luminarias fluorecentes</v>
          </cell>
          <cell r="C70" t="str">
            <v>u</v>
          </cell>
          <cell r="D70">
            <v>59.36</v>
          </cell>
        </row>
        <row r="71">
          <cell r="A71" t="str">
            <v>9.15</v>
          </cell>
          <cell r="B71" t="str">
            <v>Provisión y colocación de luminarias tipo tortuga con celula fotoeléctrica</v>
          </cell>
          <cell r="C71" t="str">
            <v>u</v>
          </cell>
          <cell r="D71">
            <v>42.28</v>
          </cell>
        </row>
        <row r="72">
          <cell r="A72" t="str">
            <v>9.16</v>
          </cell>
          <cell r="B72" t="str">
            <v>Provisión y colocación de tomacorrientes dobles con puesta a tierra</v>
          </cell>
          <cell r="C72" t="str">
            <v>u</v>
          </cell>
          <cell r="D72">
            <v>14.49</v>
          </cell>
        </row>
        <row r="73">
          <cell r="A73" t="str">
            <v>9.17</v>
          </cell>
          <cell r="B73" t="str">
            <v>Provisión e instalación de cañería de energía eléctrica</v>
          </cell>
          <cell r="C73" t="str">
            <v>m</v>
          </cell>
          <cell r="D73">
            <v>11.14</v>
          </cell>
        </row>
        <row r="74">
          <cell r="A74" t="str">
            <v>9.18</v>
          </cell>
          <cell r="B74" t="str">
            <v>Provisión e instalación de bocas de energía eléctrica</v>
          </cell>
          <cell r="C74" t="str">
            <v>u</v>
          </cell>
          <cell r="D74">
            <v>61.48</v>
          </cell>
        </row>
        <row r="75">
          <cell r="A75" t="str">
            <v>9.19</v>
          </cell>
          <cell r="B75" t="str">
            <v>Provisión y colocación de luminarias de emergencia</v>
          </cell>
          <cell r="C75" t="str">
            <v>u</v>
          </cell>
          <cell r="D75">
            <v>91.77</v>
          </cell>
        </row>
        <row r="76">
          <cell r="A76" t="str">
            <v>9.20</v>
          </cell>
          <cell r="B76" t="str">
            <v>Instalación generador monofásico c/tranfer Switch</v>
          </cell>
          <cell r="C76" t="str">
            <v>u</v>
          </cell>
          <cell r="D76">
            <v>963.56</v>
          </cell>
        </row>
        <row r="77">
          <cell r="A77" t="str">
            <v>9.21</v>
          </cell>
          <cell r="B77" t="str">
            <v>Instalación generador trifásico c/tranfer Switch</v>
          </cell>
          <cell r="C77" t="str">
            <v>u</v>
          </cell>
          <cell r="D77">
            <v>1095.3699999999999</v>
          </cell>
        </row>
        <row r="78">
          <cell r="A78">
            <v>10</v>
          </cell>
          <cell r="B78" t="str">
            <v>Conductor en sitio Tipo s/ Terreno</v>
          </cell>
          <cell r="D78">
            <v>0</v>
          </cell>
        </row>
        <row r="79">
          <cell r="A79" t="str">
            <v>10.1</v>
          </cell>
          <cell r="B79" t="str">
            <v>Conductor de Sintenax 2 x 10 mm</v>
          </cell>
          <cell r="C79" t="str">
            <v>m</v>
          </cell>
          <cell r="D79">
            <v>5.36</v>
          </cell>
        </row>
        <row r="80">
          <cell r="A80" t="str">
            <v>10.2</v>
          </cell>
          <cell r="B80" t="str">
            <v>Conductor de Sintenax 2 x 16 mm</v>
          </cell>
          <cell r="C80" t="str">
            <v>m</v>
          </cell>
          <cell r="D80">
            <v>6.64</v>
          </cell>
        </row>
        <row r="81">
          <cell r="A81" t="str">
            <v>10.3</v>
          </cell>
          <cell r="B81" t="str">
            <v>Conductor de Sintenax 4 x 10 mm</v>
          </cell>
          <cell r="C81" t="str">
            <v>m</v>
          </cell>
          <cell r="D81">
            <v>6.77</v>
          </cell>
        </row>
        <row r="82">
          <cell r="A82" t="str">
            <v>10.4</v>
          </cell>
          <cell r="B82" t="str">
            <v>Conductor de Sintenax 4 x 16 mm</v>
          </cell>
          <cell r="C82" t="str">
            <v>m</v>
          </cell>
          <cell r="D82">
            <v>8.06</v>
          </cell>
        </row>
        <row r="83">
          <cell r="A83" t="str">
            <v>10.5</v>
          </cell>
          <cell r="B83" t="str">
            <v>Conductor de Sintenax 3 x 25 + 1 x 16 mm</v>
          </cell>
          <cell r="C83" t="str">
            <v>m</v>
          </cell>
          <cell r="D83">
            <v>10.63</v>
          </cell>
        </row>
        <row r="84">
          <cell r="A84" t="str">
            <v>10.6</v>
          </cell>
          <cell r="B84" t="str">
            <v>Conductor de Sintenax 4x32 mm ó  x 35 + 1 x 16 mm</v>
          </cell>
          <cell r="C84" t="str">
            <v>m</v>
          </cell>
          <cell r="D84">
            <v>12.43</v>
          </cell>
        </row>
        <row r="85">
          <cell r="A85">
            <v>11</v>
          </cell>
          <cell r="B85" t="str">
            <v>Conductor en sitio Tipo s/ Edificio (Build Out)</v>
          </cell>
          <cell r="D85">
            <v>0</v>
          </cell>
        </row>
        <row r="86">
          <cell r="A86" t="str">
            <v>11.1</v>
          </cell>
          <cell r="B86" t="str">
            <v>Conductor de Sintenax 2 x 10 mm</v>
          </cell>
          <cell r="C86" t="str">
            <v>m</v>
          </cell>
          <cell r="D86">
            <v>6.09</v>
          </cell>
        </row>
        <row r="87">
          <cell r="A87" t="str">
            <v>11.2</v>
          </cell>
          <cell r="B87" t="str">
            <v>Conductor de Sintenax 2 x 16 mm</v>
          </cell>
          <cell r="C87" t="str">
            <v>m</v>
          </cell>
          <cell r="D87">
            <v>7.26</v>
          </cell>
        </row>
        <row r="88">
          <cell r="A88" t="str">
            <v>11.3</v>
          </cell>
          <cell r="B88" t="str">
            <v>Conductor de Sintenax 4 x 10 mm</v>
          </cell>
          <cell r="C88" t="str">
            <v>m</v>
          </cell>
          <cell r="D88">
            <v>7.42</v>
          </cell>
        </row>
        <row r="89">
          <cell r="A89" t="str">
            <v>11.4</v>
          </cell>
          <cell r="B89" t="str">
            <v>Conductor de Sintenax 4 x 16 mm</v>
          </cell>
          <cell r="C89" t="str">
            <v>m</v>
          </cell>
          <cell r="D89">
            <v>9.01</v>
          </cell>
        </row>
        <row r="90">
          <cell r="A90" t="str">
            <v>11.5</v>
          </cell>
          <cell r="B90" t="str">
            <v>Conductor de Sintenax 3 x 25 + 1 x 16 mm</v>
          </cell>
          <cell r="C90" t="str">
            <v>m</v>
          </cell>
          <cell r="D90">
            <v>11.17</v>
          </cell>
        </row>
        <row r="91">
          <cell r="A91" t="str">
            <v>11.6</v>
          </cell>
          <cell r="B91" t="str">
            <v>Conductor de Sintenax 4x32 mm ó  x 35 + 1 x 16 mm</v>
          </cell>
          <cell r="C91" t="str">
            <v>m</v>
          </cell>
          <cell r="D91">
            <v>13.02</v>
          </cell>
        </row>
        <row r="92">
          <cell r="A92">
            <v>12</v>
          </cell>
          <cell r="B92" t="str">
            <v>Montaje de Torre y Antenas</v>
          </cell>
          <cell r="D92">
            <v>0</v>
          </cell>
        </row>
        <row r="93">
          <cell r="A93" t="str">
            <v>12.1</v>
          </cell>
          <cell r="B93" t="str">
            <v>Provisión y montaje  de Torre de 30G Arriostrada - baja capacidad</v>
          </cell>
          <cell r="C93" t="str">
            <v>u</v>
          </cell>
          <cell r="D93">
            <v>12192.19</v>
          </cell>
        </row>
        <row r="94">
          <cell r="A94" t="str">
            <v>12.1.1</v>
          </cell>
          <cell r="B94" t="str">
            <v>Provisión y montaje  de Torre de 30G Arriostrada - alta capacidad</v>
          </cell>
          <cell r="C94" t="str">
            <v>u</v>
          </cell>
          <cell r="D94">
            <v>15946.12</v>
          </cell>
        </row>
        <row r="95">
          <cell r="A95" t="str">
            <v>12.2</v>
          </cell>
          <cell r="B95" t="str">
            <v>Provisión y montaje  de Torre de 42G Arriostrada - baja capacidad</v>
          </cell>
          <cell r="C95" t="str">
            <v>u</v>
          </cell>
          <cell r="D95">
            <v>18809.740000000002</v>
          </cell>
        </row>
        <row r="96">
          <cell r="A96" t="str">
            <v>12.2.1</v>
          </cell>
          <cell r="B96" t="str">
            <v>Provisión y montaje  de Torre de 42G Arriostrada - alta capacidad</v>
          </cell>
          <cell r="C96" t="str">
            <v>u</v>
          </cell>
          <cell r="D96">
            <v>20876.349999999999</v>
          </cell>
        </row>
        <row r="97">
          <cell r="A97" t="str">
            <v>12.3</v>
          </cell>
          <cell r="B97" t="str">
            <v>Provisión y montaje  de Torre de 60G Arriostrada - baja capacidad</v>
          </cell>
          <cell r="C97" t="str">
            <v>u</v>
          </cell>
          <cell r="D97">
            <v>22867.22</v>
          </cell>
        </row>
        <row r="98">
          <cell r="A98" t="str">
            <v>12.3.1</v>
          </cell>
          <cell r="B98" t="str">
            <v>Provisión y montaje  de Torre de 60G Arriostrada - alta capacidad</v>
          </cell>
          <cell r="C98" t="str">
            <v>u</v>
          </cell>
          <cell r="D98">
            <v>27994.75</v>
          </cell>
        </row>
        <row r="99">
          <cell r="A99" t="str">
            <v>12.4</v>
          </cell>
          <cell r="B99" t="str">
            <v>Provisión y montaje  de Torre de 90G Arriostrada - baja capacidad</v>
          </cell>
          <cell r="C99" t="str">
            <v>u</v>
          </cell>
          <cell r="D99">
            <v>32320.45</v>
          </cell>
        </row>
        <row r="100">
          <cell r="A100" t="str">
            <v>12.4.1</v>
          </cell>
          <cell r="B100" t="str">
            <v>Provisión y montaje  de Torre de 90G Arriostrada - alta capacidad</v>
          </cell>
          <cell r="C100" t="str">
            <v>u</v>
          </cell>
          <cell r="D100">
            <v>39810.589999999997</v>
          </cell>
        </row>
        <row r="101">
          <cell r="A101" t="str">
            <v>12.5</v>
          </cell>
          <cell r="B101" t="str">
            <v>Provisión y montaje  de Torre de 45SS Autosoportada</v>
          </cell>
          <cell r="C101" t="str">
            <v>u</v>
          </cell>
          <cell r="D101">
            <v>43646.71</v>
          </cell>
        </row>
        <row r="102">
          <cell r="A102" t="str">
            <v>12.6</v>
          </cell>
          <cell r="B102" t="str">
            <v>Provisión y montaje  de Torre de 60SS Autosoportada</v>
          </cell>
          <cell r="C102" t="str">
            <v>u</v>
          </cell>
          <cell r="D102">
            <v>52430.99</v>
          </cell>
        </row>
        <row r="103">
          <cell r="A103" t="str">
            <v>12.7</v>
          </cell>
          <cell r="B103" t="str">
            <v>Provisión y montaje  de Torre de 90SS Autosoportada</v>
          </cell>
          <cell r="C103" t="str">
            <v>u</v>
          </cell>
          <cell r="D103">
            <v>149738.92000000001</v>
          </cell>
        </row>
        <row r="104">
          <cell r="A104" t="str">
            <v>12.8</v>
          </cell>
          <cell r="B104" t="str">
            <v>Provisión y montaje  de Torre de estructura sobre edificio</v>
          </cell>
          <cell r="C104" t="str">
            <v>kg</v>
          </cell>
          <cell r="D104">
            <v>3.47</v>
          </cell>
        </row>
        <row r="105">
          <cell r="A105" t="str">
            <v>12.9</v>
          </cell>
          <cell r="B105" t="str">
            <v>Provisión y montaje  de Monoposte de 30m</v>
          </cell>
          <cell r="C105" t="str">
            <v>u</v>
          </cell>
          <cell r="D105">
            <v>22511.25</v>
          </cell>
        </row>
        <row r="106">
          <cell r="A106" t="str">
            <v>12.10</v>
          </cell>
          <cell r="B106" t="str">
            <v>Provisión y montaje  de Monoposte de 45m</v>
          </cell>
          <cell r="C106" t="str">
            <v>u</v>
          </cell>
          <cell r="D106">
            <v>54532.17</v>
          </cell>
        </row>
        <row r="107">
          <cell r="A107" t="str">
            <v>12.11</v>
          </cell>
          <cell r="B107" t="str">
            <v>Montaje soporte para antenas MW en terraza</v>
          </cell>
          <cell r="C107" t="str">
            <v>u</v>
          </cell>
          <cell r="D107">
            <v>70.2</v>
          </cell>
        </row>
        <row r="108">
          <cell r="A108" t="str">
            <v>12.12</v>
          </cell>
          <cell r="B108" t="str">
            <v>Montaje soporte para antenas MW en estructura</v>
          </cell>
          <cell r="C108" t="str">
            <v>u</v>
          </cell>
          <cell r="D108">
            <v>131.44</v>
          </cell>
        </row>
        <row r="109">
          <cell r="A109" t="str">
            <v>12.13</v>
          </cell>
          <cell r="B109" t="str">
            <v>Montaje soporte antenas celular en terraza</v>
          </cell>
          <cell r="C109" t="str">
            <v>u</v>
          </cell>
          <cell r="D109">
            <v>155.41</v>
          </cell>
        </row>
        <row r="110">
          <cell r="A110" t="str">
            <v>12.14</v>
          </cell>
          <cell r="B110" t="str">
            <v>Montaje soporte antenas celular en estructura</v>
          </cell>
          <cell r="C110" t="str">
            <v>u</v>
          </cell>
          <cell r="D110">
            <v>401.93</v>
          </cell>
        </row>
        <row r="111">
          <cell r="A111" t="str">
            <v>12.15</v>
          </cell>
          <cell r="B111" t="str">
            <v>Dados de Hormigón Armado para apoyo de pedestales / puntales</v>
          </cell>
          <cell r="C111" t="str">
            <v>u</v>
          </cell>
          <cell r="D111">
            <v>104.28</v>
          </cell>
        </row>
        <row r="112">
          <cell r="A112" t="str">
            <v>12.16</v>
          </cell>
          <cell r="B112" t="str">
            <v>Provisión soporte antena direccional sobre mástil (tipo MW)</v>
          </cell>
          <cell r="C112" t="str">
            <v>u</v>
          </cell>
          <cell r="D112">
            <v>147.88999999999999</v>
          </cell>
        </row>
        <row r="113">
          <cell r="A113" t="str">
            <v>12.17</v>
          </cell>
          <cell r="B113" t="str">
            <v>Provisión de soporte anular universal con 3 caños para la instalación de 3 paneles celulares sobre mástil / monoposte</v>
          </cell>
          <cell r="C113" t="str">
            <v>u</v>
          </cell>
          <cell r="D113">
            <v>931.76</v>
          </cell>
        </row>
        <row r="114">
          <cell r="A114" t="str">
            <v>12.18</v>
          </cell>
          <cell r="B114" t="str">
            <v>Provisión de soporte de cara orientable s/mástil para la instalación de dos antenas direccionales</v>
          </cell>
          <cell r="C114" t="str">
            <v>u</v>
          </cell>
          <cell r="D114">
            <v>1075.8900000000001</v>
          </cell>
        </row>
        <row r="115">
          <cell r="A115" t="str">
            <v>12.19</v>
          </cell>
          <cell r="B115" t="str">
            <v>Provisión soporte de cara torre autosoportada para la instalación de dos antenas direccionales</v>
          </cell>
          <cell r="C115" t="str">
            <v>u</v>
          </cell>
          <cell r="D115">
            <v>522.62</v>
          </cell>
        </row>
        <row r="116">
          <cell r="A116" t="str">
            <v>12.20</v>
          </cell>
          <cell r="B116" t="str">
            <v>Provisión de soporte tipo pedestal / soportes especiales</v>
          </cell>
          <cell r="C116" t="str">
            <v>kg</v>
          </cell>
          <cell r="D116">
            <v>2.61</v>
          </cell>
        </row>
        <row r="117">
          <cell r="A117" t="str">
            <v>12.21</v>
          </cell>
          <cell r="B117" t="str">
            <v>Montaje puente guia de ondas</v>
          </cell>
          <cell r="C117" t="str">
            <v>m</v>
          </cell>
          <cell r="D117">
            <v>28.11</v>
          </cell>
        </row>
        <row r="118">
          <cell r="A118" t="str">
            <v>12.22</v>
          </cell>
          <cell r="B118" t="str">
            <v>Provisión de puente guía de ondas</v>
          </cell>
          <cell r="C118" t="str">
            <v>m</v>
          </cell>
          <cell r="D118">
            <v>125.99</v>
          </cell>
        </row>
        <row r="119">
          <cell r="A119" t="str">
            <v>12.23</v>
          </cell>
          <cell r="B119" t="str">
            <v>Prov. y Montaje de bandeja portacable c/tapa 5 cm interior/ext.</v>
          </cell>
          <cell r="C119" t="str">
            <v>m</v>
          </cell>
          <cell r="D119">
            <v>9.64</v>
          </cell>
        </row>
        <row r="120">
          <cell r="A120" t="str">
            <v>12.24</v>
          </cell>
          <cell r="B120" t="str">
            <v>Prov. y Montaje de bandeja portacable c/tapa 10 cm interior/ext.</v>
          </cell>
          <cell r="C120" t="str">
            <v>m</v>
          </cell>
          <cell r="D120">
            <v>12.47</v>
          </cell>
        </row>
        <row r="121">
          <cell r="A121" t="str">
            <v>12.25</v>
          </cell>
          <cell r="B121" t="str">
            <v>Prov. y Montaje de bandeja portacable c/tapa 15 cm interior/ext.</v>
          </cell>
          <cell r="C121" t="str">
            <v>m</v>
          </cell>
          <cell r="D121">
            <v>17.91</v>
          </cell>
        </row>
        <row r="122">
          <cell r="A122" t="str">
            <v>12.26</v>
          </cell>
          <cell r="B122" t="str">
            <v>Prov. y Montaje de bandeja portacable c/tapa 30 cm interior/ext.</v>
          </cell>
          <cell r="C122" t="str">
            <v>m</v>
          </cell>
          <cell r="D122">
            <v>22.67</v>
          </cell>
        </row>
        <row r="123">
          <cell r="A123" t="str">
            <v>12.27</v>
          </cell>
          <cell r="B123" t="str">
            <v>Prov. y Montaje de bandeja portacable c/tapa 5 cm en altura</v>
          </cell>
          <cell r="C123" t="str">
            <v>m</v>
          </cell>
          <cell r="D123">
            <v>15.94</v>
          </cell>
        </row>
        <row r="124">
          <cell r="A124" t="str">
            <v>12.28</v>
          </cell>
          <cell r="B124" t="str">
            <v>Prov. y Montaje de bandeja portacable c/tapa 10 cm en altura</v>
          </cell>
          <cell r="C124" t="str">
            <v>m</v>
          </cell>
          <cell r="D124">
            <v>17.809999999999999</v>
          </cell>
        </row>
        <row r="125">
          <cell r="A125" t="str">
            <v>12.29</v>
          </cell>
          <cell r="B125" t="str">
            <v>Prov. y Montaje de bandeja portacable c/tapa 15 cm en altura</v>
          </cell>
          <cell r="C125" t="str">
            <v>m</v>
          </cell>
          <cell r="D125">
            <v>23.9</v>
          </cell>
        </row>
        <row r="126">
          <cell r="A126" t="str">
            <v>12.30</v>
          </cell>
          <cell r="B126" t="str">
            <v>Prov. y Montaje de bandeja portacable c/tapa 30 cm en altura</v>
          </cell>
          <cell r="C126" t="str">
            <v>m</v>
          </cell>
          <cell r="D126">
            <v>25.79</v>
          </cell>
        </row>
        <row r="127">
          <cell r="A127" t="str">
            <v>12.31</v>
          </cell>
          <cell r="B127" t="str">
            <v>Prov. y Montaje de escalera portacable 15cm interior/ext.</v>
          </cell>
          <cell r="C127" t="str">
            <v>m</v>
          </cell>
          <cell r="D127">
            <v>15.31</v>
          </cell>
        </row>
        <row r="128">
          <cell r="A128" t="str">
            <v>12.32</v>
          </cell>
          <cell r="B128" t="str">
            <v>Prov. y Montaje de escalera portacable 30cm interior/ext.</v>
          </cell>
          <cell r="C128" t="str">
            <v>m</v>
          </cell>
          <cell r="D128">
            <v>17.43</v>
          </cell>
        </row>
        <row r="129">
          <cell r="A129" t="str">
            <v>12.33</v>
          </cell>
          <cell r="B129" t="str">
            <v>Prov. y Montaje de escalera portacable 45cm interior/ext.</v>
          </cell>
          <cell r="C129" t="str">
            <v>m</v>
          </cell>
          <cell r="D129">
            <v>22.72</v>
          </cell>
        </row>
        <row r="130">
          <cell r="A130" t="str">
            <v>12.34</v>
          </cell>
          <cell r="B130" t="str">
            <v>Prov. y Montaje de escalera portacable 60cm interior/ext.</v>
          </cell>
          <cell r="C130" t="str">
            <v>m</v>
          </cell>
          <cell r="D130">
            <v>30.04</v>
          </cell>
        </row>
        <row r="131">
          <cell r="A131" t="str">
            <v>12.35</v>
          </cell>
          <cell r="B131" t="str">
            <v>Prov. y Montaje de escalera portacable 15cm en altura</v>
          </cell>
          <cell r="C131" t="str">
            <v>m</v>
          </cell>
          <cell r="D131">
            <v>20.149999999999999</v>
          </cell>
        </row>
        <row r="132">
          <cell r="A132" t="str">
            <v>12.36</v>
          </cell>
          <cell r="B132" t="str">
            <v>Prov. y Montaje de escalera portacable 30cm en altura</v>
          </cell>
          <cell r="C132" t="str">
            <v>m</v>
          </cell>
          <cell r="D132">
            <v>22.5</v>
          </cell>
        </row>
        <row r="133">
          <cell r="A133" t="str">
            <v>12.37</v>
          </cell>
          <cell r="B133" t="str">
            <v>Prov. y Montaje de escalera portacable 45cm en altura</v>
          </cell>
          <cell r="C133" t="str">
            <v>m</v>
          </cell>
          <cell r="D133">
            <v>23.9</v>
          </cell>
        </row>
        <row r="134">
          <cell r="A134" t="str">
            <v>12.38</v>
          </cell>
          <cell r="B134" t="str">
            <v>Prov. y Montaje de escalera portacable 60cm en altura</v>
          </cell>
          <cell r="C134" t="str">
            <v>m</v>
          </cell>
          <cell r="D134">
            <v>30.04</v>
          </cell>
        </row>
        <row r="135">
          <cell r="A135" t="str">
            <v>12.39</v>
          </cell>
          <cell r="B135" t="str">
            <v>Prov. y Montaje de escalera portacable 15cm c/tapa en altura</v>
          </cell>
          <cell r="C135" t="str">
            <v>m</v>
          </cell>
          <cell r="D135">
            <v>23.56</v>
          </cell>
        </row>
        <row r="136">
          <cell r="A136" t="str">
            <v>12.40</v>
          </cell>
          <cell r="B136" t="str">
            <v>Prov. y Montaje de escalera portacable 30cm c/tapa en altura</v>
          </cell>
          <cell r="C136" t="str">
            <v>m</v>
          </cell>
          <cell r="D136">
            <v>27.59</v>
          </cell>
        </row>
        <row r="137">
          <cell r="A137" t="str">
            <v>12.41</v>
          </cell>
          <cell r="B137" t="str">
            <v>Prov. y Montaje de escalera portacable 45cm c/tapa en altura</v>
          </cell>
          <cell r="C137" t="str">
            <v>m</v>
          </cell>
          <cell r="D137">
            <v>34.97</v>
          </cell>
        </row>
        <row r="138">
          <cell r="A138" t="str">
            <v>12.42</v>
          </cell>
          <cell r="B138" t="str">
            <v>Prov. y Montaje de escalera portacable 60cm c/tapa en altura</v>
          </cell>
          <cell r="C138" t="str">
            <v>m</v>
          </cell>
          <cell r="D138">
            <v>39.92</v>
          </cell>
        </row>
        <row r="139">
          <cell r="A139" t="str">
            <v>12.43</v>
          </cell>
          <cell r="B139" t="str">
            <v>Prov. y Montaje de escalerilla portacables de 30cm en exterior de monoposte de 45m, tomada con zunchos especiales cada 2m</v>
          </cell>
          <cell r="C139" t="str">
            <v>m</v>
          </cell>
          <cell r="D139">
            <v>64.69</v>
          </cell>
        </row>
        <row r="140">
          <cell r="A140" t="str">
            <v>12.44</v>
          </cell>
          <cell r="B140" t="str">
            <v>Prov. y Montaje de Herrería en general</v>
          </cell>
          <cell r="C140" t="str">
            <v>kg</v>
          </cell>
          <cell r="D140">
            <v>2.78</v>
          </cell>
        </row>
        <row r="141">
          <cell r="A141" t="str">
            <v>12.45</v>
          </cell>
          <cell r="B141" t="str">
            <v>Prov. y Montaje de Herrería en General Galvanizada</v>
          </cell>
          <cell r="C141" t="str">
            <v>kg</v>
          </cell>
          <cell r="D141">
            <v>3.29</v>
          </cell>
        </row>
        <row r="142">
          <cell r="A142" t="str">
            <v>12.46</v>
          </cell>
          <cell r="B142" t="str">
            <v>Rienda instalada con morsetería</v>
          </cell>
          <cell r="C142" t="str">
            <v>kg</v>
          </cell>
          <cell r="D142">
            <v>4.6500000000000004</v>
          </cell>
        </row>
        <row r="143">
          <cell r="A143" t="str">
            <v>12.47</v>
          </cell>
          <cell r="B143" t="str">
            <v>Provisión y montaje de entry ports de 12 orificios</v>
          </cell>
          <cell r="C143" t="str">
            <v>u</v>
          </cell>
          <cell r="D143">
            <v>1978.42</v>
          </cell>
        </row>
        <row r="144">
          <cell r="A144" t="str">
            <v>12.48</v>
          </cell>
          <cell r="B144" t="str">
            <v>Provisión y montaje de entry ports de 4 orificios</v>
          </cell>
          <cell r="C144" t="str">
            <v>u</v>
          </cell>
          <cell r="D144">
            <v>783.14</v>
          </cell>
        </row>
        <row r="145">
          <cell r="A145" t="str">
            <v>12.49</v>
          </cell>
          <cell r="B145" t="str">
            <v>Provisión y montaje de entry ports de 2 orificios</v>
          </cell>
          <cell r="C145" t="str">
            <v>u</v>
          </cell>
          <cell r="D145">
            <v>437.83</v>
          </cell>
        </row>
        <row r="146">
          <cell r="A146" t="str">
            <v>12.50</v>
          </cell>
          <cell r="B146" t="str">
            <v>Provisión y montaje de maromas de acero de 8 mm</v>
          </cell>
          <cell r="C146" t="str">
            <v>m</v>
          </cell>
          <cell r="D146">
            <v>1.93</v>
          </cell>
        </row>
        <row r="147">
          <cell r="A147" t="str">
            <v>12.51</v>
          </cell>
          <cell r="B147" t="str">
            <v>Provisión y montaje soporte antena GPS</v>
          </cell>
          <cell r="C147" t="str">
            <v>u</v>
          </cell>
          <cell r="D147">
            <v>76.16</v>
          </cell>
        </row>
        <row r="148">
          <cell r="A148">
            <v>13</v>
          </cell>
          <cell r="B148" t="str">
            <v>Cercos</v>
          </cell>
          <cell r="D148">
            <v>0</v>
          </cell>
        </row>
        <row r="149">
          <cell r="A149" t="str">
            <v>13.1</v>
          </cell>
          <cell r="B149" t="str">
            <v>Cerco Olímpico - Montaje y Provisión</v>
          </cell>
          <cell r="C149" t="str">
            <v>m</v>
          </cell>
          <cell r="D149">
            <v>18.760000000000002</v>
          </cell>
        </row>
        <row r="150">
          <cell r="A150" t="str">
            <v>13.2</v>
          </cell>
          <cell r="B150" t="str">
            <v>Alambrado Rural - Montaje y Provisión</v>
          </cell>
          <cell r="C150" t="str">
            <v>m</v>
          </cell>
          <cell r="D150">
            <v>11.5</v>
          </cell>
        </row>
        <row r="151">
          <cell r="A151" t="str">
            <v>13.3</v>
          </cell>
          <cell r="B151" t="str">
            <v>Provisión y Montaje de Portón (para cerco olímpico)</v>
          </cell>
          <cell r="C151" t="str">
            <v>u</v>
          </cell>
          <cell r="D151">
            <v>438.58</v>
          </cell>
        </row>
        <row r="152">
          <cell r="A152" t="str">
            <v>13.4</v>
          </cell>
          <cell r="B152" t="str">
            <v>Provisión y Montaje de Tranquera</v>
          </cell>
          <cell r="C152" t="str">
            <v>u</v>
          </cell>
          <cell r="D152">
            <v>273.31</v>
          </cell>
        </row>
        <row r="153">
          <cell r="A153" t="str">
            <v>13.5</v>
          </cell>
          <cell r="B153" t="str">
            <v>Provisión y Montaje de Puerta (para cerco olímpico)</v>
          </cell>
          <cell r="C153" t="str">
            <v>u</v>
          </cell>
          <cell r="D153">
            <v>128.62</v>
          </cell>
        </row>
        <row r="154">
          <cell r="A154" t="str">
            <v>13.6</v>
          </cell>
          <cell r="B154" t="str">
            <v>Defensa antichoque</v>
          </cell>
          <cell r="C154" t="str">
            <v>u</v>
          </cell>
          <cell r="D154">
            <v>150.05000000000001</v>
          </cell>
        </row>
        <row r="155">
          <cell r="A155" t="str">
            <v>13.7</v>
          </cell>
          <cell r="B155" t="str">
            <v>Muro nuevo</v>
          </cell>
          <cell r="C155" t="str">
            <v>m2</v>
          </cell>
          <cell r="D155">
            <v>56.27</v>
          </cell>
        </row>
        <row r="156">
          <cell r="A156" t="str">
            <v>13.8</v>
          </cell>
          <cell r="B156" t="str">
            <v>Mejora muro existente</v>
          </cell>
          <cell r="C156" t="str">
            <v>m2</v>
          </cell>
          <cell r="D156">
            <v>32.81</v>
          </cell>
        </row>
        <row r="157">
          <cell r="A157" t="str">
            <v>13.9</v>
          </cell>
          <cell r="B157" t="str">
            <v>Hilos de puas</v>
          </cell>
          <cell r="C157" t="str">
            <v>m</v>
          </cell>
          <cell r="D157">
            <v>13.4</v>
          </cell>
        </row>
        <row r="158">
          <cell r="A158" t="str">
            <v>13.10</v>
          </cell>
          <cell r="B158" t="str">
            <v>Blanqueo</v>
          </cell>
          <cell r="C158" t="str">
            <v>m2</v>
          </cell>
          <cell r="D158">
            <v>7.97</v>
          </cell>
        </row>
        <row r="159">
          <cell r="A159">
            <v>14</v>
          </cell>
          <cell r="B159" t="str">
            <v>Puesta a Tierra</v>
          </cell>
          <cell r="D159">
            <v>0</v>
          </cell>
        </row>
        <row r="160">
          <cell r="A160" t="str">
            <v>14.1</v>
          </cell>
          <cell r="B160" t="str">
            <v>Puesta a Tierra completa p/sitio nuevo tipo rural</v>
          </cell>
          <cell r="C160" t="str">
            <v>gl</v>
          </cell>
          <cell r="D160">
            <v>1702.73</v>
          </cell>
        </row>
        <row r="161">
          <cell r="A161" t="str">
            <v>14.2</v>
          </cell>
          <cell r="B161" t="str">
            <v>Puesta a Tierra completa p/recinto de mampostería</v>
          </cell>
          <cell r="C161" t="str">
            <v>gl</v>
          </cell>
          <cell r="D161" t="str">
            <v>no aplicable</v>
          </cell>
        </row>
        <row r="162">
          <cell r="A162" t="str">
            <v>14.3</v>
          </cell>
          <cell r="B162" t="str">
            <v>Puesta a Tierra completa p/shelter modular</v>
          </cell>
          <cell r="C162" t="str">
            <v>gl</v>
          </cell>
          <cell r="D162" t="str">
            <v>no aplicable</v>
          </cell>
        </row>
        <row r="163">
          <cell r="A163" t="str">
            <v>14.4</v>
          </cell>
          <cell r="B163" t="str">
            <v>Puesta a Tierra completa para sitio outdoor nuevo a piso</v>
          </cell>
          <cell r="C163" t="str">
            <v>gl</v>
          </cell>
          <cell r="D163">
            <v>1702.73</v>
          </cell>
        </row>
        <row r="164">
          <cell r="A164" t="str">
            <v>14.5</v>
          </cell>
          <cell r="B164" t="str">
            <v>Puesta a Tierra completa para sitio outdoor nuevo en azotea</v>
          </cell>
          <cell r="C164" t="str">
            <v>gl</v>
          </cell>
          <cell r="D164">
            <v>1618.24</v>
          </cell>
        </row>
        <row r="165">
          <cell r="A165" t="str">
            <v>14.6</v>
          </cell>
          <cell r="B165" t="str">
            <v>Puesta a Tierra completa para sitio outdoor colocalizado vinculada a PAT existente</v>
          </cell>
          <cell r="C165" t="str">
            <v>gl</v>
          </cell>
          <cell r="D165">
            <v>1163.94</v>
          </cell>
        </row>
        <row r="166">
          <cell r="A166" t="str">
            <v>14.7</v>
          </cell>
          <cell r="B166" t="str">
            <v>Bajada de puesta a tierra de cable de Cu estañado desnudo 50 mm2</v>
          </cell>
          <cell r="C166" t="str">
            <v>m</v>
          </cell>
          <cell r="D166">
            <v>4.72</v>
          </cell>
        </row>
        <row r="167">
          <cell r="A167" t="str">
            <v>14.8</v>
          </cell>
          <cell r="B167" t="str">
            <v>Provisión e instalación pararrayos con pentapuntas</v>
          </cell>
          <cell r="C167" t="str">
            <v>u</v>
          </cell>
          <cell r="D167">
            <v>121.87</v>
          </cell>
        </row>
        <row r="168">
          <cell r="A168" t="str">
            <v>14.10</v>
          </cell>
          <cell r="B168" t="str">
            <v>Provisión e instalación pararrayos completo para soporte de antenas tipo pedestal</v>
          </cell>
          <cell r="C168" t="str">
            <v>u</v>
          </cell>
          <cell r="D168">
            <v>67.91</v>
          </cell>
        </row>
        <row r="169">
          <cell r="A169" t="str">
            <v>14.11</v>
          </cell>
          <cell r="B169" t="str">
            <v>Provisión e instalación de placa de cobre extra aislada (s/estructura o a nivel)</v>
          </cell>
          <cell r="C169" t="str">
            <v>cm2</v>
          </cell>
          <cell r="D169">
            <v>0.13</v>
          </cell>
        </row>
        <row r="170">
          <cell r="A170" t="str">
            <v>14.12</v>
          </cell>
          <cell r="B170" t="str">
            <v>Provisión e instalación de jabalina extra</v>
          </cell>
          <cell r="C170" t="str">
            <v>u</v>
          </cell>
          <cell r="D170">
            <v>29.48</v>
          </cell>
        </row>
        <row r="171">
          <cell r="A171" t="str">
            <v>14.13</v>
          </cell>
          <cell r="B171" t="str">
            <v>Soldaduras Cuproaluminotérmicas adicionales</v>
          </cell>
          <cell r="C171" t="str">
            <v>u</v>
          </cell>
          <cell r="D171">
            <v>17.760000000000002</v>
          </cell>
        </row>
        <row r="172">
          <cell r="A172">
            <v>15</v>
          </cell>
          <cell r="B172" t="str">
            <v>PROVISIÓN Y Montaje de Shelter Modular desarmable</v>
          </cell>
          <cell r="D172">
            <v>0</v>
          </cell>
        </row>
        <row r="173">
          <cell r="A173" t="str">
            <v>15.1</v>
          </cell>
          <cell r="B173" t="str">
            <v>Gabinete 0,7m x 0,7m x 1,2 m</v>
          </cell>
          <cell r="C173" t="str">
            <v>u</v>
          </cell>
          <cell r="D173" t="str">
            <v>no aplicable</v>
          </cell>
        </row>
        <row r="174">
          <cell r="A174" t="str">
            <v>15.2</v>
          </cell>
          <cell r="B174" t="str">
            <v>Shelter dimensiones int. ancho:2,279m, largo:2,933m, alto: 2,625m</v>
          </cell>
          <cell r="C174" t="str">
            <v>u</v>
          </cell>
          <cell r="D174">
            <v>9482.68</v>
          </cell>
        </row>
        <row r="175">
          <cell r="A175" t="str">
            <v>15.3</v>
          </cell>
          <cell r="B175" t="str">
            <v>Shelter dimensiones int. ancho:2,279m, largo:5,867m, alto: 2,625m</v>
          </cell>
          <cell r="C175" t="str">
            <v>u</v>
          </cell>
          <cell r="D175">
            <v>11047.6</v>
          </cell>
        </row>
        <row r="176">
          <cell r="A176" t="str">
            <v>15.4</v>
          </cell>
          <cell r="B176" t="str">
            <v>Provisión e instalación de banquinas de soporte</v>
          </cell>
          <cell r="C176" t="str">
            <v>kg</v>
          </cell>
          <cell r="D176">
            <v>3.04</v>
          </cell>
        </row>
        <row r="177">
          <cell r="A177" t="str">
            <v>15.5</v>
          </cell>
          <cell r="B177" t="str">
            <v>Provisión e instalación de Pisos y barandas</v>
          </cell>
          <cell r="C177" t="str">
            <v>kg</v>
          </cell>
          <cell r="D177">
            <v>3.54</v>
          </cell>
        </row>
        <row r="178">
          <cell r="A178" t="str">
            <v>15.6</v>
          </cell>
          <cell r="B178" t="str">
            <v>Dados de Hormigón Armado para apoyo de banquinas</v>
          </cell>
          <cell r="C178" t="str">
            <v>u</v>
          </cell>
          <cell r="D178">
            <v>82.01</v>
          </cell>
        </row>
        <row r="179">
          <cell r="A179">
            <v>16</v>
          </cell>
          <cell r="B179" t="str">
            <v>Provisión y construcción de recintos de equipos con materiales tradicionales</v>
          </cell>
          <cell r="D179">
            <v>0</v>
          </cell>
        </row>
        <row r="180">
          <cell r="A180" t="str">
            <v>16.1</v>
          </cell>
          <cell r="B180" t="str">
            <v>Construcción propiamente dicha (Nivel de piso, mampostería, losa, cubierta de techo, puerta de acceso, instalación eléctrica, pintura y puesta a tierra)</v>
          </cell>
          <cell r="C180" t="str">
            <v>m2</v>
          </cell>
          <cell r="D180" t="str">
            <v>no aplicable</v>
          </cell>
        </row>
        <row r="181">
          <cell r="A181" t="str">
            <v>16.2</v>
          </cell>
          <cell r="B181" t="str">
            <v>Plataforma para baterías</v>
          </cell>
          <cell r="C181" t="str">
            <v>kg</v>
          </cell>
          <cell r="D181">
            <v>3.29</v>
          </cell>
        </row>
        <row r="182">
          <cell r="A182" t="str">
            <v>16.3</v>
          </cell>
          <cell r="B182" t="str">
            <v>Nivel de piso</v>
          </cell>
          <cell r="C182" t="str">
            <v>m2</v>
          </cell>
          <cell r="D182" t="str">
            <v>no aplicable</v>
          </cell>
        </row>
        <row r="183">
          <cell r="A183" t="str">
            <v>16.4</v>
          </cell>
          <cell r="B183" t="str">
            <v>Mampostería</v>
          </cell>
          <cell r="C183" t="str">
            <v>m3</v>
          </cell>
          <cell r="D183" t="str">
            <v>no aplicable</v>
          </cell>
        </row>
        <row r="184">
          <cell r="A184" t="str">
            <v>16.5</v>
          </cell>
          <cell r="B184" t="str">
            <v>Cerramientos tipo Durlock simple tabique</v>
          </cell>
          <cell r="C184" t="str">
            <v>m2</v>
          </cell>
          <cell r="D184" t="str">
            <v>no aplicable</v>
          </cell>
        </row>
        <row r="185">
          <cell r="A185" t="str">
            <v>16.6</v>
          </cell>
          <cell r="B185" t="str">
            <v>Cerramientos tipo Durlock doble tabique</v>
          </cell>
          <cell r="C185" t="str">
            <v>m2</v>
          </cell>
          <cell r="D185" t="str">
            <v>no aplicable</v>
          </cell>
        </row>
        <row r="186">
          <cell r="A186" t="str">
            <v>16.7</v>
          </cell>
          <cell r="B186" t="str">
            <v>Losa</v>
          </cell>
          <cell r="C186" t="str">
            <v>m2</v>
          </cell>
          <cell r="D186" t="str">
            <v>no aplicable</v>
          </cell>
        </row>
        <row r="187">
          <cell r="A187" t="str">
            <v>16.8</v>
          </cell>
          <cell r="B187" t="str">
            <v>Provisión e instalación puerta de acceso</v>
          </cell>
          <cell r="C187" t="str">
            <v>u</v>
          </cell>
          <cell r="D187" t="str">
            <v>no aplicable</v>
          </cell>
        </row>
        <row r="188">
          <cell r="A188" t="str">
            <v>16.9</v>
          </cell>
          <cell r="B188" t="str">
            <v>Cubierta de techo plano</v>
          </cell>
          <cell r="C188" t="str">
            <v>m2</v>
          </cell>
          <cell r="D188" t="str">
            <v>no aplicable</v>
          </cell>
        </row>
        <row r="189">
          <cell r="A189" t="str">
            <v>16.10</v>
          </cell>
          <cell r="B189" t="str">
            <v>Reparación cubierta de techo plano</v>
          </cell>
          <cell r="C189" t="str">
            <v>m2</v>
          </cell>
          <cell r="D189" t="str">
            <v>no aplicable</v>
          </cell>
        </row>
        <row r="190">
          <cell r="A190" t="str">
            <v>16.11</v>
          </cell>
          <cell r="B190" t="str">
            <v>Cubierta de techo con membrana 4mm</v>
          </cell>
          <cell r="C190" t="str">
            <v>m2</v>
          </cell>
          <cell r="D190" t="str">
            <v>no aplicable</v>
          </cell>
        </row>
        <row r="191">
          <cell r="A191" t="str">
            <v>16.12</v>
          </cell>
          <cell r="B191" t="str">
            <v>Reparación cubierta de techo con membrana 4mm</v>
          </cell>
          <cell r="C191" t="str">
            <v>m2</v>
          </cell>
          <cell r="D191">
            <v>9.35</v>
          </cell>
        </row>
        <row r="192">
          <cell r="A192" t="str">
            <v>16.13</v>
          </cell>
          <cell r="B192" t="str">
            <v>Provisión e instalación eléctrica interna</v>
          </cell>
          <cell r="C192" t="str">
            <v>gl</v>
          </cell>
          <cell r="D192" t="str">
            <v>no aplicable</v>
          </cell>
        </row>
        <row r="193">
          <cell r="A193" t="str">
            <v>16.14</v>
          </cell>
          <cell r="B193" t="str">
            <v>Provisión e instalación de tablero de energía</v>
          </cell>
          <cell r="C193" t="str">
            <v>u</v>
          </cell>
          <cell r="D193" t="str">
            <v>no aplicable</v>
          </cell>
        </row>
        <row r="194">
          <cell r="A194" t="str">
            <v>16.15</v>
          </cell>
          <cell r="B194" t="str">
            <v>Tablero general de energía</v>
          </cell>
          <cell r="C194" t="str">
            <v>u</v>
          </cell>
          <cell r="D194" t="str">
            <v>no aplicable</v>
          </cell>
        </row>
        <row r="195">
          <cell r="A195" t="str">
            <v>16.16</v>
          </cell>
          <cell r="B195" t="str">
            <v>Provisión e instalación de sensores de alta temperatura</v>
          </cell>
          <cell r="C195" t="str">
            <v>u</v>
          </cell>
          <cell r="D195">
            <v>113.31</v>
          </cell>
        </row>
        <row r="196">
          <cell r="A196" t="str">
            <v>16.17</v>
          </cell>
          <cell r="B196" t="str">
            <v>Provisión e instalación de sensores de temperatura máxima y mínima</v>
          </cell>
          <cell r="C196" t="str">
            <v>u</v>
          </cell>
          <cell r="D196">
            <v>117.66</v>
          </cell>
        </row>
        <row r="197">
          <cell r="A197" t="str">
            <v>16.18</v>
          </cell>
          <cell r="B197" t="str">
            <v>Provisión e instalación de sensores de humo tipo iónico</v>
          </cell>
          <cell r="C197" t="str">
            <v>u</v>
          </cell>
          <cell r="D197">
            <v>143.79</v>
          </cell>
        </row>
        <row r="198">
          <cell r="A198" t="str">
            <v>16.19</v>
          </cell>
          <cell r="B198" t="str">
            <v>Provisión e instalación de sensores de intrusión</v>
          </cell>
          <cell r="C198" t="str">
            <v>u</v>
          </cell>
          <cell r="D198">
            <v>53.81</v>
          </cell>
        </row>
        <row r="199">
          <cell r="A199" t="str">
            <v>16.20</v>
          </cell>
          <cell r="B199" t="str">
            <v>Provisión e instalación regleta conexión alarmas</v>
          </cell>
          <cell r="C199" t="str">
            <v>u</v>
          </cell>
          <cell r="D199">
            <v>37.58</v>
          </cell>
        </row>
        <row r="200">
          <cell r="A200" t="str">
            <v>16.21</v>
          </cell>
          <cell r="B200" t="str">
            <v>Cableado de alarmas</v>
          </cell>
          <cell r="C200" t="str">
            <v>m</v>
          </cell>
          <cell r="D200">
            <v>92.2</v>
          </cell>
        </row>
        <row r="201">
          <cell r="A201" t="str">
            <v>16.22</v>
          </cell>
          <cell r="B201" t="str">
            <v>Provisión e instalación matafuego</v>
          </cell>
          <cell r="C201" t="str">
            <v>u</v>
          </cell>
          <cell r="D201" t="str">
            <v>no aplicable</v>
          </cell>
        </row>
        <row r="202">
          <cell r="A202" t="str">
            <v>16.23</v>
          </cell>
          <cell r="B202" t="str">
            <v>Pintura</v>
          </cell>
          <cell r="C202" t="str">
            <v>m2</v>
          </cell>
          <cell r="D202" t="str">
            <v>no aplicable</v>
          </cell>
        </row>
        <row r="203">
          <cell r="A203">
            <v>17</v>
          </cell>
          <cell r="B203" t="str">
            <v>Desmontaje de Sitios</v>
          </cell>
          <cell r="D203">
            <v>0</v>
          </cell>
        </row>
        <row r="204">
          <cell r="A204" t="str">
            <v>17.1</v>
          </cell>
          <cell r="B204" t="str">
            <v>Desmontaje total de sitio (obra civil)</v>
          </cell>
          <cell r="C204" t="str">
            <v>gl</v>
          </cell>
          <cell r="D204" t="str">
            <v>no aplicable</v>
          </cell>
        </row>
        <row r="205">
          <cell r="A205" t="str">
            <v>17.2</v>
          </cell>
          <cell r="B205" t="str">
            <v>Desmontaje deTorre Autosoportada</v>
          </cell>
          <cell r="C205" t="str">
            <v>kg</v>
          </cell>
          <cell r="D205">
            <v>0.54</v>
          </cell>
        </row>
        <row r="206">
          <cell r="A206" t="str">
            <v>17.3</v>
          </cell>
          <cell r="B206" t="str">
            <v>Desmontaje de Mástil</v>
          </cell>
          <cell r="C206" t="str">
            <v>kg</v>
          </cell>
          <cell r="D206">
            <v>0.38</v>
          </cell>
        </row>
        <row r="207">
          <cell r="A207" t="str">
            <v>17.4</v>
          </cell>
          <cell r="B207" t="str">
            <v>Desmontaje de Monoposte</v>
          </cell>
          <cell r="C207" t="str">
            <v>m</v>
          </cell>
          <cell r="D207">
            <v>131.62</v>
          </cell>
        </row>
        <row r="208">
          <cell r="A208" t="str">
            <v>17.5</v>
          </cell>
          <cell r="B208" t="str">
            <v>Embalaje</v>
          </cell>
          <cell r="C208" t="str">
            <v>gl</v>
          </cell>
          <cell r="D208">
            <v>341.23</v>
          </cell>
        </row>
        <row r="209">
          <cell r="A209" t="str">
            <v>17.8</v>
          </cell>
          <cell r="B209" t="str">
            <v>Envio a Warehouse</v>
          </cell>
          <cell r="C209" t="str">
            <v>km</v>
          </cell>
          <cell r="D209">
            <v>1.01</v>
          </cell>
        </row>
        <row r="210">
          <cell r="A210">
            <v>18</v>
          </cell>
          <cell r="B210" t="str">
            <v>Generadores de energía</v>
          </cell>
        </row>
        <row r="211">
          <cell r="A211" t="str">
            <v>18.1</v>
          </cell>
          <cell r="B211" t="str">
            <v>Onan 6DNAC 6 kW Stand by monofásico c/tranfer Switch OTPC-40 - Tanque combustible:178lts - Autonomía aprox.:48hs</v>
          </cell>
          <cell r="C211" t="str">
            <v>u</v>
          </cell>
          <cell r="D211">
            <v>15876.96</v>
          </cell>
        </row>
        <row r="212">
          <cell r="A212" t="str">
            <v>18.2</v>
          </cell>
          <cell r="B212" t="str">
            <v>Onan 9DNAD 9 kW Stand by monofásico c/tranfer Switch OTPC-40 - Tanque combustible:178lts - Autonomía aprox.:48hs</v>
          </cell>
          <cell r="C212" t="str">
            <v>u</v>
          </cell>
          <cell r="D212">
            <v>16354.36</v>
          </cell>
        </row>
        <row r="213">
          <cell r="A213" t="str">
            <v>18.3</v>
          </cell>
          <cell r="B213" t="str">
            <v>Onan 9DNAD 9 kW Stand by trifásico c/tranfer Switch OTPC-40 - Tanque combustible:178lts - Autonomía aprox.:48hs</v>
          </cell>
          <cell r="C213" t="str">
            <v>u</v>
          </cell>
          <cell r="D213">
            <v>16778.439999999999</v>
          </cell>
        </row>
        <row r="214">
          <cell r="A214" t="str">
            <v>18.4</v>
          </cell>
          <cell r="B214" t="str">
            <v>Onan 28DGBD 28kW (35kVA) Stand by trifásico c/tranfer Switch OTPC-125 - Tanque combustible:300lts - Autonomía aprox.:37hs</v>
          </cell>
          <cell r="C214" t="str">
            <v>u</v>
          </cell>
          <cell r="D214">
            <v>19006.72</v>
          </cell>
        </row>
        <row r="215">
          <cell r="A215" t="str">
            <v>18.5</v>
          </cell>
          <cell r="B215" t="str">
            <v>Onan 250DFBJ 250kW (300kVA) Stand by trifásico c/tranfer Switch OTPC-600 - Tanque combustible:970lts - Autonomía aprox.:14hs</v>
          </cell>
          <cell r="C215" t="str">
            <v>u</v>
          </cell>
          <cell r="D215">
            <v>56325.760000000002</v>
          </cell>
        </row>
        <row r="216">
          <cell r="A216">
            <v>19</v>
          </cell>
          <cell r="B216" t="str">
            <v>Obra fibra optica</v>
          </cell>
          <cell r="D216">
            <v>0</v>
          </cell>
        </row>
        <row r="217">
          <cell r="A217" t="str">
            <v>19.1</v>
          </cell>
          <cell r="B217" t="str">
            <v>Tendido subterráneo de fibra óptica</v>
          </cell>
          <cell r="C217" t="str">
            <v>m</v>
          </cell>
          <cell r="D217">
            <v>0.62</v>
          </cell>
        </row>
        <row r="218">
          <cell r="A218" t="str">
            <v>19.2</v>
          </cell>
          <cell r="B218" t="str">
            <v>Cámara Tipo</v>
          </cell>
          <cell r="C218" t="str">
            <v>c/u</v>
          </cell>
          <cell r="D218">
            <v>459.56</v>
          </cell>
        </row>
        <row r="219">
          <cell r="A219" t="str">
            <v>19.3</v>
          </cell>
          <cell r="B219" t="str">
            <v>Excavaciones En suelos normales</v>
          </cell>
          <cell r="C219" t="str">
            <v>m3</v>
          </cell>
          <cell r="D219">
            <v>46.58</v>
          </cell>
        </row>
        <row r="220">
          <cell r="A220" t="str">
            <v>19.4</v>
          </cell>
          <cell r="B220" t="str">
            <v>Excavaciones En suelos normales con presencia  de agua</v>
          </cell>
          <cell r="C220" t="str">
            <v>m3</v>
          </cell>
          <cell r="D220">
            <v>59.25</v>
          </cell>
        </row>
        <row r="221">
          <cell r="A221" t="str">
            <v>19.5</v>
          </cell>
          <cell r="B221" t="str">
            <v>Excavaciones En suelos duros que requieran el empleo de martillo neumático</v>
          </cell>
          <cell r="C221" t="str">
            <v>m3</v>
          </cell>
          <cell r="D221">
            <v>65.41</v>
          </cell>
        </row>
        <row r="222">
          <cell r="A222" t="str">
            <v>19.6</v>
          </cell>
          <cell r="B222" t="str">
            <v>Contrapisos de veredas</v>
          </cell>
          <cell r="C222" t="str">
            <v>m2</v>
          </cell>
          <cell r="D222">
            <v>7.09</v>
          </cell>
        </row>
        <row r="223">
          <cell r="A223" t="str">
            <v>19.7</v>
          </cell>
          <cell r="B223" t="str">
            <v>Veredas Baldosa común 20cm x 20 cm</v>
          </cell>
          <cell r="C223" t="str">
            <v>m2</v>
          </cell>
          <cell r="D223">
            <v>16.54</v>
          </cell>
        </row>
        <row r="224">
          <cell r="A224" t="str">
            <v>19.8</v>
          </cell>
          <cell r="B224" t="str">
            <v xml:space="preserve">Veredas Baldosones 40cm x 40 cm </v>
          </cell>
          <cell r="C224" t="str">
            <v>m2</v>
          </cell>
          <cell r="D224">
            <v>22.05</v>
          </cell>
        </row>
        <row r="225">
          <cell r="A225" t="str">
            <v>19.9</v>
          </cell>
          <cell r="B225" t="str">
            <v xml:space="preserve">Veredas Baldosones 40cm x 60 </v>
          </cell>
          <cell r="C225" t="str">
            <v>m2</v>
          </cell>
          <cell r="D225">
            <v>22.05</v>
          </cell>
        </row>
        <row r="226">
          <cell r="A226" t="str">
            <v>19.10</v>
          </cell>
          <cell r="B226" t="str">
            <v>Trabajos complementarios en cruces de calles</v>
          </cell>
          <cell r="D226">
            <v>0</v>
          </cell>
        </row>
        <row r="227">
          <cell r="A227" t="str">
            <v>19.11</v>
          </cell>
          <cell r="B227" t="str">
            <v>Compactación de subrasante</v>
          </cell>
          <cell r="C227" t="str">
            <v>m2</v>
          </cell>
          <cell r="D227">
            <v>14.18</v>
          </cell>
        </row>
        <row r="228">
          <cell r="A228" t="str">
            <v>19.12</v>
          </cell>
          <cell r="B228" t="str">
            <v>Reposición de pavimento de Hon Ado incluyendo juntas según estén construidas</v>
          </cell>
          <cell r="C228" t="str">
            <v>m3</v>
          </cell>
          <cell r="D228">
            <v>177.14</v>
          </cell>
        </row>
        <row r="229">
          <cell r="A229">
            <v>20</v>
          </cell>
          <cell r="B229" t="str">
            <v>Varios</v>
          </cell>
        </row>
        <row r="230">
          <cell r="A230" t="str">
            <v>20.1</v>
          </cell>
          <cell r="B230" t="str">
            <v>Pintura de antenas</v>
          </cell>
          <cell r="C230" t="str">
            <v>u</v>
          </cell>
          <cell r="D230">
            <v>121.87</v>
          </cell>
        </row>
        <row r="231">
          <cell r="A231" t="str">
            <v>20.2</v>
          </cell>
          <cell r="B231" t="str">
            <v>Pintura de bandejas de cables</v>
          </cell>
          <cell r="C231" t="str">
            <v>m2</v>
          </cell>
          <cell r="D231">
            <v>7.12</v>
          </cell>
        </row>
        <row r="232">
          <cell r="A232" t="str">
            <v>20.3</v>
          </cell>
          <cell r="B232" t="str">
            <v>Provisión e instalacion de equipo de aire acondicionado tipo split 1,5 Tn</v>
          </cell>
          <cell r="C232" t="str">
            <v>u</v>
          </cell>
          <cell r="D232">
            <v>6954.86</v>
          </cell>
        </row>
        <row r="233">
          <cell r="A233" t="str">
            <v>20.4</v>
          </cell>
          <cell r="B233" t="str">
            <v>Provisión e instalaciónde equipo de aire acondicionado tipo split 3 Tn</v>
          </cell>
          <cell r="C233" t="str">
            <v>u</v>
          </cell>
          <cell r="D233">
            <v>9366.7000000000007</v>
          </cell>
        </row>
        <row r="234">
          <cell r="A234" t="str">
            <v>20.5</v>
          </cell>
          <cell r="B234" t="str">
            <v>Provisión e instalaciónde equipo de aire acondicionado tipo autocontenido 1,5 Tn</v>
          </cell>
          <cell r="C234" t="str">
            <v>u</v>
          </cell>
          <cell r="D234">
            <v>2992.79</v>
          </cell>
        </row>
        <row r="235">
          <cell r="A235" t="str">
            <v>20.6</v>
          </cell>
          <cell r="B235" t="str">
            <v>Provisión e instalación de equipo de aire acondicionado tipo autocontenido 3 Tn</v>
          </cell>
          <cell r="C235" t="str">
            <v>u</v>
          </cell>
          <cell r="D235">
            <v>3277.99</v>
          </cell>
        </row>
        <row r="236">
          <cell r="A236" t="str">
            <v>20.7</v>
          </cell>
          <cell r="B236" t="str">
            <v>Elaboracion de Balance termico para sitio BO</v>
          </cell>
          <cell r="C236" t="str">
            <v>u</v>
          </cell>
          <cell r="D236">
            <v>55.67</v>
          </cell>
        </row>
        <row r="237">
          <cell r="A237" t="str">
            <v>20.8</v>
          </cell>
          <cell r="B237" t="str">
            <v>Construcción pozo negro 1,3x5,00mts.</v>
          </cell>
          <cell r="C237" t="str">
            <v>u</v>
          </cell>
          <cell r="D237">
            <v>1265.3</v>
          </cell>
        </row>
        <row r="238">
          <cell r="A238" t="str">
            <v>20.9</v>
          </cell>
          <cell r="B238" t="str">
            <v>Cámara de inspección desagüe pluvial</v>
          </cell>
          <cell r="C238" t="str">
            <v>u</v>
          </cell>
          <cell r="D238">
            <v>111.35</v>
          </cell>
        </row>
        <row r="239">
          <cell r="A239" t="str">
            <v>20.10</v>
          </cell>
          <cell r="B239" t="str">
            <v>Porton ciego de chapa</v>
          </cell>
          <cell r="C239" t="str">
            <v>m2</v>
          </cell>
          <cell r="D239">
            <v>88.46</v>
          </cell>
        </row>
        <row r="240">
          <cell r="A240" t="str">
            <v>20.11</v>
          </cell>
          <cell r="B240" t="str">
            <v>Rebaje de cordón</v>
          </cell>
          <cell r="C240" t="str">
            <v>m</v>
          </cell>
          <cell r="D240">
            <v>13.54</v>
          </cell>
        </row>
        <row r="241">
          <cell r="A241" t="str">
            <v>20.12</v>
          </cell>
          <cell r="B241" t="str">
            <v>Rotura y reconstrucción de pisos de mosaicos</v>
          </cell>
          <cell r="C241" t="str">
            <v>m2</v>
          </cell>
          <cell r="D241">
            <v>47.98</v>
          </cell>
        </row>
        <row r="242">
          <cell r="A242" t="str">
            <v>20.13</v>
          </cell>
          <cell r="B242" t="str">
            <v>Reparación con concreto alisado</v>
          </cell>
          <cell r="C242" t="str">
            <v>m2</v>
          </cell>
          <cell r="D242">
            <v>10.63</v>
          </cell>
        </row>
        <row r="243">
          <cell r="A243" t="str">
            <v>20.14</v>
          </cell>
          <cell r="B243" t="str">
            <v>Revoque grueso y fino</v>
          </cell>
          <cell r="C243" t="str">
            <v>m2</v>
          </cell>
          <cell r="D243">
            <v>10.48</v>
          </cell>
        </row>
        <row r="244">
          <cell r="A244" t="str">
            <v>20.15</v>
          </cell>
          <cell r="B244" t="str">
            <v>Columnas</v>
          </cell>
          <cell r="C244" t="str">
            <v>m3</v>
          </cell>
          <cell r="D244">
            <v>401.86</v>
          </cell>
        </row>
        <row r="245">
          <cell r="A245" t="str">
            <v>20.16</v>
          </cell>
          <cell r="B245" t="str">
            <v>Conductor sintenax 12 x 1 mm2</v>
          </cell>
          <cell r="C245" t="str">
            <v>m</v>
          </cell>
          <cell r="D245">
            <v>4.05</v>
          </cell>
        </row>
        <row r="246">
          <cell r="A246" t="str">
            <v>20.17</v>
          </cell>
          <cell r="B246" t="str">
            <v>Cañería desagüe pluvial PVC 110 mm</v>
          </cell>
          <cell r="C246" t="str">
            <v>ml</v>
          </cell>
          <cell r="D246">
            <v>39.479999999999997</v>
          </cell>
        </row>
        <row r="247">
          <cell r="A247" t="str">
            <v>20.18</v>
          </cell>
          <cell r="B247" t="str">
            <v>Toma para generador móvil (380v 50Hz 3P + N + T 63A) Steck S5546</v>
          </cell>
          <cell r="C247" t="str">
            <v>u</v>
          </cell>
          <cell r="D247">
            <v>117.98</v>
          </cell>
        </row>
        <row r="248">
          <cell r="A248" t="str">
            <v>20.19</v>
          </cell>
          <cell r="B248" t="str">
            <v>Kit salvacaidas</v>
          </cell>
          <cell r="C248" t="str">
            <v>u</v>
          </cell>
          <cell r="D248">
            <v>241.92</v>
          </cell>
        </row>
      </sheetData>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ngo AN 31-12-02"/>
      <sheetName val="Tango AN 31-12-01"/>
      <sheetName val="AxI"/>
      <sheetName val="BCE"/>
      <sheetName val="epat"/>
      <sheetName val="rtdos"/>
      <sheetName val="pneto"/>
      <sheetName val="EOAF"/>
      <sheetName val="apert cred y pas"/>
      <sheetName val="inv"/>
      <sheetName val="capcte"/>
      <sheetName val="LLave"/>
      <sheetName val="Indicadores Financieros"/>
      <sheetName val="Impuesto a las Ganacias"/>
      <sheetName val="IPIM"/>
      <sheetName val="Bs.Personales"/>
      <sheetName val="GMP"/>
    </sheetNames>
    <sheetDataSet>
      <sheetData sheetId="0">
        <row r="3">
          <cell r="B3">
            <v>111001</v>
          </cell>
          <cell r="C3" t="str">
            <v>Caja Chica en pesos</v>
          </cell>
          <cell r="D3">
            <v>0</v>
          </cell>
          <cell r="E3">
            <v>0</v>
          </cell>
          <cell r="F3">
            <v>0</v>
          </cell>
        </row>
        <row r="4">
          <cell r="B4">
            <v>111003</v>
          </cell>
          <cell r="C4" t="str">
            <v>Valores a depositar</v>
          </cell>
          <cell r="D4">
            <v>-0.01</v>
          </cell>
          <cell r="E4">
            <v>0</v>
          </cell>
          <cell r="F4">
            <v>-0.01</v>
          </cell>
        </row>
        <row r="5">
          <cell r="B5">
            <v>112001</v>
          </cell>
          <cell r="C5" t="str">
            <v>Banco Rio $ CA 179-0014969/5</v>
          </cell>
          <cell r="D5">
            <v>0</v>
          </cell>
          <cell r="E5">
            <v>0</v>
          </cell>
          <cell r="F5">
            <v>0</v>
          </cell>
        </row>
        <row r="6">
          <cell r="B6">
            <v>112002</v>
          </cell>
          <cell r="C6" t="str">
            <v>Banco Rio U$S CA179-0081241/6</v>
          </cell>
          <cell r="D6">
            <v>0</v>
          </cell>
          <cell r="E6">
            <v>0</v>
          </cell>
          <cell r="F6">
            <v>0</v>
          </cell>
        </row>
        <row r="7">
          <cell r="B7">
            <v>112004</v>
          </cell>
          <cell r="C7" t="str">
            <v>Banco Rio - Cta Titulos</v>
          </cell>
          <cell r="D7">
            <v>24009.119999999999</v>
          </cell>
          <cell r="E7">
            <v>-6201.51</v>
          </cell>
          <cell r="F7">
            <v>17807.61</v>
          </cell>
        </row>
        <row r="8">
          <cell r="B8">
            <v>112003</v>
          </cell>
          <cell r="C8" t="str">
            <v>Corp Banca U$S CA 1398/7</v>
          </cell>
          <cell r="D8">
            <v>0</v>
          </cell>
          <cell r="E8">
            <v>0</v>
          </cell>
          <cell r="F8">
            <v>0</v>
          </cell>
        </row>
        <row r="9">
          <cell r="B9">
            <v>112005</v>
          </cell>
          <cell r="C9" t="str">
            <v>Banco Río $ 179-000175702</v>
          </cell>
          <cell r="D9">
            <v>2396.34</v>
          </cell>
          <cell r="E9">
            <v>10000.6</v>
          </cell>
          <cell r="F9">
            <v>12396.94</v>
          </cell>
        </row>
        <row r="10">
          <cell r="B10">
            <v>112006</v>
          </cell>
          <cell r="C10" t="str">
            <v>Banco Río U$S 179-000175719</v>
          </cell>
          <cell r="D10">
            <v>0</v>
          </cell>
          <cell r="E10">
            <v>0</v>
          </cell>
          <cell r="F10">
            <v>0</v>
          </cell>
        </row>
        <row r="11">
          <cell r="B11">
            <v>121006</v>
          </cell>
          <cell r="C11" t="str">
            <v>Creditos varios</v>
          </cell>
          <cell r="D11">
            <v>8660.1200000000008</v>
          </cell>
          <cell r="E11">
            <v>0</v>
          </cell>
          <cell r="F11">
            <v>8660.1200000000008</v>
          </cell>
        </row>
        <row r="12">
          <cell r="B12">
            <v>121007</v>
          </cell>
          <cell r="C12" t="str">
            <v>Creditos Soc. Art. 33</v>
          </cell>
          <cell r="D12">
            <v>249456.03</v>
          </cell>
          <cell r="E12">
            <v>0</v>
          </cell>
          <cell r="F12">
            <v>249456.03</v>
          </cell>
        </row>
        <row r="13">
          <cell r="B13">
            <v>121008</v>
          </cell>
          <cell r="C13" t="str">
            <v>Documentos a Cobrar</v>
          </cell>
          <cell r="D13">
            <v>0</v>
          </cell>
          <cell r="E13">
            <v>0</v>
          </cell>
          <cell r="F13">
            <v>0</v>
          </cell>
        </row>
        <row r="14">
          <cell r="B14">
            <v>124005</v>
          </cell>
          <cell r="C14" t="str">
            <v>Accionista GENER ARGENTINA SA</v>
          </cell>
          <cell r="D14">
            <v>0</v>
          </cell>
          <cell r="E14">
            <v>0</v>
          </cell>
          <cell r="F14">
            <v>0</v>
          </cell>
        </row>
        <row r="15">
          <cell r="B15">
            <v>124001</v>
          </cell>
          <cell r="C15" t="str">
            <v>Accionista EMEC S.A.</v>
          </cell>
          <cell r="D15">
            <v>0</v>
          </cell>
          <cell r="E15">
            <v>0</v>
          </cell>
          <cell r="F15">
            <v>0</v>
          </cell>
        </row>
        <row r="16">
          <cell r="B16">
            <v>122005</v>
          </cell>
          <cell r="C16" t="str">
            <v>Retenciones Impuestos pagadas</v>
          </cell>
          <cell r="D16">
            <v>0</v>
          </cell>
          <cell r="E16">
            <v>0</v>
          </cell>
          <cell r="F16">
            <v>0</v>
          </cell>
        </row>
        <row r="17">
          <cell r="B17">
            <v>122006</v>
          </cell>
          <cell r="C17" t="str">
            <v>Retención Imp. a las Ganancias</v>
          </cell>
          <cell r="D17">
            <v>126220.51</v>
          </cell>
          <cell r="E17">
            <v>0</v>
          </cell>
          <cell r="F17">
            <v>126220.51</v>
          </cell>
        </row>
        <row r="18">
          <cell r="B18">
            <v>122007</v>
          </cell>
          <cell r="C18" t="str">
            <v>Retención I.V.A.</v>
          </cell>
          <cell r="D18">
            <v>0</v>
          </cell>
          <cell r="E18">
            <v>0</v>
          </cell>
          <cell r="F18">
            <v>0</v>
          </cell>
        </row>
        <row r="19">
          <cell r="B19">
            <v>251001</v>
          </cell>
          <cell r="C19" t="str">
            <v>Part. en otras sociedades</v>
          </cell>
          <cell r="D19">
            <v>-9652601.2300000004</v>
          </cell>
          <cell r="E19">
            <v>22215772.100000001</v>
          </cell>
          <cell r="F19">
            <v>12563170.869999999</v>
          </cell>
        </row>
        <row r="20">
          <cell r="B20">
            <v>260001</v>
          </cell>
          <cell r="C20" t="str">
            <v>Llave particip en otras Soc.</v>
          </cell>
          <cell r="D20">
            <v>2106885</v>
          </cell>
          <cell r="E20">
            <v>0</v>
          </cell>
          <cell r="F20">
            <v>2106885</v>
          </cell>
        </row>
        <row r="21">
          <cell r="B21">
            <v>260002</v>
          </cell>
          <cell r="C21" t="str">
            <v>Amort.Acum.Llave particip.Soc.</v>
          </cell>
          <cell r="D21">
            <v>-558107</v>
          </cell>
          <cell r="E21">
            <v>-12616</v>
          </cell>
          <cell r="F21">
            <v>-570723</v>
          </cell>
        </row>
        <row r="22">
          <cell r="B22">
            <v>330004</v>
          </cell>
          <cell r="C22" t="str">
            <v>Deudas Soc. art 33</v>
          </cell>
          <cell r="D22">
            <v>-1079324.31</v>
          </cell>
          <cell r="E22">
            <v>-13458.17</v>
          </cell>
          <cell r="F22">
            <v>-1092782.48</v>
          </cell>
        </row>
        <row r="23">
          <cell r="B23">
            <v>330005</v>
          </cell>
          <cell r="C23" t="str">
            <v>Honorarios Directores a pagar</v>
          </cell>
          <cell r="D23">
            <v>-2695</v>
          </cell>
          <cell r="E23">
            <v>2695</v>
          </cell>
          <cell r="F23">
            <v>0</v>
          </cell>
        </row>
        <row r="24">
          <cell r="B24">
            <v>330007</v>
          </cell>
          <cell r="C24" t="str">
            <v>Anticipo Directores</v>
          </cell>
          <cell r="D24">
            <v>26823.87</v>
          </cell>
          <cell r="E24">
            <v>4175.91</v>
          </cell>
          <cell r="F24">
            <v>30999.78</v>
          </cell>
        </row>
        <row r="25">
          <cell r="B25">
            <v>330008</v>
          </cell>
          <cell r="C25" t="str">
            <v>Prov.Honorarios Directorio</v>
          </cell>
          <cell r="D25">
            <v>-43370.77</v>
          </cell>
          <cell r="E25">
            <v>-11697.75</v>
          </cell>
          <cell r="F25">
            <v>-55068.52</v>
          </cell>
        </row>
        <row r="26">
          <cell r="B26">
            <v>122003</v>
          </cell>
          <cell r="C26" t="str">
            <v>Depositos en garantia</v>
          </cell>
          <cell r="D26">
            <v>-500</v>
          </cell>
          <cell r="E26">
            <v>0</v>
          </cell>
          <cell r="F26">
            <v>-500</v>
          </cell>
        </row>
        <row r="27">
          <cell r="B27">
            <v>330006</v>
          </cell>
          <cell r="C27" t="str">
            <v>Acreedores Varios</v>
          </cell>
          <cell r="D27">
            <v>-50180</v>
          </cell>
          <cell r="E27">
            <v>0</v>
          </cell>
          <cell r="F27">
            <v>-50180</v>
          </cell>
        </row>
        <row r="28">
          <cell r="B28">
            <v>350010</v>
          </cell>
          <cell r="C28" t="str">
            <v>Gcias-Ret. Directores</v>
          </cell>
          <cell r="D28">
            <v>0</v>
          </cell>
          <cell r="E28">
            <v>0</v>
          </cell>
          <cell r="F28">
            <v>0</v>
          </cell>
        </row>
        <row r="29">
          <cell r="B29">
            <v>350020</v>
          </cell>
          <cell r="C29" t="str">
            <v>D.G.I. Déb. Fiscal IVA</v>
          </cell>
          <cell r="D29">
            <v>0</v>
          </cell>
          <cell r="E29">
            <v>0</v>
          </cell>
          <cell r="F29">
            <v>0</v>
          </cell>
        </row>
        <row r="30">
          <cell r="B30">
            <v>350021</v>
          </cell>
          <cell r="C30" t="str">
            <v>D.G.I. Ret. Gan. Benef. Ext.</v>
          </cell>
          <cell r="D30">
            <v>0</v>
          </cell>
          <cell r="E30">
            <v>0</v>
          </cell>
          <cell r="F30">
            <v>0</v>
          </cell>
        </row>
        <row r="31">
          <cell r="B31">
            <v>350030</v>
          </cell>
          <cell r="C31" t="str">
            <v>Ingresos Brutos a Pagar</v>
          </cell>
          <cell r="D31">
            <v>0</v>
          </cell>
          <cell r="E31">
            <v>0</v>
          </cell>
          <cell r="F31">
            <v>0</v>
          </cell>
        </row>
        <row r="32">
          <cell r="B32">
            <v>350031</v>
          </cell>
          <cell r="C32" t="str">
            <v>Lote Hogar a Pagar</v>
          </cell>
          <cell r="D32">
            <v>0</v>
          </cell>
          <cell r="E32">
            <v>0</v>
          </cell>
          <cell r="F32">
            <v>0</v>
          </cell>
        </row>
        <row r="33">
          <cell r="B33">
            <v>350022</v>
          </cell>
          <cell r="C33" t="str">
            <v>D.G.I. Imp. a la Gcia. Mín.Pre</v>
          </cell>
          <cell r="D33">
            <v>-710.11</v>
          </cell>
          <cell r="E33">
            <v>359.02</v>
          </cell>
          <cell r="F33">
            <v>-351.09</v>
          </cell>
        </row>
        <row r="34">
          <cell r="B34">
            <v>350023</v>
          </cell>
          <cell r="C34" t="str">
            <v>D.G.I. Imp. a los Bs. Personal</v>
          </cell>
          <cell r="D34">
            <v>0</v>
          </cell>
          <cell r="E34">
            <v>-684391.15</v>
          </cell>
          <cell r="F34">
            <v>-684391.15</v>
          </cell>
        </row>
        <row r="35">
          <cell r="B35">
            <v>122004</v>
          </cell>
          <cell r="C35" t="str">
            <v>Anticipo de impuestos</v>
          </cell>
          <cell r="D35">
            <v>0</v>
          </cell>
          <cell r="E35">
            <v>0</v>
          </cell>
          <cell r="F35">
            <v>0</v>
          </cell>
        </row>
        <row r="36">
          <cell r="B36">
            <v>370004</v>
          </cell>
          <cell r="C36" t="str">
            <v>Otras Provisiones</v>
          </cell>
          <cell r="D36">
            <v>0</v>
          </cell>
          <cell r="E36">
            <v>0</v>
          </cell>
          <cell r="F36">
            <v>0</v>
          </cell>
        </row>
        <row r="37">
          <cell r="B37">
            <v>370002</v>
          </cell>
          <cell r="C37" t="str">
            <v>Prov. Servicios Devengados</v>
          </cell>
          <cell r="D37">
            <v>0</v>
          </cell>
          <cell r="E37">
            <v>0</v>
          </cell>
          <cell r="F37">
            <v>0</v>
          </cell>
        </row>
        <row r="38">
          <cell r="B38">
            <v>370003</v>
          </cell>
          <cell r="C38" t="str">
            <v>Provisión Serv. Profesionales</v>
          </cell>
          <cell r="D38">
            <v>-2338</v>
          </cell>
          <cell r="E38">
            <v>-418.8</v>
          </cell>
          <cell r="F38">
            <v>-2756.8</v>
          </cell>
        </row>
        <row r="39">
          <cell r="B39">
            <v>430006</v>
          </cell>
          <cell r="C39" t="str">
            <v>Acreedores Varios</v>
          </cell>
          <cell r="D39">
            <v>0</v>
          </cell>
          <cell r="E39">
            <v>0</v>
          </cell>
          <cell r="F39">
            <v>0</v>
          </cell>
        </row>
        <row r="42">
          <cell r="B42">
            <v>500001</v>
          </cell>
          <cell r="C42" t="str">
            <v>Capital Social</v>
          </cell>
          <cell r="D42">
            <v>-71100000</v>
          </cell>
          <cell r="E42">
            <v>0</v>
          </cell>
          <cell r="F42">
            <v>-71100000</v>
          </cell>
        </row>
        <row r="43">
          <cell r="B43">
            <v>500005</v>
          </cell>
          <cell r="C43" t="str">
            <v>Reserva Legal</v>
          </cell>
          <cell r="D43">
            <v>-1506997</v>
          </cell>
          <cell r="E43">
            <v>0</v>
          </cell>
          <cell r="F43">
            <v>-1506997</v>
          </cell>
        </row>
        <row r="44">
          <cell r="B44">
            <v>500006</v>
          </cell>
          <cell r="C44" t="str">
            <v>Resultados no asignados</v>
          </cell>
          <cell r="D44">
            <v>-8595710.2200000007</v>
          </cell>
          <cell r="E44">
            <v>0</v>
          </cell>
          <cell r="F44">
            <v>-8595710.2200000007</v>
          </cell>
        </row>
        <row r="45">
          <cell r="B45">
            <v>500007</v>
          </cell>
          <cell r="C45" t="str">
            <v>Resultados del Ejercicio</v>
          </cell>
          <cell r="D45">
            <v>0</v>
          </cell>
          <cell r="E45">
            <v>0</v>
          </cell>
          <cell r="F45">
            <v>0</v>
          </cell>
        </row>
        <row r="46">
          <cell r="B46">
            <v>500008</v>
          </cell>
          <cell r="C46" t="str">
            <v>A.R.E.A.</v>
          </cell>
          <cell r="D46">
            <v>1344243</v>
          </cell>
          <cell r="E46">
            <v>-1071007</v>
          </cell>
          <cell r="F46">
            <v>273236</v>
          </cell>
        </row>
        <row r="47">
          <cell r="B47">
            <v>500009</v>
          </cell>
          <cell r="C47" t="str">
            <v>Dividendos</v>
          </cell>
          <cell r="D47">
            <v>0</v>
          </cell>
          <cell r="E47">
            <v>0</v>
          </cell>
          <cell r="F47">
            <v>0</v>
          </cell>
        </row>
        <row r="48">
          <cell r="F48">
            <v>-80929471.219999999</v>
          </cell>
        </row>
        <row r="49">
          <cell r="C49" t="str">
            <v>Rdo. del Ejercicio</v>
          </cell>
          <cell r="F49">
            <v>68270627.410000011</v>
          </cell>
        </row>
        <row r="50">
          <cell r="C50" t="str">
            <v>P. Neto</v>
          </cell>
          <cell r="F50">
            <v>-12658843.809999987</v>
          </cell>
        </row>
        <row r="52">
          <cell r="B52">
            <v>810002</v>
          </cell>
          <cell r="C52" t="str">
            <v>Otros Egresos</v>
          </cell>
          <cell r="D52">
            <v>8</v>
          </cell>
          <cell r="E52">
            <v>0</v>
          </cell>
          <cell r="F52">
            <v>8</v>
          </cell>
        </row>
        <row r="53">
          <cell r="B53">
            <v>820005</v>
          </cell>
          <cell r="C53" t="str">
            <v>Pasajes</v>
          </cell>
          <cell r="D53">
            <v>0</v>
          </cell>
          <cell r="E53">
            <v>0</v>
          </cell>
          <cell r="F53">
            <v>0</v>
          </cell>
        </row>
        <row r="54">
          <cell r="B54">
            <v>830014</v>
          </cell>
          <cell r="C54" t="str">
            <v>Imp. tasas y contribuciones</v>
          </cell>
          <cell r="D54">
            <v>2500</v>
          </cell>
          <cell r="E54">
            <v>0</v>
          </cell>
          <cell r="F54">
            <v>2500</v>
          </cell>
        </row>
        <row r="55">
          <cell r="B55">
            <v>830015</v>
          </cell>
          <cell r="C55" t="str">
            <v>Ingresos Brutos</v>
          </cell>
          <cell r="D55">
            <v>0</v>
          </cell>
          <cell r="E55">
            <v>0</v>
          </cell>
          <cell r="F55">
            <v>0</v>
          </cell>
        </row>
        <row r="56">
          <cell r="B56">
            <v>830016</v>
          </cell>
          <cell r="C56" t="str">
            <v>Lote Hogar</v>
          </cell>
          <cell r="D56">
            <v>0</v>
          </cell>
          <cell r="E56">
            <v>0</v>
          </cell>
          <cell r="F5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shold Table"/>
      <sheetName val="Guía"/>
      <sheetName val="SA Procedures"/>
      <sheetName val="Expectation"/>
      <sheetName val="Explanation"/>
      <sheetName val="Tickmarks"/>
      <sheetName val="Guidance"/>
      <sheetName val="Overview"/>
    </sheetNames>
    <sheetDataSet>
      <sheetData sheetId="0" refreshError="1">
        <row r="11">
          <cell r="A11">
            <v>1</v>
          </cell>
          <cell r="B11">
            <v>0.9</v>
          </cell>
          <cell r="C11">
            <v>4.5</v>
          </cell>
          <cell r="E11">
            <v>1</v>
          </cell>
          <cell r="F11">
            <v>0.5</v>
          </cell>
          <cell r="G11">
            <v>3.125</v>
          </cell>
          <cell r="I11">
            <v>1</v>
          </cell>
          <cell r="J11">
            <v>0.45</v>
          </cell>
          <cell r="K11">
            <v>3.0000000000000004</v>
          </cell>
        </row>
        <row r="12">
          <cell r="A12">
            <v>2</v>
          </cell>
          <cell r="B12">
            <v>0.85</v>
          </cell>
          <cell r="C12">
            <v>4.25</v>
          </cell>
          <cell r="E12">
            <v>2</v>
          </cell>
          <cell r="F12">
            <v>0.45</v>
          </cell>
          <cell r="G12">
            <v>2.8125</v>
          </cell>
          <cell r="I12">
            <v>2</v>
          </cell>
          <cell r="J12">
            <v>0.4</v>
          </cell>
          <cell r="K12">
            <v>2.666666666666667</v>
          </cell>
        </row>
        <row r="13">
          <cell r="A13">
            <v>3</v>
          </cell>
          <cell r="B13">
            <v>0.8</v>
          </cell>
          <cell r="C13">
            <v>4</v>
          </cell>
          <cell r="E13">
            <v>3</v>
          </cell>
          <cell r="F13">
            <v>0.42499999999999999</v>
          </cell>
          <cell r="G13">
            <v>2.65625</v>
          </cell>
          <cell r="I13">
            <v>3</v>
          </cell>
          <cell r="J13">
            <v>0.375</v>
          </cell>
          <cell r="K13">
            <v>2.5</v>
          </cell>
        </row>
        <row r="14">
          <cell r="A14">
            <v>4</v>
          </cell>
          <cell r="B14">
            <v>0.75</v>
          </cell>
          <cell r="C14">
            <v>3.75</v>
          </cell>
          <cell r="E14">
            <v>4</v>
          </cell>
          <cell r="F14">
            <v>0.4</v>
          </cell>
          <cell r="G14">
            <v>2.5</v>
          </cell>
          <cell r="I14">
            <v>4</v>
          </cell>
          <cell r="J14">
            <v>0.35</v>
          </cell>
          <cell r="K14">
            <v>2.333333333333333</v>
          </cell>
        </row>
        <row r="15">
          <cell r="A15">
            <v>5</v>
          </cell>
          <cell r="B15">
            <v>0.7</v>
          </cell>
          <cell r="C15">
            <v>3.4999999999999996</v>
          </cell>
          <cell r="E15">
            <v>5</v>
          </cell>
          <cell r="F15">
            <v>0.375</v>
          </cell>
          <cell r="G15">
            <v>2.34375</v>
          </cell>
          <cell r="I15">
            <v>5</v>
          </cell>
          <cell r="J15">
            <v>0.32500000000000001</v>
          </cell>
          <cell r="K15">
            <v>2.166666666666667</v>
          </cell>
        </row>
        <row r="16">
          <cell r="A16">
            <v>6</v>
          </cell>
          <cell r="B16">
            <v>0.65</v>
          </cell>
          <cell r="C16">
            <v>3.25</v>
          </cell>
          <cell r="E16">
            <v>6</v>
          </cell>
          <cell r="F16">
            <v>0.35</v>
          </cell>
          <cell r="G16">
            <v>2.1875</v>
          </cell>
          <cell r="I16">
            <v>6</v>
          </cell>
          <cell r="J16">
            <v>0.3</v>
          </cell>
          <cell r="K16">
            <v>2</v>
          </cell>
        </row>
        <row r="17">
          <cell r="A17">
            <v>7</v>
          </cell>
          <cell r="B17">
            <v>0.625</v>
          </cell>
          <cell r="C17">
            <v>3.125</v>
          </cell>
          <cell r="E17">
            <v>7</v>
          </cell>
          <cell r="F17">
            <v>0.34166666666666662</v>
          </cell>
          <cell r="G17">
            <v>2.1354166666666665</v>
          </cell>
          <cell r="I17">
            <v>7</v>
          </cell>
          <cell r="J17">
            <v>0.29166666666666663</v>
          </cell>
          <cell r="K17">
            <v>1.9444444444444442</v>
          </cell>
        </row>
        <row r="18">
          <cell r="A18">
            <v>8</v>
          </cell>
          <cell r="B18">
            <v>0.6</v>
          </cell>
          <cell r="C18">
            <v>3</v>
          </cell>
          <cell r="E18">
            <v>8</v>
          </cell>
          <cell r="F18">
            <v>0.33333333333333326</v>
          </cell>
          <cell r="G18">
            <v>2.083333333333333</v>
          </cell>
          <cell r="I18">
            <v>8</v>
          </cell>
          <cell r="J18">
            <v>0.28333333333333327</v>
          </cell>
          <cell r="K18">
            <v>1.8888888888888886</v>
          </cell>
        </row>
        <row r="19">
          <cell r="A19">
            <v>9</v>
          </cell>
          <cell r="B19">
            <v>0.57499999999999996</v>
          </cell>
          <cell r="C19">
            <v>2.875</v>
          </cell>
          <cell r="E19">
            <v>9</v>
          </cell>
          <cell r="F19">
            <v>0.3249999999999999</v>
          </cell>
          <cell r="G19">
            <v>2.0312499999999996</v>
          </cell>
          <cell r="I19">
            <v>9</v>
          </cell>
          <cell r="J19">
            <v>0.27499999999999991</v>
          </cell>
          <cell r="K19">
            <v>1.8333333333333326</v>
          </cell>
        </row>
        <row r="20">
          <cell r="A20">
            <v>10</v>
          </cell>
          <cell r="B20">
            <v>0.55000000000000004</v>
          </cell>
          <cell r="C20">
            <v>2.7500000000000004</v>
          </cell>
          <cell r="E20">
            <v>10</v>
          </cell>
          <cell r="F20">
            <v>0.31666666666666654</v>
          </cell>
          <cell r="G20">
            <v>1.9791666666666659</v>
          </cell>
          <cell r="I20">
            <v>10</v>
          </cell>
          <cell r="J20">
            <v>0.26666666666666655</v>
          </cell>
          <cell r="K20">
            <v>1.777777777777777</v>
          </cell>
        </row>
        <row r="21">
          <cell r="A21">
            <v>11</v>
          </cell>
          <cell r="B21">
            <v>0.52500000000000002</v>
          </cell>
          <cell r="C21">
            <v>2.6250000000000004</v>
          </cell>
          <cell r="E21">
            <v>11</v>
          </cell>
          <cell r="F21">
            <v>0.30833333333333318</v>
          </cell>
          <cell r="G21">
            <v>1.9270833333333324</v>
          </cell>
          <cell r="I21">
            <v>11</v>
          </cell>
          <cell r="J21">
            <v>0.25833333333333319</v>
          </cell>
          <cell r="K21">
            <v>1.7222222222222212</v>
          </cell>
        </row>
        <row r="22">
          <cell r="A22">
            <v>12</v>
          </cell>
          <cell r="B22">
            <v>0.5</v>
          </cell>
          <cell r="C22">
            <v>2.5</v>
          </cell>
          <cell r="E22">
            <v>12</v>
          </cell>
          <cell r="F22">
            <v>0.29999999999999982</v>
          </cell>
          <cell r="G22">
            <v>1.8749999999999989</v>
          </cell>
          <cell r="I22">
            <v>12</v>
          </cell>
          <cell r="J22">
            <v>0.24999999999999986</v>
          </cell>
          <cell r="K22">
            <v>1.6666666666666656</v>
          </cell>
        </row>
        <row r="23">
          <cell r="A23">
            <v>13</v>
          </cell>
          <cell r="B23">
            <v>0.4</v>
          </cell>
          <cell r="C23">
            <v>2</v>
          </cell>
          <cell r="E23">
            <v>13</v>
          </cell>
          <cell r="F23">
            <v>0.25</v>
          </cell>
          <cell r="G23">
            <v>1.5625</v>
          </cell>
          <cell r="I23">
            <v>13</v>
          </cell>
          <cell r="J23">
            <v>0.2</v>
          </cell>
          <cell r="K23">
            <v>1.3333333333333335</v>
          </cell>
        </row>
      </sheetData>
      <sheetData sheetId="1"/>
      <sheetData sheetId="2"/>
      <sheetData sheetId="3"/>
      <sheetData sheetId="4"/>
      <sheetData sheetId="5"/>
      <sheetData sheetId="6" refreshError="1"/>
      <sheetData sheetId="7"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a 8"/>
      <sheetName val="Bce Patrim"/>
    </sheetNames>
    <sheetDataSet>
      <sheetData sheetId="0" refreshError="1"/>
      <sheetData sheetId="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átula"/>
      <sheetName val="Nota 8"/>
      <sheetName val="Nota 9"/>
      <sheetName val="ANEXO A"/>
      <sheetName val="EOAF Cresud"/>
      <sheetName val="Bce Patrim"/>
      <sheetName val="EEPN"/>
      <sheetName val="EDO RDOS"/>
      <sheetName val="Anexo C"/>
      <sheetName val="Anexo D"/>
      <sheetName val="Anexo E"/>
      <sheetName val="Anexo F"/>
      <sheetName val="Anexo G"/>
      <sheetName val="Anexo H"/>
      <sheetName val="Bce Patrim cons"/>
      <sheetName val="EDO RDOS cons"/>
      <sheetName val="EOAF cons"/>
      <sheetName val="Hoja1"/>
      <sheetName val="Hoja2"/>
      <sheetName val="Hoja3"/>
      <sheetName val="Hoja4"/>
    </sheetNames>
    <sheetDataSet>
      <sheetData sheetId="0" refreshError="1"/>
      <sheetData sheetId="1" refreshError="1">
        <row r="20">
          <cell r="F20">
            <v>0</v>
          </cell>
        </row>
        <row r="30">
          <cell r="F30">
            <v>0</v>
          </cell>
        </row>
        <row r="36">
          <cell r="F36">
            <v>0</v>
          </cell>
        </row>
        <row r="52">
          <cell r="F52">
            <v>0</v>
          </cell>
        </row>
        <row r="78">
          <cell r="F78">
            <v>0</v>
          </cell>
        </row>
        <row r="87">
          <cell r="F87">
            <v>0</v>
          </cell>
        </row>
        <row r="101">
          <cell r="F101">
            <v>0</v>
          </cell>
        </row>
        <row r="104">
          <cell r="F104">
            <v>0</v>
          </cell>
        </row>
        <row r="125">
          <cell r="F125">
            <v>0</v>
          </cell>
        </row>
        <row r="140">
          <cell r="F140">
            <v>0</v>
          </cell>
        </row>
        <row r="165">
          <cell r="F165">
            <v>0</v>
          </cell>
        </row>
        <row r="186">
          <cell r="F186">
            <v>0</v>
          </cell>
        </row>
        <row r="202">
          <cell r="F202">
            <v>0</v>
          </cell>
        </row>
        <row r="212">
          <cell r="F212">
            <v>0</v>
          </cell>
        </row>
      </sheetData>
      <sheetData sheetId="2" refreshError="1"/>
      <sheetData sheetId="3" refreshError="1"/>
      <sheetData sheetId="4" refreshError="1"/>
      <sheetData sheetId="5" refreshError="1">
        <row r="23">
          <cell r="H23">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ce Patrim"/>
    </sheetNames>
    <sheetDataSet>
      <sheetData sheetId="0"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mador"/>
      <sheetName val="Saldos"/>
      <sheetName val="Datos del Balance"/>
      <sheetName val="Bce Patrim"/>
      <sheetName val="EEPN"/>
      <sheetName val="Edo Rdos"/>
      <sheetName val="EOAF CRESUD"/>
      <sheetName val="PT EOAF CRESUD"/>
      <sheetName val="Nota 8"/>
      <sheetName val="ARM INF ADICIONAL"/>
      <sheetName val="ARMADO NOTA 9"/>
      <sheetName val="NOTA 9"/>
      <sheetName val="ANEXO A"/>
      <sheetName val="ANEXO B"/>
      <sheetName val="Anexo D"/>
      <sheetName val="Anexo C"/>
      <sheetName val="Anexo E"/>
      <sheetName val="Armado F"/>
      <sheetName val="Anexo F"/>
      <sheetName val="Anexo G"/>
      <sheetName val="Anexo H"/>
      <sheetName val="Indices"/>
    </sheetNames>
    <sheetDataSet>
      <sheetData sheetId="0" refreshError="1"/>
      <sheetData sheetId="1" refreshError="1"/>
      <sheetData sheetId="2" refreshError="1"/>
      <sheetData sheetId="3" refreshError="1">
        <row r="20">
          <cell r="C20">
            <v>119750711.852962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azil Sovereign"/>
    </sheetNames>
    <sheetDataSet>
      <sheetData sheetId="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P"/>
    </sheetNames>
    <sheetDataSet>
      <sheetData sheetId="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BLP"/>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iestro"/>
      <sheetName val="Información Sox"/>
      <sheetName val="Seguimiento de Cambios SOX"/>
      <sheetName val="E.O.A.F."/>
      <sheetName val="Evol inversiones"/>
      <sheetName val="ArmadoVariaciones"/>
      <sheetName val="AnálisisVariaciones"/>
      <sheetName val="diferencia cbio prest"/>
      <sheetName val="Evolución ON"/>
      <sheetName val="Balances Empalme"/>
      <sheetName val="Balances Pamsa"/>
      <sheetName val="Otras inversiones"/>
      <sheetName val="Mutuos Tarshop-AC"/>
      <sheetName val="Prestamos Interco"/>
      <sheetName val="Fusion Alto Invest"/>
      <sheetName val="2133-1 sapsa"/>
      <sheetName val="2233-1 ersa"/>
      <sheetName val="Imp Gcias"/>
      <sheetName val="amort mejora inm"/>
      <sheetName val="amort sc"/>
      <sheetName val="Conversiones "/>
      <sheetName val="Prev x Desval"/>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azil Summary"/>
      <sheetName val="Brazil by Sub-Region &amp; Type"/>
      <sheetName val="Brazil by platform &amp; Type"/>
      <sheetName val="Brazil by platform &amp; Type (2)"/>
      <sheetName val="format Brazil summary"/>
      <sheetName val="format Brazil by sub reg &amp; typ"/>
      <sheetName val="format Brazil plat&amp;type"/>
      <sheetName val="Dimension"/>
      <sheetName val="Data by box analysed"/>
      <sheetName val="Data by reporting unit analys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by box analysed"/>
    </sheetNames>
    <sheetDataSet>
      <sheetData sheetId="0"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by box analysed"/>
    </sheetNames>
    <sheetDataSet>
      <sheetData sheetId="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Asia Summary"/>
      <sheetName val="format summary"/>
      <sheetName val="Asia by sub Region &amp; Type"/>
      <sheetName val="format sub Region &amp; Type"/>
      <sheetName val="Asia by Paltform &amp; Type"/>
      <sheetName val="Format Asia by plat &amp; type"/>
      <sheetName val="G&amp;A Summary"/>
      <sheetName val="G&amp;A sum format"/>
      <sheetName val="G&amp;A "/>
      <sheetName val="format G&amp;A"/>
      <sheetName val="Currency analysis"/>
      <sheetName val="format Currency analysis"/>
      <sheetName val="Dimension"/>
      <sheetName val="Data by box analysed"/>
      <sheetName val="Data by reporting unit analysed"/>
      <sheetName val="Data by RU"/>
      <sheetName val="Data by RU local currenc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by box analysed"/>
    </sheetNames>
    <sheetDataSet>
      <sheetData sheetId="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 Summary"/>
      <sheetName val="format NA Summary"/>
      <sheetName val="NA by Sub-Region &amp; Type"/>
      <sheetName val="format NA SR &amp; Type"/>
      <sheetName val="NA by Platform &amp; Type"/>
      <sheetName val="Format NA Platform &amp; Type"/>
      <sheetName val="G&amp;A summary"/>
      <sheetName val="Format G&amp;A S"/>
      <sheetName val="Feuil4"/>
      <sheetName val="Feuil5"/>
      <sheetName val="G&amp;A Analysis"/>
      <sheetName val="format G&amp;A"/>
      <sheetName val="Dimension"/>
      <sheetName val="Data by box analysed"/>
      <sheetName val="Data by reporting unit analysed"/>
      <sheetName val="Data by R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ISTRATIVE (2)"/>
      <sheetName val="INTRODUCTION"/>
      <sheetName val="COMPANIES"/>
      <sheetName val="ADMINISTRATIVE"/>
      <sheetName val="TRANSFERS"/>
      <sheetName val="Module1"/>
      <sheetName val="Module2"/>
      <sheetName val="INCOME TAXES"/>
      <sheetName val="Int'l Boycott A"/>
      <sheetName val="Int'l Boycott C"/>
      <sheetName val="Macro1"/>
      <sheetName val="Data by box analysed"/>
    </sheetNames>
    <sheetDataSet>
      <sheetData sheetId="0" refreshError="1"/>
      <sheetData sheetId="1" refreshError="1">
        <row r="8">
          <cell r="E8" t="str">
            <v xml:space="preserve">COOPHAVET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5"/>
      <sheetName val="flujo"/>
      <sheetName val="Bal.Impositivo"/>
      <sheetName val="cuadro Revaluo"/>
      <sheetName val="Comparativo"/>
      <sheetName val="BCEGRAL"/>
      <sheetName val="EVP"/>
      <sheetName val="Anexo IV"/>
      <sheetName val="Hoja1"/>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101"/>
      <sheetName val="BAL.COMP"/>
      <sheetName val="ACT"/>
      <sheetName val="PAS"/>
      <sheetName val="RES"/>
      <sheetName val="CAUX_"/>
      <sheetName val="CFLOW"/>
      <sheetName val="EVP"/>
      <sheetName val="Anexo I"/>
      <sheetName val="Anexo II"/>
      <sheetName val="Anexo III"/>
      <sheetName val="Anexo IV"/>
      <sheetName val="Membrete"/>
      <sheetName val="Evo_Mem"/>
      <sheetName val="CAT_INVENTARIO 2012"/>
      <sheetName val="Dados BLP"/>
    </sheetNames>
    <sheetDataSet>
      <sheetData sheetId="0"/>
      <sheetData sheetId="1">
        <row r="179">
          <cell r="B179" t="str">
            <v>Costo de Ventas</v>
          </cell>
        </row>
      </sheetData>
      <sheetData sheetId="2"/>
      <sheetData sheetId="3">
        <row r="179">
          <cell r="B179" t="str">
            <v>Costo de Ventas</v>
          </cell>
        </row>
      </sheetData>
      <sheetData sheetId="4"/>
      <sheetData sheetId="5">
        <row r="179">
          <cell r="B179" t="str">
            <v>Costo de Ventas</v>
          </cell>
        </row>
      </sheetData>
      <sheetData sheetId="6"/>
      <sheetData sheetId="7">
        <row r="179">
          <cell r="B179" t="str">
            <v>Costo de Ventas</v>
          </cell>
        </row>
      </sheetData>
      <sheetData sheetId="8"/>
      <sheetData sheetId="9"/>
      <sheetData sheetId="10"/>
      <sheetData sheetId="11"/>
      <sheetData sheetId="12"/>
      <sheetData sheetId="13"/>
      <sheetData sheetId="14"/>
      <sheetData sheetId="1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CtasResult"/>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juan.terra@gltpy.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2"/>
  <sheetViews>
    <sheetView showGridLines="0" tabSelected="1" topLeftCell="A91" workbookViewId="0">
      <selection activeCell="G106" sqref="G106"/>
    </sheetView>
  </sheetViews>
  <sheetFormatPr baseColWidth="10" defaultColWidth="11.42578125" defaultRowHeight="12.75" x14ac:dyDescent="0.2"/>
  <cols>
    <col min="1" max="1" width="3.140625" style="1" customWidth="1"/>
    <col min="2" max="2" width="18.7109375" style="1" customWidth="1"/>
    <col min="3" max="3" width="14.5703125" style="1" customWidth="1"/>
    <col min="4" max="4" width="10.5703125" style="1" customWidth="1"/>
    <col min="5" max="5" width="9.7109375" style="1" customWidth="1"/>
    <col min="6" max="6" width="10.7109375" style="1" customWidth="1"/>
    <col min="7" max="7" width="6.5703125" style="1" bestFit="1" customWidth="1"/>
    <col min="8" max="8" width="13.140625" style="1" customWidth="1"/>
    <col min="9" max="9" width="13.42578125" style="1" customWidth="1"/>
    <col min="10" max="10" width="17.28515625" style="1" bestFit="1" customWidth="1"/>
    <col min="11" max="11" width="17.7109375" style="2" bestFit="1" customWidth="1"/>
    <col min="12" max="12" width="15" style="2" bestFit="1" customWidth="1"/>
    <col min="13" max="13" width="15" style="1" bestFit="1" customWidth="1"/>
    <col min="14" max="16384" width="11.42578125" style="1"/>
  </cols>
  <sheetData>
    <row r="1" spans="1:9" x14ac:dyDescent="0.2">
      <c r="B1" s="374" t="s">
        <v>0</v>
      </c>
      <c r="C1" s="374"/>
      <c r="D1" s="374"/>
      <c r="E1" s="374"/>
      <c r="F1" s="374"/>
      <c r="G1" s="374"/>
      <c r="H1" s="374"/>
      <c r="I1" s="374"/>
    </row>
    <row r="3" spans="1:9" x14ac:dyDescent="0.2">
      <c r="B3" s="371" t="s">
        <v>342</v>
      </c>
      <c r="C3" s="371"/>
      <c r="D3" s="371"/>
      <c r="E3" s="371"/>
      <c r="F3" s="371"/>
      <c r="G3" s="371"/>
      <c r="H3" s="371"/>
      <c r="I3" s="371"/>
    </row>
    <row r="5" spans="1:9" x14ac:dyDescent="0.2">
      <c r="A5" s="3" t="s">
        <v>1</v>
      </c>
      <c r="B5" s="4" t="s">
        <v>2</v>
      </c>
    </row>
    <row r="6" spans="1:9" x14ac:dyDescent="0.2">
      <c r="A6" s="5"/>
    </row>
    <row r="7" spans="1:9" ht="24" x14ac:dyDescent="0.2">
      <c r="B7" s="53" t="s">
        <v>3</v>
      </c>
      <c r="C7" s="372" t="s">
        <v>4</v>
      </c>
      <c r="D7" s="372"/>
      <c r="E7" s="372"/>
      <c r="F7" s="372"/>
      <c r="G7" s="372"/>
      <c r="H7" s="372"/>
      <c r="I7" s="372"/>
    </row>
    <row r="8" spans="1:9" ht="24" x14ac:dyDescent="0.2">
      <c r="B8" s="53" t="s">
        <v>5</v>
      </c>
      <c r="C8" s="372" t="s">
        <v>6</v>
      </c>
      <c r="D8" s="372"/>
      <c r="E8" s="372"/>
      <c r="F8" s="372"/>
      <c r="G8" s="372"/>
      <c r="H8" s="372"/>
      <c r="I8" s="372"/>
    </row>
    <row r="9" spans="1:9" ht="36" x14ac:dyDescent="0.2">
      <c r="B9" s="53" t="s">
        <v>7</v>
      </c>
      <c r="C9" s="379">
        <v>43312</v>
      </c>
      <c r="D9" s="379"/>
      <c r="E9" s="379"/>
      <c r="F9" s="379"/>
      <c r="G9" s="379"/>
      <c r="H9" s="379"/>
      <c r="I9" s="379"/>
    </row>
    <row r="10" spans="1:9" x14ac:dyDescent="0.2">
      <c r="B10" s="53" t="s">
        <v>8</v>
      </c>
      <c r="C10" s="377" t="s">
        <v>230</v>
      </c>
      <c r="D10" s="378"/>
      <c r="E10" s="378"/>
      <c r="F10" s="378"/>
      <c r="G10" s="378"/>
      <c r="H10" s="378"/>
      <c r="I10" s="378"/>
    </row>
    <row r="11" spans="1:9" x14ac:dyDescent="0.2">
      <c r="B11" s="53" t="s">
        <v>9</v>
      </c>
      <c r="C11" s="371" t="s">
        <v>10</v>
      </c>
      <c r="D11" s="371"/>
      <c r="E11" s="371"/>
      <c r="F11" s="371"/>
      <c r="G11" s="371"/>
      <c r="H11" s="371"/>
      <c r="I11" s="371"/>
    </row>
    <row r="12" spans="1:9" x14ac:dyDescent="0.2">
      <c r="B12" s="53" t="s">
        <v>11</v>
      </c>
      <c r="C12" s="372" t="s">
        <v>12</v>
      </c>
      <c r="D12" s="372"/>
      <c r="E12" s="372"/>
      <c r="F12" s="372"/>
      <c r="G12" s="372"/>
      <c r="H12" s="372"/>
      <c r="I12" s="372"/>
    </row>
    <row r="13" spans="1:9" ht="15" x14ac:dyDescent="0.2">
      <c r="B13" s="53" t="s">
        <v>13</v>
      </c>
      <c r="C13" s="375" t="s">
        <v>214</v>
      </c>
      <c r="D13" s="372"/>
      <c r="E13" s="372"/>
      <c r="F13" s="372"/>
      <c r="G13" s="372"/>
      <c r="H13" s="372"/>
      <c r="I13" s="372"/>
    </row>
    <row r="14" spans="1:9" x14ac:dyDescent="0.2">
      <c r="B14" s="370" t="s">
        <v>14</v>
      </c>
      <c r="C14" s="371" t="s">
        <v>15</v>
      </c>
      <c r="D14" s="371"/>
      <c r="E14" s="371"/>
      <c r="F14" s="371"/>
      <c r="G14" s="371"/>
      <c r="H14" s="371"/>
      <c r="I14" s="371"/>
    </row>
    <row r="15" spans="1:9" x14ac:dyDescent="0.2">
      <c r="B15" s="370"/>
      <c r="C15" s="371"/>
      <c r="D15" s="371"/>
      <c r="E15" s="371"/>
      <c r="F15" s="371"/>
      <c r="G15" s="371"/>
      <c r="H15" s="371"/>
      <c r="I15" s="371"/>
    </row>
    <row r="17" spans="1:9" x14ac:dyDescent="0.2">
      <c r="A17" s="3" t="s">
        <v>16</v>
      </c>
      <c r="B17" s="4" t="s">
        <v>17</v>
      </c>
    </row>
    <row r="19" spans="1:9" x14ac:dyDescent="0.2">
      <c r="B19" s="53" t="s">
        <v>18</v>
      </c>
      <c r="C19" s="372" t="s">
        <v>19</v>
      </c>
      <c r="D19" s="372"/>
      <c r="E19" s="372"/>
      <c r="F19" s="372"/>
      <c r="G19" s="372"/>
      <c r="H19" s="372"/>
      <c r="I19" s="372"/>
    </row>
    <row r="20" spans="1:9" ht="36" x14ac:dyDescent="0.2">
      <c r="B20" s="53" t="s">
        <v>164</v>
      </c>
      <c r="C20" s="372" t="s">
        <v>20</v>
      </c>
      <c r="D20" s="372"/>
      <c r="E20" s="372"/>
      <c r="F20" s="372"/>
      <c r="G20" s="372"/>
      <c r="H20" s="372"/>
      <c r="I20" s="372"/>
    </row>
    <row r="21" spans="1:9" ht="36" x14ac:dyDescent="0.2">
      <c r="B21" s="53" t="s">
        <v>21</v>
      </c>
      <c r="C21" s="372" t="s">
        <v>22</v>
      </c>
      <c r="D21" s="372"/>
      <c r="E21" s="372"/>
      <c r="F21" s="372"/>
      <c r="G21" s="372"/>
      <c r="H21" s="372"/>
      <c r="I21" s="372"/>
    </row>
    <row r="22" spans="1:9" ht="36" x14ac:dyDescent="0.2">
      <c r="B22" s="53" t="s">
        <v>164</v>
      </c>
      <c r="C22" s="372" t="s">
        <v>23</v>
      </c>
      <c r="D22" s="372"/>
      <c r="E22" s="372"/>
      <c r="F22" s="372"/>
      <c r="G22" s="372"/>
      <c r="H22" s="372"/>
      <c r="I22" s="372"/>
    </row>
    <row r="23" spans="1:9" ht="36" x14ac:dyDescent="0.2">
      <c r="B23" s="53" t="s">
        <v>163</v>
      </c>
      <c r="C23" s="376">
        <v>79302</v>
      </c>
      <c r="D23" s="376"/>
      <c r="E23" s="376"/>
      <c r="F23" s="376"/>
      <c r="G23" s="376"/>
      <c r="H23" s="376"/>
      <c r="I23" s="376"/>
    </row>
    <row r="25" spans="1:9" x14ac:dyDescent="0.2">
      <c r="A25" s="3" t="s">
        <v>24</v>
      </c>
      <c r="B25" s="6" t="s">
        <v>25</v>
      </c>
    </row>
    <row r="26" spans="1:9" x14ac:dyDescent="0.2">
      <c r="A26" s="5"/>
      <c r="B26" s="7"/>
    </row>
    <row r="27" spans="1:9" x14ac:dyDescent="0.2">
      <c r="B27" s="54" t="s">
        <v>26</v>
      </c>
      <c r="C27" s="372" t="s">
        <v>27</v>
      </c>
      <c r="D27" s="372"/>
      <c r="E27" s="372"/>
      <c r="F27" s="372"/>
      <c r="G27" s="372"/>
      <c r="H27" s="372"/>
      <c r="I27" s="372"/>
    </row>
    <row r="28" spans="1:9" x14ac:dyDescent="0.2">
      <c r="B28" s="54" t="s">
        <v>26</v>
      </c>
      <c r="C28" s="372" t="s">
        <v>28</v>
      </c>
      <c r="D28" s="372"/>
      <c r="E28" s="372"/>
      <c r="F28" s="372"/>
      <c r="G28" s="372"/>
      <c r="H28" s="372"/>
      <c r="I28" s="372"/>
    </row>
    <row r="29" spans="1:9" x14ac:dyDescent="0.2">
      <c r="B29" s="54" t="s">
        <v>26</v>
      </c>
      <c r="C29" s="372" t="s">
        <v>29</v>
      </c>
      <c r="D29" s="372"/>
      <c r="E29" s="372"/>
      <c r="F29" s="372"/>
      <c r="G29" s="372"/>
      <c r="H29" s="372"/>
      <c r="I29" s="372"/>
    </row>
    <row r="30" spans="1:9" x14ac:dyDescent="0.2">
      <c r="B30" s="54" t="s">
        <v>30</v>
      </c>
      <c r="C30" s="372" t="s">
        <v>29</v>
      </c>
      <c r="D30" s="372"/>
      <c r="E30" s="372"/>
      <c r="F30" s="372"/>
      <c r="G30" s="372"/>
      <c r="H30" s="372"/>
      <c r="I30" s="372"/>
    </row>
    <row r="31" spans="1:9" x14ac:dyDescent="0.2">
      <c r="B31" s="54" t="s">
        <v>31</v>
      </c>
      <c r="C31" s="372" t="s">
        <v>245</v>
      </c>
      <c r="D31" s="372"/>
      <c r="E31" s="372"/>
      <c r="F31" s="372"/>
      <c r="G31" s="372"/>
      <c r="H31" s="372"/>
      <c r="I31" s="372"/>
    </row>
    <row r="32" spans="1:9" x14ac:dyDescent="0.2">
      <c r="B32" s="54" t="s">
        <v>32</v>
      </c>
      <c r="C32" s="372" t="s">
        <v>341</v>
      </c>
      <c r="D32" s="372"/>
      <c r="E32" s="372"/>
      <c r="F32" s="372"/>
      <c r="G32" s="372"/>
      <c r="H32" s="372"/>
      <c r="I32" s="372"/>
    </row>
    <row r="33" spans="1:13" x14ac:dyDescent="0.2">
      <c r="B33" s="54" t="s">
        <v>33</v>
      </c>
      <c r="C33" s="372" t="s">
        <v>34</v>
      </c>
      <c r="D33" s="372"/>
      <c r="E33" s="372"/>
      <c r="F33" s="372"/>
      <c r="G33" s="372"/>
      <c r="H33" s="372"/>
      <c r="I33" s="372"/>
    </row>
    <row r="34" spans="1:13" x14ac:dyDescent="0.2">
      <c r="B34" s="54" t="s">
        <v>35</v>
      </c>
      <c r="C34" s="372" t="s">
        <v>245</v>
      </c>
      <c r="D34" s="372"/>
      <c r="E34" s="372"/>
      <c r="F34" s="372"/>
      <c r="G34" s="372"/>
      <c r="H34" s="372"/>
      <c r="I34" s="372"/>
    </row>
    <row r="35" spans="1:13" ht="25.5" x14ac:dyDescent="0.2">
      <c r="B35" s="55" t="s">
        <v>165</v>
      </c>
      <c r="C35" s="372" t="s">
        <v>29</v>
      </c>
      <c r="D35" s="372"/>
      <c r="E35" s="372"/>
      <c r="F35" s="372"/>
      <c r="G35" s="372"/>
      <c r="H35" s="372"/>
      <c r="I35" s="372"/>
    </row>
    <row r="37" spans="1:13" x14ac:dyDescent="0.2">
      <c r="A37" s="3" t="s">
        <v>38</v>
      </c>
      <c r="B37" s="64" t="s">
        <v>39</v>
      </c>
    </row>
    <row r="39" spans="1:13" x14ac:dyDescent="0.2">
      <c r="B39" s="373" t="s">
        <v>76</v>
      </c>
      <c r="C39" s="373"/>
      <c r="D39" s="373"/>
      <c r="E39" s="373"/>
      <c r="F39" s="373"/>
      <c r="G39" s="373"/>
      <c r="H39" s="373"/>
    </row>
    <row r="40" spans="1:13" x14ac:dyDescent="0.2">
      <c r="B40" s="9"/>
      <c r="C40" s="9"/>
      <c r="D40" s="9"/>
      <c r="E40" s="9"/>
      <c r="F40" s="9"/>
      <c r="G40" s="9"/>
      <c r="H40" s="9"/>
    </row>
    <row r="41" spans="1:13" x14ac:dyDescent="0.2">
      <c r="B41" s="74" t="s">
        <v>40</v>
      </c>
      <c r="C41" s="75">
        <v>2600000000</v>
      </c>
      <c r="D41" s="10"/>
      <c r="E41" s="9"/>
      <c r="F41" s="9"/>
      <c r="G41" s="9"/>
      <c r="H41" s="9"/>
    </row>
    <row r="42" spans="1:13" x14ac:dyDescent="0.2">
      <c r="B42" s="74" t="s">
        <v>41</v>
      </c>
      <c r="C42" s="75">
        <v>2600000000</v>
      </c>
      <c r="D42" s="373"/>
      <c r="E42" s="373"/>
      <c r="F42" s="373"/>
      <c r="G42" s="373"/>
      <c r="H42" s="373"/>
      <c r="I42" s="373"/>
    </row>
    <row r="43" spans="1:13" ht="25.5" x14ac:dyDescent="0.2">
      <c r="B43" s="9" t="s">
        <v>42</v>
      </c>
      <c r="C43" s="11">
        <v>1000000</v>
      </c>
      <c r="D43" s="9"/>
      <c r="E43" s="9"/>
      <c r="F43" s="9"/>
      <c r="G43" s="9"/>
      <c r="H43" s="9"/>
      <c r="M43" s="12"/>
    </row>
    <row r="53" spans="1:12" x14ac:dyDescent="0.2">
      <c r="B53" s="4" t="s">
        <v>43</v>
      </c>
    </row>
    <row r="54" spans="1:12" x14ac:dyDescent="0.2">
      <c r="B54" s="4"/>
    </row>
    <row r="55" spans="1:12" s="13" customFormat="1" ht="48" x14ac:dyDescent="0.2">
      <c r="A55" s="38" t="s">
        <v>162</v>
      </c>
      <c r="B55" s="38" t="s">
        <v>45</v>
      </c>
      <c r="C55" s="38" t="s">
        <v>46</v>
      </c>
      <c r="D55" s="38" t="s">
        <v>47</v>
      </c>
      <c r="E55" s="38" t="s">
        <v>48</v>
      </c>
      <c r="F55" s="38" t="s">
        <v>49</v>
      </c>
      <c r="G55" s="38" t="s">
        <v>50</v>
      </c>
      <c r="H55" s="38" t="s">
        <v>51</v>
      </c>
      <c r="I55" s="38" t="s">
        <v>52</v>
      </c>
      <c r="K55" s="14"/>
      <c r="L55" s="2"/>
    </row>
    <row r="56" spans="1:12" ht="24" x14ac:dyDescent="0.2">
      <c r="A56" s="39">
        <v>1</v>
      </c>
      <c r="B56" s="39" t="s">
        <v>53</v>
      </c>
      <c r="C56" s="39" t="s">
        <v>54</v>
      </c>
      <c r="D56" s="39" t="s">
        <v>55</v>
      </c>
      <c r="E56" s="39">
        <v>401</v>
      </c>
      <c r="F56" s="39" t="s">
        <v>56</v>
      </c>
      <c r="G56" s="39" t="s">
        <v>57</v>
      </c>
      <c r="H56" s="40">
        <f>$C$42*I56</f>
        <v>1235000000</v>
      </c>
      <c r="I56" s="41">
        <v>0.47499999999999998</v>
      </c>
    </row>
    <row r="57" spans="1:12" ht="24" x14ac:dyDescent="0.2">
      <c r="A57" s="39">
        <v>2</v>
      </c>
      <c r="B57" s="39" t="s">
        <v>28</v>
      </c>
      <c r="C57" s="39" t="s">
        <v>54</v>
      </c>
      <c r="D57" s="39" t="s">
        <v>58</v>
      </c>
      <c r="E57" s="39">
        <v>401</v>
      </c>
      <c r="F57" s="39" t="s">
        <v>56</v>
      </c>
      <c r="G57" s="39" t="s">
        <v>57</v>
      </c>
      <c r="H57" s="40">
        <f>$C$42*I57</f>
        <v>1235000000</v>
      </c>
      <c r="I57" s="41">
        <v>0.47499999999999998</v>
      </c>
    </row>
    <row r="58" spans="1:12" ht="24" x14ac:dyDescent="0.2">
      <c r="A58" s="39">
        <v>3</v>
      </c>
      <c r="B58" s="42" t="s">
        <v>59</v>
      </c>
      <c r="C58" s="42" t="s">
        <v>54</v>
      </c>
      <c r="D58" s="42" t="s">
        <v>60</v>
      </c>
      <c r="E58" s="42">
        <v>42</v>
      </c>
      <c r="F58" s="42" t="s">
        <v>56</v>
      </c>
      <c r="G58" s="42" t="s">
        <v>57</v>
      </c>
      <c r="H58" s="40">
        <f>$C$42*I58</f>
        <v>130000000</v>
      </c>
      <c r="I58" s="43">
        <v>0.05</v>
      </c>
    </row>
    <row r="59" spans="1:12" x14ac:dyDescent="0.2">
      <c r="A59" s="44"/>
      <c r="B59" s="45" t="s">
        <v>61</v>
      </c>
      <c r="C59" s="45"/>
      <c r="D59" s="37">
        <v>844</v>
      </c>
      <c r="E59" s="37">
        <v>844</v>
      </c>
      <c r="F59" s="45"/>
      <c r="G59" s="45"/>
      <c r="H59" s="46">
        <f>SUM(H56:H58)</f>
        <v>2600000000</v>
      </c>
      <c r="I59" s="47">
        <v>1</v>
      </c>
    </row>
    <row r="61" spans="1:12" x14ac:dyDescent="0.2">
      <c r="B61" s="4" t="s">
        <v>62</v>
      </c>
    </row>
    <row r="63" spans="1:12" ht="48" x14ac:dyDescent="0.2">
      <c r="A63" s="37" t="s">
        <v>44</v>
      </c>
      <c r="B63" s="37" t="s">
        <v>45</v>
      </c>
      <c r="C63" s="37" t="s">
        <v>46</v>
      </c>
      <c r="D63" s="37" t="s">
        <v>47</v>
      </c>
      <c r="E63" s="37" t="s">
        <v>48</v>
      </c>
      <c r="F63" s="37" t="s">
        <v>49</v>
      </c>
      <c r="G63" s="37" t="s">
        <v>50</v>
      </c>
      <c r="H63" s="37" t="s">
        <v>51</v>
      </c>
      <c r="I63" s="37" t="s">
        <v>63</v>
      </c>
    </row>
    <row r="64" spans="1:12" ht="24" x14ac:dyDescent="0.2">
      <c r="A64" s="48">
        <v>1</v>
      </c>
      <c r="B64" s="39" t="s">
        <v>53</v>
      </c>
      <c r="C64" s="39" t="s">
        <v>54</v>
      </c>
      <c r="D64" s="48" t="s">
        <v>64</v>
      </c>
      <c r="E64" s="48">
        <v>1235</v>
      </c>
      <c r="F64" s="39" t="s">
        <v>56</v>
      </c>
      <c r="G64" s="39" t="s">
        <v>57</v>
      </c>
      <c r="H64" s="49">
        <v>1235000000</v>
      </c>
      <c r="I64" s="41">
        <v>0.47499999999999998</v>
      </c>
    </row>
    <row r="65" spans="1:12" ht="24" x14ac:dyDescent="0.2">
      <c r="A65" s="48">
        <v>2</v>
      </c>
      <c r="B65" s="39" t="s">
        <v>28</v>
      </c>
      <c r="C65" s="39" t="s">
        <v>54</v>
      </c>
      <c r="D65" s="48" t="s">
        <v>65</v>
      </c>
      <c r="E65" s="48">
        <v>1235</v>
      </c>
      <c r="F65" s="39" t="s">
        <v>56</v>
      </c>
      <c r="G65" s="39" t="s">
        <v>57</v>
      </c>
      <c r="H65" s="49">
        <v>1235000000</v>
      </c>
      <c r="I65" s="41">
        <v>0.47499999999999998</v>
      </c>
      <c r="J65" s="15"/>
    </row>
    <row r="66" spans="1:12" ht="24" x14ac:dyDescent="0.2">
      <c r="A66" s="48">
        <v>3</v>
      </c>
      <c r="B66" s="42" t="s">
        <v>59</v>
      </c>
      <c r="C66" s="42" t="s">
        <v>54</v>
      </c>
      <c r="D66" s="48" t="s">
        <v>66</v>
      </c>
      <c r="E66" s="48">
        <v>130</v>
      </c>
      <c r="F66" s="42" t="s">
        <v>56</v>
      </c>
      <c r="G66" s="42" t="s">
        <v>57</v>
      </c>
      <c r="H66" s="49">
        <v>130000000</v>
      </c>
      <c r="I66" s="43">
        <v>0.05</v>
      </c>
    </row>
    <row r="67" spans="1:12" x14ac:dyDescent="0.2">
      <c r="A67" s="48"/>
      <c r="B67" s="50" t="s">
        <v>61</v>
      </c>
      <c r="C67" s="48"/>
      <c r="D67" s="50">
        <v>2600</v>
      </c>
      <c r="E67" s="50">
        <v>2600</v>
      </c>
      <c r="F67" s="50"/>
      <c r="G67" s="50"/>
      <c r="H67" s="51">
        <v>2600000000</v>
      </c>
      <c r="I67" s="52">
        <v>1</v>
      </c>
    </row>
    <row r="68" spans="1:12" x14ac:dyDescent="0.2">
      <c r="A68" s="16"/>
      <c r="B68" s="17"/>
      <c r="C68" s="16"/>
      <c r="D68" s="17"/>
      <c r="E68" s="17"/>
      <c r="F68" s="17"/>
      <c r="G68" s="17"/>
      <c r="H68" s="18"/>
      <c r="I68" s="19"/>
    </row>
    <row r="69" spans="1:12" x14ac:dyDescent="0.2">
      <c r="A69" s="3" t="s">
        <v>67</v>
      </c>
      <c r="B69" s="4" t="s">
        <v>68</v>
      </c>
    </row>
    <row r="71" spans="1:12" x14ac:dyDescent="0.2">
      <c r="B71" s="73" t="s">
        <v>69</v>
      </c>
      <c r="C71" s="72"/>
      <c r="D71" s="72"/>
      <c r="E71" s="72"/>
      <c r="F71" s="72"/>
    </row>
    <row r="72" spans="1:12" x14ac:dyDescent="0.2">
      <c r="B72" s="72"/>
      <c r="C72" s="72"/>
      <c r="D72" s="72"/>
      <c r="E72" s="72"/>
      <c r="F72" s="72"/>
    </row>
    <row r="73" spans="1:12" x14ac:dyDescent="0.2">
      <c r="B73" s="72" t="s">
        <v>70</v>
      </c>
      <c r="C73" s="72"/>
      <c r="D73" s="72"/>
      <c r="E73" s="72"/>
      <c r="F73" s="72"/>
    </row>
    <row r="75" spans="1:12" x14ac:dyDescent="0.2">
      <c r="B75" s="4" t="s">
        <v>71</v>
      </c>
    </row>
    <row r="77" spans="1:12" x14ac:dyDescent="0.2">
      <c r="B77" s="1" t="s">
        <v>72</v>
      </c>
    </row>
    <row r="79" spans="1:12" x14ac:dyDescent="0.2">
      <c r="A79" s="3" t="s">
        <v>73</v>
      </c>
      <c r="B79" s="4" t="s">
        <v>74</v>
      </c>
    </row>
    <row r="80" spans="1:12" s="306" customFormat="1" x14ac:dyDescent="0.2">
      <c r="A80" s="308"/>
      <c r="B80" s="309"/>
      <c r="K80" s="307"/>
      <c r="L80" s="307"/>
    </row>
    <row r="81" spans="1:12" s="306" customFormat="1" x14ac:dyDescent="0.2">
      <c r="B81" s="355" t="s">
        <v>333</v>
      </c>
      <c r="K81" s="307"/>
      <c r="L81" s="307"/>
    </row>
    <row r="82" spans="1:12" s="306" customFormat="1" x14ac:dyDescent="0.2">
      <c r="K82" s="307"/>
      <c r="L82" s="307"/>
    </row>
    <row r="83" spans="1:12" s="306" customFormat="1" x14ac:dyDescent="0.2">
      <c r="A83" s="310" t="s">
        <v>334</v>
      </c>
      <c r="B83" s="356" t="s">
        <v>53</v>
      </c>
      <c r="K83" s="307"/>
      <c r="L83" s="307"/>
    </row>
    <row r="84" spans="1:12" s="306" customFormat="1" x14ac:dyDescent="0.2">
      <c r="A84" s="310" t="s">
        <v>334</v>
      </c>
      <c r="B84" s="356" t="s">
        <v>28</v>
      </c>
      <c r="K84" s="307"/>
      <c r="L84" s="307"/>
    </row>
    <row r="85" spans="1:12" s="306" customFormat="1" x14ac:dyDescent="0.2">
      <c r="A85" s="310" t="s">
        <v>334</v>
      </c>
      <c r="B85" s="356" t="s">
        <v>59</v>
      </c>
      <c r="K85" s="307"/>
      <c r="L85" s="307"/>
    </row>
    <row r="86" spans="1:12" s="306" customFormat="1" x14ac:dyDescent="0.2">
      <c r="K86" s="307"/>
      <c r="L86" s="307"/>
    </row>
    <row r="87" spans="1:12" s="306" customFormat="1" x14ac:dyDescent="0.2">
      <c r="B87" s="355" t="s">
        <v>335</v>
      </c>
      <c r="K87" s="307"/>
      <c r="L87" s="307"/>
    </row>
    <row r="88" spans="1:12" s="306" customFormat="1" x14ac:dyDescent="0.2">
      <c r="K88" s="307"/>
      <c r="L88" s="307"/>
    </row>
    <row r="89" spans="1:12" s="306" customFormat="1" x14ac:dyDescent="0.2">
      <c r="A89" s="310" t="s">
        <v>334</v>
      </c>
      <c r="B89" s="356" t="s">
        <v>59</v>
      </c>
      <c r="C89" s="356" t="s">
        <v>30</v>
      </c>
      <c r="K89" s="307"/>
      <c r="L89" s="307"/>
    </row>
    <row r="90" spans="1:12" s="306" customFormat="1" x14ac:dyDescent="0.2">
      <c r="A90" s="310" t="s">
        <v>334</v>
      </c>
      <c r="B90" s="356" t="s">
        <v>336</v>
      </c>
      <c r="C90" s="356" t="s">
        <v>337</v>
      </c>
      <c r="K90" s="307"/>
      <c r="L90" s="307"/>
    </row>
    <row r="91" spans="1:12" s="306" customFormat="1" x14ac:dyDescent="0.2">
      <c r="A91" s="310" t="s">
        <v>334</v>
      </c>
      <c r="B91" s="356" t="s">
        <v>341</v>
      </c>
      <c r="C91" s="356" t="s">
        <v>338</v>
      </c>
      <c r="K91" s="307"/>
      <c r="L91" s="307"/>
    </row>
    <row r="92" spans="1:12" s="306" customFormat="1" ht="25.5" x14ac:dyDescent="0.2">
      <c r="A92" s="182" t="s">
        <v>334</v>
      </c>
      <c r="B92" s="356" t="s">
        <v>339</v>
      </c>
      <c r="C92" s="356" t="s">
        <v>207</v>
      </c>
      <c r="K92" s="307"/>
      <c r="L92" s="307"/>
    </row>
    <row r="93" spans="1:12" s="306" customFormat="1" x14ac:dyDescent="0.2">
      <c r="K93" s="307"/>
      <c r="L93" s="307"/>
    </row>
    <row r="94" spans="1:12" s="306" customFormat="1" x14ac:dyDescent="0.2">
      <c r="B94" s="355" t="s">
        <v>340</v>
      </c>
      <c r="K94" s="307"/>
      <c r="L94" s="307"/>
    </row>
    <row r="95" spans="1:12" s="306" customFormat="1" x14ac:dyDescent="0.2">
      <c r="K95" s="307"/>
      <c r="L95" s="307"/>
    </row>
    <row r="96" spans="1:12" s="306" customFormat="1" x14ac:dyDescent="0.2">
      <c r="A96" s="310" t="s">
        <v>334</v>
      </c>
      <c r="B96" s="356" t="s">
        <v>341</v>
      </c>
      <c r="K96" s="307"/>
      <c r="L96" s="307"/>
    </row>
    <row r="97" spans="1:12" s="306" customFormat="1" x14ac:dyDescent="0.2">
      <c r="A97" s="310" t="s">
        <v>334</v>
      </c>
      <c r="B97" s="359" t="s">
        <v>215</v>
      </c>
      <c r="K97" s="307"/>
      <c r="L97" s="307"/>
    </row>
    <row r="98" spans="1:12" s="306" customFormat="1" x14ac:dyDescent="0.2">
      <c r="K98" s="307"/>
      <c r="L98" s="307"/>
    </row>
    <row r="99" spans="1:12" s="306" customFormat="1" x14ac:dyDescent="0.2">
      <c r="B99" s="355" t="s">
        <v>35</v>
      </c>
      <c r="K99" s="307"/>
      <c r="L99" s="307"/>
    </row>
    <row r="100" spans="1:12" s="306" customFormat="1" x14ac:dyDescent="0.2">
      <c r="K100" s="307"/>
      <c r="L100" s="307"/>
    </row>
    <row r="101" spans="1:12" s="306" customFormat="1" x14ac:dyDescent="0.2">
      <c r="A101" s="310" t="s">
        <v>334</v>
      </c>
      <c r="B101" s="356" t="s">
        <v>336</v>
      </c>
      <c r="K101" s="307"/>
      <c r="L101" s="307"/>
    </row>
    <row r="102" spans="1:12" s="306" customFormat="1" x14ac:dyDescent="0.2">
      <c r="A102" s="310"/>
      <c r="K102" s="307"/>
      <c r="L102" s="307"/>
    </row>
    <row r="111" spans="1:12" x14ac:dyDescent="0.2">
      <c r="B111" s="8" t="s">
        <v>215</v>
      </c>
      <c r="D111" s="8" t="s">
        <v>75</v>
      </c>
      <c r="H111" s="8" t="s">
        <v>36</v>
      </c>
    </row>
    <row r="112" spans="1:12" x14ac:dyDescent="0.2">
      <c r="B112" s="8" t="s">
        <v>30</v>
      </c>
      <c r="D112" s="8" t="s">
        <v>33</v>
      </c>
      <c r="H112" s="8" t="s">
        <v>37</v>
      </c>
    </row>
  </sheetData>
  <mergeCells count="27">
    <mergeCell ref="C8:I8"/>
    <mergeCell ref="C11:I11"/>
    <mergeCell ref="C20:I20"/>
    <mergeCell ref="C19:I19"/>
    <mergeCell ref="C10:I10"/>
    <mergeCell ref="C9:I9"/>
    <mergeCell ref="C32:I32"/>
    <mergeCell ref="C33:I33"/>
    <mergeCell ref="B39:H39"/>
    <mergeCell ref="D42:I42"/>
    <mergeCell ref="B1:I1"/>
    <mergeCell ref="B3:I3"/>
    <mergeCell ref="C7:I7"/>
    <mergeCell ref="C13:I13"/>
    <mergeCell ref="C12:I12"/>
    <mergeCell ref="C34:I34"/>
    <mergeCell ref="C35:I35"/>
    <mergeCell ref="C23:I23"/>
    <mergeCell ref="C22:I22"/>
    <mergeCell ref="C21:I21"/>
    <mergeCell ref="C27:I27"/>
    <mergeCell ref="C28:I28"/>
    <mergeCell ref="B14:B15"/>
    <mergeCell ref="C14:I15"/>
    <mergeCell ref="C29:I29"/>
    <mergeCell ref="C30:I30"/>
    <mergeCell ref="C31:I31"/>
  </mergeCells>
  <hyperlinks>
    <hyperlink ref="C13" r:id="rId1" xr:uid="{00000000-0004-0000-0000-000000000000}"/>
  </hyperlinks>
  <pageMargins left="0.25" right="0.25" top="0.75" bottom="0.75" header="0.3" footer="0.3"/>
  <pageSetup paperSize="9" orientation="portrait" r:id="rId2"/>
  <ignoredErrors>
    <ignoredError sqref="C10" numberStoredAsText="1"/>
  </ignoredError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66"/>
  <sheetViews>
    <sheetView showGridLines="0" workbookViewId="0"/>
  </sheetViews>
  <sheetFormatPr baseColWidth="10" defaultColWidth="11.42578125" defaultRowHeight="12.75" x14ac:dyDescent="0.2"/>
  <cols>
    <col min="1" max="1" width="2.7109375" style="20" customWidth="1"/>
    <col min="2" max="2" width="36.42578125" style="20" customWidth="1"/>
    <col min="3" max="3" width="6" style="20" customWidth="1"/>
    <col min="4" max="4" width="16.7109375" style="20" customWidth="1"/>
    <col min="5" max="5" width="15.85546875" style="20" bestFit="1" customWidth="1"/>
    <col min="6" max="6" width="39.85546875" style="20" bestFit="1" customWidth="1"/>
    <col min="7" max="7" width="6.42578125" style="20" customWidth="1"/>
    <col min="8" max="8" width="16.5703125" style="20" bestFit="1" customWidth="1"/>
    <col min="9" max="9" width="15.85546875" style="20" bestFit="1" customWidth="1"/>
    <col min="10" max="11" width="14.140625" style="20" bestFit="1" customWidth="1"/>
    <col min="12" max="12" width="96.42578125" style="20" bestFit="1" customWidth="1"/>
    <col min="13" max="13" width="14.140625" style="20" bestFit="1" customWidth="1"/>
    <col min="14" max="16384" width="11.42578125" style="20"/>
  </cols>
  <sheetData>
    <row r="1" spans="2:12" x14ac:dyDescent="0.2">
      <c r="B1" s="381" t="s">
        <v>0</v>
      </c>
      <c r="C1" s="381"/>
      <c r="D1" s="381"/>
      <c r="E1" s="381"/>
      <c r="F1" s="381"/>
      <c r="G1" s="381"/>
      <c r="H1" s="381"/>
      <c r="I1" s="381"/>
    </row>
    <row r="2" spans="2:12" x14ac:dyDescent="0.2">
      <c r="B2" s="76"/>
      <c r="C2" s="76"/>
      <c r="D2" s="76"/>
      <c r="E2" s="76"/>
      <c r="F2" s="76"/>
      <c r="G2" s="76"/>
      <c r="H2" s="76"/>
      <c r="I2" s="76"/>
    </row>
    <row r="3" spans="2:12" s="56" customFormat="1" x14ac:dyDescent="0.2">
      <c r="B3" s="381" t="s">
        <v>280</v>
      </c>
      <c r="C3" s="381"/>
      <c r="D3" s="381"/>
      <c r="E3" s="381"/>
      <c r="F3" s="381"/>
      <c r="G3" s="381"/>
      <c r="H3" s="381"/>
      <c r="I3" s="381"/>
    </row>
    <row r="4" spans="2:12" x14ac:dyDescent="0.2">
      <c r="B4" s="381" t="s">
        <v>77</v>
      </c>
      <c r="C4" s="381"/>
      <c r="D4" s="381"/>
      <c r="E4" s="381"/>
      <c r="F4" s="381"/>
      <c r="G4" s="381"/>
      <c r="H4" s="381"/>
      <c r="I4" s="381"/>
    </row>
    <row r="5" spans="2:12" ht="13.5" thickBot="1" x14ac:dyDescent="0.25">
      <c r="B5" s="21"/>
      <c r="C5" s="21"/>
      <c r="D5" s="21"/>
      <c r="E5" s="21"/>
      <c r="F5" s="21"/>
      <c r="G5" s="21"/>
      <c r="H5" s="21"/>
      <c r="I5" s="21"/>
    </row>
    <row r="6" spans="2:12" ht="13.5" thickBot="1" x14ac:dyDescent="0.25">
      <c r="B6" s="108" t="s">
        <v>78</v>
      </c>
      <c r="C6" s="109" t="s">
        <v>236</v>
      </c>
      <c r="D6" s="110" t="s">
        <v>304</v>
      </c>
      <c r="E6" s="110" t="s">
        <v>281</v>
      </c>
      <c r="F6" s="111" t="s">
        <v>80</v>
      </c>
      <c r="G6" s="109" t="s">
        <v>236</v>
      </c>
      <c r="H6" s="110" t="s">
        <v>304</v>
      </c>
      <c r="I6" s="110" t="s">
        <v>281</v>
      </c>
    </row>
    <row r="7" spans="2:12" x14ac:dyDescent="0.2">
      <c r="B7" s="112" t="s">
        <v>81</v>
      </c>
      <c r="C7" s="113"/>
      <c r="D7" s="113"/>
      <c r="E7" s="113"/>
      <c r="F7" s="114" t="s">
        <v>82</v>
      </c>
      <c r="G7" s="115"/>
      <c r="H7" s="115"/>
      <c r="I7" s="116"/>
    </row>
    <row r="8" spans="2:12" x14ac:dyDescent="0.2">
      <c r="B8" s="117" t="s">
        <v>225</v>
      </c>
      <c r="C8" s="118" t="s">
        <v>84</v>
      </c>
      <c r="D8" s="118"/>
      <c r="E8" s="118"/>
      <c r="F8" s="119" t="s">
        <v>282</v>
      </c>
      <c r="G8" s="118"/>
      <c r="H8" s="118"/>
      <c r="I8" s="120"/>
      <c r="L8" s="121"/>
    </row>
    <row r="9" spans="2:12" ht="14.1" customHeight="1" x14ac:dyDescent="0.2">
      <c r="B9" s="122" t="s">
        <v>86</v>
      </c>
      <c r="C9" s="115"/>
      <c r="D9" s="123">
        <v>0</v>
      </c>
      <c r="E9" s="123">
        <v>74373</v>
      </c>
      <c r="F9" s="124" t="s">
        <v>83</v>
      </c>
      <c r="G9" s="118" t="s">
        <v>95</v>
      </c>
      <c r="H9" s="123">
        <v>-72712269.290000007</v>
      </c>
      <c r="I9" s="125">
        <v>-414890971.68000001</v>
      </c>
    </row>
    <row r="10" spans="2:12" ht="14.1" customHeight="1" thickBot="1" x14ac:dyDescent="0.25">
      <c r="B10" s="122" t="s">
        <v>87</v>
      </c>
      <c r="C10" s="115"/>
      <c r="D10" s="123">
        <v>2086367946.47</v>
      </c>
      <c r="E10" s="123">
        <v>2870897802.6100001</v>
      </c>
      <c r="F10" s="126" t="s">
        <v>235</v>
      </c>
      <c r="G10" s="118" t="s">
        <v>85</v>
      </c>
      <c r="H10" s="123">
        <v>0</v>
      </c>
      <c r="I10" s="125">
        <v>0</v>
      </c>
    </row>
    <row r="11" spans="2:12" ht="14.1" customHeight="1" thickBot="1" x14ac:dyDescent="0.25">
      <c r="B11" s="127" t="s">
        <v>283</v>
      </c>
      <c r="C11" s="115"/>
      <c r="D11" s="123">
        <v>580000000</v>
      </c>
      <c r="E11" s="123">
        <v>580000000</v>
      </c>
      <c r="F11" s="128"/>
      <c r="G11" s="115"/>
      <c r="H11" s="129">
        <v>-72712269.290000007</v>
      </c>
      <c r="I11" s="129">
        <f>SUM(I9:I10)</f>
        <v>-414890971.68000001</v>
      </c>
    </row>
    <row r="12" spans="2:12" ht="13.5" thickBot="1" x14ac:dyDescent="0.25">
      <c r="B12" s="127"/>
      <c r="C12" s="115"/>
      <c r="D12" s="129">
        <v>2666367946.4700003</v>
      </c>
      <c r="E12" s="129">
        <f>+SUM(E9:E11)</f>
        <v>3450972175.6100001</v>
      </c>
      <c r="F12" s="130" t="s">
        <v>233</v>
      </c>
      <c r="G12" s="118" t="s">
        <v>284</v>
      </c>
      <c r="H12" s="118"/>
      <c r="I12" s="120"/>
    </row>
    <row r="13" spans="2:12" x14ac:dyDescent="0.2">
      <c r="B13" s="131" t="s">
        <v>285</v>
      </c>
      <c r="C13" s="118" t="s">
        <v>99</v>
      </c>
      <c r="D13" s="115"/>
      <c r="E13" s="115"/>
      <c r="F13" s="132" t="s">
        <v>208</v>
      </c>
      <c r="G13" s="115"/>
      <c r="H13" s="123">
        <v>-8897711</v>
      </c>
      <c r="I13" s="125">
        <v>-7815842</v>
      </c>
    </row>
    <row r="14" spans="2:12" x14ac:dyDescent="0.2">
      <c r="B14" s="127" t="s">
        <v>286</v>
      </c>
      <c r="C14" s="115"/>
      <c r="D14" s="123">
        <v>952699728.73000002</v>
      </c>
      <c r="E14" s="123">
        <v>1033794037.9</v>
      </c>
      <c r="F14" s="126" t="s">
        <v>89</v>
      </c>
      <c r="G14" s="115"/>
      <c r="H14" s="123">
        <v>0</v>
      </c>
      <c r="I14" s="125">
        <v>-2507967</v>
      </c>
    </row>
    <row r="15" spans="2:12" ht="13.5" thickBot="1" x14ac:dyDescent="0.25">
      <c r="B15" s="127" t="s">
        <v>287</v>
      </c>
      <c r="C15" s="115"/>
      <c r="D15" s="123">
        <v>0</v>
      </c>
      <c r="E15" s="123">
        <v>0</v>
      </c>
      <c r="F15" s="133" t="s">
        <v>91</v>
      </c>
      <c r="G15" s="115"/>
      <c r="H15" s="123">
        <v>-2704671</v>
      </c>
      <c r="I15" s="125">
        <v>0</v>
      </c>
    </row>
    <row r="16" spans="2:12" ht="13.5" thickBot="1" x14ac:dyDescent="0.25">
      <c r="B16" s="134" t="s">
        <v>108</v>
      </c>
      <c r="C16" s="115"/>
      <c r="D16" s="123">
        <v>0</v>
      </c>
      <c r="E16" s="123">
        <v>0</v>
      </c>
      <c r="F16" s="133"/>
      <c r="G16" s="115"/>
      <c r="H16" s="137">
        <v>-11602382</v>
      </c>
      <c r="I16" s="137">
        <f>SUM(I13:I15)</f>
        <v>-10323809</v>
      </c>
    </row>
    <row r="17" spans="2:12" ht="14.1" customHeight="1" thickBot="1" x14ac:dyDescent="0.25">
      <c r="B17" s="135" t="s">
        <v>111</v>
      </c>
      <c r="C17" s="115"/>
      <c r="D17" s="123">
        <v>0</v>
      </c>
      <c r="E17" s="136">
        <v>0</v>
      </c>
      <c r="F17" s="140" t="s">
        <v>232</v>
      </c>
      <c r="G17" s="115"/>
      <c r="H17" s="115"/>
      <c r="I17" s="125"/>
    </row>
    <row r="18" spans="2:12" ht="14.1" customHeight="1" thickBot="1" x14ac:dyDescent="0.25">
      <c r="B18" s="135"/>
      <c r="C18" s="115"/>
      <c r="D18" s="139">
        <v>952699728.73000002</v>
      </c>
      <c r="E18" s="139">
        <f>+SUM(E14:E17)</f>
        <v>1033794037.9</v>
      </c>
      <c r="F18" s="20" t="s">
        <v>289</v>
      </c>
      <c r="G18" s="115"/>
      <c r="H18" s="123">
        <v>-84149097</v>
      </c>
      <c r="I18" s="125">
        <v>-458133265</v>
      </c>
    </row>
    <row r="19" spans="2:12" x14ac:dyDescent="0.2">
      <c r="B19" s="141" t="s">
        <v>288</v>
      </c>
      <c r="C19" s="118" t="s">
        <v>88</v>
      </c>
      <c r="D19" s="118"/>
      <c r="E19" s="118"/>
      <c r="F19" s="20" t="s">
        <v>290</v>
      </c>
      <c r="G19" s="115"/>
      <c r="H19" s="123">
        <v>-17290932</v>
      </c>
      <c r="I19" s="125">
        <v>-46759717</v>
      </c>
      <c r="K19" s="69"/>
    </row>
    <row r="20" spans="2:12" ht="14.1" customHeight="1" thickBot="1" x14ac:dyDescent="0.25">
      <c r="B20" s="122" t="s">
        <v>90</v>
      </c>
      <c r="C20" s="118"/>
      <c r="D20" s="123">
        <v>0</v>
      </c>
      <c r="E20" s="123">
        <v>19102622.719999999</v>
      </c>
      <c r="F20" s="20" t="s">
        <v>234</v>
      </c>
      <c r="G20" s="115"/>
      <c r="H20" s="123">
        <v>-16467563</v>
      </c>
      <c r="I20" s="125">
        <v>-44533083</v>
      </c>
      <c r="L20" s="121"/>
    </row>
    <row r="21" spans="2:12" ht="13.5" thickBot="1" x14ac:dyDescent="0.25">
      <c r="B21" s="127"/>
      <c r="C21" s="115"/>
      <c r="D21" s="129">
        <v>0</v>
      </c>
      <c r="E21" s="129">
        <f>SUM(E20:E20)</f>
        <v>19102622.719999999</v>
      </c>
      <c r="G21" s="115"/>
      <c r="H21" s="137">
        <v>-117907592</v>
      </c>
      <c r="I21" s="137">
        <f>SUM(I18:I20)</f>
        <v>-549426065</v>
      </c>
    </row>
    <row r="22" spans="2:12" ht="13.5" thickBot="1" x14ac:dyDescent="0.25">
      <c r="B22" s="142" t="s">
        <v>291</v>
      </c>
      <c r="C22" s="118" t="s">
        <v>213</v>
      </c>
      <c r="D22" s="115"/>
      <c r="E22" s="115"/>
      <c r="F22" s="143"/>
      <c r="G22" s="118"/>
      <c r="H22" s="278"/>
      <c r="I22" s="138"/>
      <c r="J22" s="69"/>
    </row>
    <row r="23" spans="2:12" ht="13.5" thickBot="1" x14ac:dyDescent="0.25">
      <c r="B23" s="127" t="s">
        <v>292</v>
      </c>
      <c r="C23" s="118"/>
      <c r="D23" s="123">
        <v>1569581.37</v>
      </c>
      <c r="E23" s="123">
        <v>5444351.5399999991</v>
      </c>
      <c r="F23" s="144" t="s">
        <v>293</v>
      </c>
      <c r="G23" s="115"/>
      <c r="H23" s="137">
        <v>-202222243.29000002</v>
      </c>
      <c r="I23" s="137">
        <f>+I11+I16+I21+I22</f>
        <v>-974640845.68000007</v>
      </c>
    </row>
    <row r="24" spans="2:12" ht="13.5" thickBot="1" x14ac:dyDescent="0.25">
      <c r="B24" s="127" t="s">
        <v>94</v>
      </c>
      <c r="C24" s="118"/>
      <c r="D24" s="123">
        <v>0</v>
      </c>
      <c r="E24" s="123">
        <v>0</v>
      </c>
      <c r="F24" s="144" t="s">
        <v>295</v>
      </c>
      <c r="G24" s="115"/>
      <c r="H24" s="137">
        <v>-202222243.29000002</v>
      </c>
      <c r="I24" s="137">
        <f>+I23</f>
        <v>-974640845.68000007</v>
      </c>
      <c r="L24" s="121"/>
    </row>
    <row r="25" spans="2:12" ht="13.5" thickBot="1" x14ac:dyDescent="0.25">
      <c r="B25" s="122" t="s">
        <v>92</v>
      </c>
      <c r="C25" s="115"/>
      <c r="D25" s="123">
        <v>0</v>
      </c>
      <c r="E25" s="123">
        <v>0</v>
      </c>
      <c r="F25" s="144"/>
      <c r="G25" s="115"/>
      <c r="H25" s="118"/>
      <c r="I25" s="118"/>
      <c r="L25" s="121"/>
    </row>
    <row r="26" spans="2:12" ht="13.5" thickBot="1" x14ac:dyDescent="0.25">
      <c r="B26" s="127"/>
      <c r="C26" s="115"/>
      <c r="D26" s="129">
        <v>1569581.37</v>
      </c>
      <c r="E26" s="129">
        <f>SUM(E23:E25)</f>
        <v>5444351.5399999991</v>
      </c>
      <c r="F26" s="300" t="s">
        <v>96</v>
      </c>
      <c r="G26" s="118" t="s">
        <v>166</v>
      </c>
      <c r="H26" s="118"/>
      <c r="I26" s="118"/>
      <c r="J26" s="69"/>
      <c r="K26" s="69"/>
    </row>
    <row r="27" spans="2:12" ht="13.5" thickBot="1" x14ac:dyDescent="0.25">
      <c r="B27" s="131" t="s">
        <v>294</v>
      </c>
      <c r="C27" s="115"/>
      <c r="D27" s="129">
        <v>3620637256.5700002</v>
      </c>
      <c r="E27" s="129">
        <f>+E12+E18+E21+E26+1</f>
        <v>4509313188.7700005</v>
      </c>
      <c r="F27" s="299" t="s">
        <v>97</v>
      </c>
      <c r="G27" s="115"/>
      <c r="H27" s="118"/>
      <c r="I27" s="118"/>
    </row>
    <row r="28" spans="2:12" s="23" customFormat="1" x14ac:dyDescent="0.2">
      <c r="B28" s="131"/>
      <c r="C28" s="115"/>
      <c r="D28" s="115"/>
      <c r="E28" s="186"/>
      <c r="F28" s="298" t="s">
        <v>100</v>
      </c>
      <c r="G28" s="115"/>
      <c r="H28" s="123">
        <v>-2600000000</v>
      </c>
      <c r="I28" s="125">
        <v>-2600000000</v>
      </c>
      <c r="K28" s="145"/>
      <c r="L28" s="146"/>
    </row>
    <row r="29" spans="2:12" s="23" customFormat="1" ht="13.5" thickBot="1" x14ac:dyDescent="0.25">
      <c r="B29" s="147" t="s">
        <v>296</v>
      </c>
      <c r="C29" s="118"/>
      <c r="D29" s="118"/>
      <c r="E29" s="118"/>
      <c r="F29" s="295" t="s">
        <v>237</v>
      </c>
      <c r="G29" s="115"/>
      <c r="H29" s="123">
        <v>-3706545160.2399998</v>
      </c>
      <c r="I29" s="125">
        <v>-3706545160.2399998</v>
      </c>
      <c r="K29" s="145"/>
      <c r="L29" s="146"/>
    </row>
    <row r="30" spans="2:12" ht="13.5" thickBot="1" x14ac:dyDescent="0.25">
      <c r="B30" s="147" t="s">
        <v>297</v>
      </c>
      <c r="C30" s="118" t="s">
        <v>99</v>
      </c>
      <c r="D30" s="118"/>
      <c r="E30" s="118"/>
      <c r="G30" s="115"/>
      <c r="H30" s="137">
        <v>-6306545160.2399998</v>
      </c>
      <c r="I30" s="137">
        <f>SUM(I28:I29)</f>
        <v>-6306545160.2399998</v>
      </c>
      <c r="J30" s="69"/>
      <c r="K30" s="69"/>
    </row>
    <row r="31" spans="2:12" ht="13.5" thickBot="1" x14ac:dyDescent="0.25">
      <c r="B31" s="148" t="s">
        <v>98</v>
      </c>
      <c r="C31" s="118"/>
      <c r="D31" s="123">
        <v>900000000</v>
      </c>
      <c r="E31" s="123">
        <v>851000000</v>
      </c>
      <c r="F31" s="299" t="s">
        <v>105</v>
      </c>
      <c r="G31" s="115"/>
      <c r="H31" s="118"/>
      <c r="I31" s="118"/>
      <c r="J31" s="69"/>
      <c r="K31" s="69"/>
    </row>
    <row r="32" spans="2:12" ht="13.5" thickBot="1" x14ac:dyDescent="0.25">
      <c r="B32" s="122"/>
      <c r="C32" s="115"/>
      <c r="D32" s="129">
        <v>900000000</v>
      </c>
      <c r="E32" s="129">
        <f>SUM(E31)</f>
        <v>851000000</v>
      </c>
      <c r="F32" s="301" t="s">
        <v>106</v>
      </c>
      <c r="G32" s="115"/>
      <c r="H32" s="123">
        <v>-3849500</v>
      </c>
      <c r="I32" s="123">
        <v>-3849500</v>
      </c>
      <c r="J32" s="69"/>
      <c r="K32" s="69"/>
    </row>
    <row r="33" spans="2:13" ht="13.5" thickBot="1" x14ac:dyDescent="0.25">
      <c r="B33" s="142" t="s">
        <v>298</v>
      </c>
      <c r="C33" s="118" t="s">
        <v>93</v>
      </c>
      <c r="D33" s="118"/>
      <c r="E33" s="118"/>
      <c r="F33" s="301" t="s">
        <v>107</v>
      </c>
      <c r="G33" s="115"/>
      <c r="H33" s="123">
        <v>-631334526</v>
      </c>
      <c r="I33" s="125">
        <v>-582334526</v>
      </c>
    </row>
    <row r="34" spans="2:13" ht="13.5" thickBot="1" x14ac:dyDescent="0.25">
      <c r="B34" s="122" t="s">
        <v>102</v>
      </c>
      <c r="C34" s="115"/>
      <c r="D34" s="123">
        <v>50627794</v>
      </c>
      <c r="E34" s="123">
        <v>50627794</v>
      </c>
      <c r="G34" s="118"/>
      <c r="H34" s="137">
        <v>-635184026</v>
      </c>
      <c r="I34" s="137">
        <f>SUM(I32:I33)</f>
        <v>-586184026</v>
      </c>
    </row>
    <row r="35" spans="2:13" x14ac:dyDescent="0.2">
      <c r="B35" s="122" t="s">
        <v>103</v>
      </c>
      <c r="C35" s="115"/>
      <c r="D35" s="123">
        <v>39289554</v>
      </c>
      <c r="E35" s="123">
        <v>39289554</v>
      </c>
      <c r="F35" s="299" t="s">
        <v>109</v>
      </c>
      <c r="G35" s="118"/>
      <c r="H35" s="118"/>
      <c r="I35" s="118"/>
      <c r="K35" s="69"/>
    </row>
    <row r="36" spans="2:13" x14ac:dyDescent="0.2">
      <c r="B36" s="135" t="s">
        <v>104</v>
      </c>
      <c r="C36" s="115"/>
      <c r="D36" s="123">
        <v>9134332</v>
      </c>
      <c r="E36" s="123">
        <v>9134332</v>
      </c>
      <c r="F36" s="297" t="s">
        <v>110</v>
      </c>
      <c r="G36" s="115"/>
      <c r="H36" s="123">
        <v>2029408306.28</v>
      </c>
      <c r="I36" s="123">
        <v>2216607553.8499999</v>
      </c>
      <c r="J36" s="69"/>
      <c r="M36" s="69"/>
    </row>
    <row r="37" spans="2:13" ht="13.5" thickBot="1" x14ac:dyDescent="0.25">
      <c r="B37" s="135" t="s">
        <v>238</v>
      </c>
      <c r="C37" s="115"/>
      <c r="D37" s="123">
        <v>4909090.91</v>
      </c>
      <c r="E37" s="123">
        <v>4909090.91</v>
      </c>
      <c r="F37" s="297" t="s">
        <v>112</v>
      </c>
      <c r="G37" s="118"/>
      <c r="H37" s="123">
        <v>489945095.7700001</v>
      </c>
      <c r="I37" s="125">
        <v>186488518</v>
      </c>
      <c r="L37" s="121"/>
      <c r="M37" s="65"/>
    </row>
    <row r="38" spans="2:13" ht="13.5" thickBot="1" x14ac:dyDescent="0.25">
      <c r="B38" s="127"/>
      <c r="C38" s="115"/>
      <c r="D38" s="149">
        <v>103960770.91</v>
      </c>
      <c r="E38" s="149">
        <f>SUM(E34:E37)</f>
        <v>103960770.91</v>
      </c>
      <c r="G38" s="118"/>
      <c r="H38" s="137">
        <v>2519353402.0500002</v>
      </c>
      <c r="I38" s="137">
        <f>SUM(I36:I37)</f>
        <v>2403096071.8499999</v>
      </c>
      <c r="M38" s="65"/>
    </row>
    <row r="39" spans="2:13" ht="13.5" thickBot="1" x14ac:dyDescent="0.25">
      <c r="B39" s="112" t="s">
        <v>299</v>
      </c>
      <c r="C39" s="115"/>
      <c r="D39" s="137">
        <v>1003960770.91</v>
      </c>
      <c r="E39" s="137">
        <f>+E32+E38</f>
        <v>954960770.90999997</v>
      </c>
      <c r="F39" s="119" t="s">
        <v>300</v>
      </c>
      <c r="G39" s="115"/>
      <c r="H39" s="137">
        <v>-4422375784.1899996</v>
      </c>
      <c r="I39" s="137">
        <f>SUM(I30,I34,I38)</f>
        <v>-4489633114.3899994</v>
      </c>
      <c r="K39" s="69"/>
      <c r="L39" s="121"/>
      <c r="M39" s="150"/>
    </row>
    <row r="40" spans="2:13" s="295" customFormat="1" ht="13.5" thickBot="1" x14ac:dyDescent="0.25">
      <c r="B40" s="112"/>
      <c r="C40" s="115"/>
      <c r="D40" s="170"/>
      <c r="E40" s="161"/>
      <c r="G40" s="115"/>
      <c r="H40" s="294"/>
      <c r="I40" s="116"/>
      <c r="K40" s="303"/>
      <c r="L40" s="121"/>
      <c r="M40" s="150"/>
    </row>
    <row r="41" spans="2:13" ht="13.5" thickBot="1" x14ac:dyDescent="0.25">
      <c r="B41" s="22" t="s">
        <v>301</v>
      </c>
      <c r="C41" s="151"/>
      <c r="D41" s="152">
        <v>4624598027.4800005</v>
      </c>
      <c r="E41" s="152">
        <f>+E27+E39</f>
        <v>5464273959.6800003</v>
      </c>
      <c r="F41" s="296" t="s">
        <v>302</v>
      </c>
      <c r="G41" s="151"/>
      <c r="H41" s="152">
        <v>-4624598027.4799995</v>
      </c>
      <c r="I41" s="152">
        <f>SUM(I24,I39)*-1</f>
        <v>5464273960.0699997</v>
      </c>
      <c r="J41" s="69"/>
      <c r="K41" s="69"/>
      <c r="L41" s="153"/>
    </row>
    <row r="42" spans="2:13" ht="15" customHeight="1" thickBot="1" x14ac:dyDescent="0.25">
      <c r="F42" s="297"/>
      <c r="H42" s="265">
        <f>H41+D41</f>
        <v>0</v>
      </c>
      <c r="I42" s="181">
        <f>I41-E41</f>
        <v>0.3899993896484375</v>
      </c>
      <c r="K42" s="69"/>
    </row>
    <row r="43" spans="2:13" ht="13.5" thickBot="1" x14ac:dyDescent="0.25">
      <c r="B43" s="22" t="s">
        <v>113</v>
      </c>
      <c r="C43" s="154"/>
      <c r="D43" s="110" t="s">
        <v>304</v>
      </c>
      <c r="E43" s="110" t="s">
        <v>281</v>
      </c>
      <c r="F43" s="22" t="s">
        <v>113</v>
      </c>
      <c r="G43" s="154"/>
      <c r="H43" s="110" t="s">
        <v>304</v>
      </c>
      <c r="I43" s="110" t="s">
        <v>281</v>
      </c>
    </row>
    <row r="44" spans="2:13" ht="13.5" thickBot="1" x14ac:dyDescent="0.25">
      <c r="B44" s="60" t="s">
        <v>114</v>
      </c>
      <c r="C44" s="61"/>
      <c r="D44" s="155">
        <v>117212956245.3</v>
      </c>
      <c r="E44" s="156">
        <v>127236250795.69</v>
      </c>
      <c r="F44" s="60" t="s">
        <v>115</v>
      </c>
      <c r="G44" s="61"/>
      <c r="H44" s="155">
        <v>117212956245.3</v>
      </c>
      <c r="I44" s="155">
        <v>127236250795.69</v>
      </c>
      <c r="J44" s="69"/>
    </row>
    <row r="45" spans="2:13" x14ac:dyDescent="0.2">
      <c r="K45" s="69"/>
      <c r="L45" s="146"/>
    </row>
    <row r="46" spans="2:13" x14ac:dyDescent="0.2">
      <c r="B46" s="24" t="s">
        <v>303</v>
      </c>
      <c r="C46" s="70"/>
      <c r="D46" s="70"/>
      <c r="E46" s="70"/>
      <c r="J46" s="69"/>
    </row>
    <row r="47" spans="2:13" x14ac:dyDescent="0.2">
      <c r="B47" s="24"/>
      <c r="C47" s="70"/>
      <c r="D47" s="70"/>
      <c r="E47" s="70"/>
      <c r="J47" s="69"/>
    </row>
    <row r="48" spans="2:13" x14ac:dyDescent="0.2">
      <c r="B48" s="24"/>
      <c r="C48" s="70"/>
      <c r="D48" s="70"/>
      <c r="E48" s="70"/>
      <c r="J48" s="69"/>
    </row>
    <row r="49" spans="2:12" x14ac:dyDescent="0.2">
      <c r="B49" s="24"/>
      <c r="C49" s="70"/>
      <c r="D49" s="70"/>
      <c r="E49" s="70"/>
      <c r="J49" s="69"/>
    </row>
    <row r="50" spans="2:12" x14ac:dyDescent="0.2">
      <c r="B50" s="24"/>
      <c r="C50" s="70"/>
      <c r="D50" s="70"/>
      <c r="E50" s="70"/>
      <c r="J50" s="69"/>
    </row>
    <row r="51" spans="2:12" x14ac:dyDescent="0.2">
      <c r="B51" s="24"/>
      <c r="C51" s="70"/>
      <c r="D51" s="70"/>
      <c r="E51" s="70"/>
      <c r="J51" s="69"/>
    </row>
    <row r="52" spans="2:12" x14ac:dyDescent="0.2">
      <c r="B52" s="24"/>
      <c r="C52" s="70"/>
      <c r="D52" s="70"/>
      <c r="E52" s="70"/>
      <c r="J52" s="69"/>
    </row>
    <row r="53" spans="2:12" x14ac:dyDescent="0.2">
      <c r="K53" s="69"/>
    </row>
    <row r="54" spans="2:12" x14ac:dyDescent="0.2">
      <c r="B54" s="70"/>
      <c r="C54" s="70"/>
      <c r="D54" s="70"/>
      <c r="E54" s="70"/>
      <c r="K54" s="71"/>
    </row>
    <row r="55" spans="2:12" x14ac:dyDescent="0.2">
      <c r="F55" s="26"/>
      <c r="G55" s="8"/>
    </row>
    <row r="56" spans="2:12" ht="15" customHeight="1" x14ac:dyDescent="0.2">
      <c r="B56" s="312" t="s">
        <v>215</v>
      </c>
      <c r="C56" s="119"/>
      <c r="E56" s="302" t="s">
        <v>75</v>
      </c>
      <c r="F56" s="302"/>
      <c r="G56" s="8"/>
      <c r="H56" s="380" t="s">
        <v>36</v>
      </c>
      <c r="I56" s="380"/>
    </row>
    <row r="57" spans="2:12" ht="15" customHeight="1" x14ac:dyDescent="0.2">
      <c r="B57" s="312" t="s">
        <v>30</v>
      </c>
      <c r="C57" s="119"/>
      <c r="E57" s="302" t="s">
        <v>33</v>
      </c>
      <c r="F57" s="302"/>
      <c r="H57" s="380" t="s">
        <v>37</v>
      </c>
      <c r="I57" s="380"/>
    </row>
    <row r="59" spans="2:12" x14ac:dyDescent="0.2">
      <c r="L59" s="121"/>
    </row>
    <row r="65" spans="2:9" s="70" customFormat="1" x14ac:dyDescent="0.2">
      <c r="B65" s="20"/>
      <c r="C65" s="20"/>
      <c r="D65" s="20"/>
      <c r="E65" s="20"/>
      <c r="F65" s="20"/>
      <c r="G65" s="20"/>
      <c r="H65" s="20"/>
      <c r="I65" s="20"/>
    </row>
    <row r="66" spans="2:9" s="70" customFormat="1" x14ac:dyDescent="0.2">
      <c r="B66" s="20"/>
      <c r="C66" s="20"/>
      <c r="D66" s="20"/>
      <c r="E66" s="20"/>
      <c r="F66" s="20"/>
      <c r="G66" s="20"/>
      <c r="H66" s="20"/>
      <c r="I66" s="20"/>
    </row>
  </sheetData>
  <mergeCells count="5">
    <mergeCell ref="H56:I56"/>
    <mergeCell ref="H57:I57"/>
    <mergeCell ref="B1:I1"/>
    <mergeCell ref="B3:I3"/>
    <mergeCell ref="B4:I4"/>
  </mergeCells>
  <pageMargins left="0.37" right="0.23622047244094491" top="0.74803149606299213" bottom="0.31496062992125984" header="0.31496062992125984" footer="0.31496062992125984"/>
  <pageSetup paperSize="9" scale="7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71"/>
  <sheetViews>
    <sheetView showGridLines="0" topLeftCell="C28" zoomScaleNormal="100" workbookViewId="0">
      <selection activeCell="C31" sqref="C31"/>
    </sheetView>
  </sheetViews>
  <sheetFormatPr baseColWidth="10" defaultColWidth="11.42578125" defaultRowHeight="12.75" x14ac:dyDescent="0.2"/>
  <cols>
    <col min="1" max="2" width="1.140625" style="316" customWidth="1"/>
    <col min="3" max="3" width="54.7109375" style="316" bestFit="1" customWidth="1"/>
    <col min="4" max="4" width="0.85546875" style="316" customWidth="1"/>
    <col min="5" max="5" width="7.85546875" style="326" customWidth="1"/>
    <col min="6" max="7" width="17.85546875" style="326" customWidth="1"/>
    <col min="8" max="8" width="1.140625" style="316" customWidth="1"/>
    <col min="9" max="9" width="12.7109375" style="316" bestFit="1" customWidth="1"/>
    <col min="10" max="10" width="13.7109375" style="316" bestFit="1" customWidth="1"/>
    <col min="11" max="11" width="12.7109375" style="316" bestFit="1" customWidth="1"/>
    <col min="12" max="16384" width="11.42578125" style="316"/>
  </cols>
  <sheetData>
    <row r="1" spans="3:10" x14ac:dyDescent="0.2">
      <c r="C1" s="382" t="s">
        <v>0</v>
      </c>
      <c r="D1" s="382"/>
      <c r="E1" s="382"/>
      <c r="F1" s="382"/>
      <c r="G1" s="382"/>
    </row>
    <row r="2" spans="3:10" x14ac:dyDescent="0.2">
      <c r="C2" s="343"/>
      <c r="D2" s="343"/>
      <c r="E2" s="343"/>
      <c r="F2" s="343"/>
      <c r="G2" s="343"/>
    </row>
    <row r="3" spans="3:10" s="306" customFormat="1" ht="12.75" customHeight="1" x14ac:dyDescent="0.2">
      <c r="C3" s="382" t="s">
        <v>325</v>
      </c>
      <c r="D3" s="382"/>
      <c r="E3" s="382"/>
      <c r="F3" s="382"/>
      <c r="G3" s="382"/>
    </row>
    <row r="4" spans="3:10" s="306" customFormat="1" x14ac:dyDescent="0.2">
      <c r="C4" s="382"/>
      <c r="D4" s="382"/>
      <c r="E4" s="382"/>
      <c r="F4" s="382"/>
      <c r="G4" s="382"/>
    </row>
    <row r="5" spans="3:10" s="306" customFormat="1" x14ac:dyDescent="0.2">
      <c r="C5" s="382" t="s">
        <v>77</v>
      </c>
      <c r="D5" s="382"/>
      <c r="E5" s="382"/>
      <c r="F5" s="382"/>
      <c r="G5" s="382"/>
    </row>
    <row r="6" spans="3:10" s="306" customFormat="1" ht="13.5" thickBot="1" x14ac:dyDescent="0.25">
      <c r="C6" s="343"/>
      <c r="D6" s="343"/>
      <c r="E6" s="343"/>
      <c r="F6" s="343"/>
      <c r="G6" s="343"/>
    </row>
    <row r="7" spans="3:10" x14ac:dyDescent="0.2">
      <c r="C7" s="171"/>
      <c r="D7" s="383" t="s">
        <v>79</v>
      </c>
      <c r="E7" s="384"/>
      <c r="F7" s="184" t="s">
        <v>304</v>
      </c>
      <c r="G7" s="184" t="s">
        <v>324</v>
      </c>
      <c r="H7" s="121"/>
    </row>
    <row r="8" spans="3:10" x14ac:dyDescent="0.2">
      <c r="C8" s="213" t="s">
        <v>116</v>
      </c>
      <c r="D8" s="385"/>
      <c r="E8" s="386"/>
      <c r="F8" s="191">
        <v>-1048901589.5599999</v>
      </c>
      <c r="G8" s="191">
        <f>G9+G12+G15</f>
        <v>-800435922</v>
      </c>
    </row>
    <row r="9" spans="3:10" x14ac:dyDescent="0.2">
      <c r="C9" s="112" t="s">
        <v>117</v>
      </c>
      <c r="D9" s="334"/>
      <c r="E9" s="321"/>
      <c r="F9" s="192">
        <v>0</v>
      </c>
      <c r="G9" s="208">
        <f>+G11</f>
        <v>-128629822</v>
      </c>
    </row>
    <row r="10" spans="3:10" x14ac:dyDescent="0.2">
      <c r="C10" s="122" t="s">
        <v>118</v>
      </c>
      <c r="D10" s="335"/>
      <c r="E10" s="322"/>
      <c r="F10" s="225"/>
      <c r="G10" s="242"/>
    </row>
    <row r="11" spans="3:10" x14ac:dyDescent="0.2">
      <c r="C11" s="122" t="s">
        <v>119</v>
      </c>
      <c r="D11" s="335"/>
      <c r="E11" s="322"/>
      <c r="F11" s="276">
        <v>0</v>
      </c>
      <c r="G11" s="193">
        <v>-128629822</v>
      </c>
    </row>
    <row r="12" spans="3:10" s="323" customFormat="1" x14ac:dyDescent="0.2">
      <c r="C12" s="141" t="s">
        <v>120</v>
      </c>
      <c r="D12" s="336"/>
      <c r="E12" s="321"/>
      <c r="F12" s="192">
        <v>-260666156.63999999</v>
      </c>
      <c r="G12" s="208">
        <f>+G14</f>
        <v>-144604476</v>
      </c>
    </row>
    <row r="13" spans="3:10" x14ac:dyDescent="0.2">
      <c r="C13" s="122" t="s">
        <v>118</v>
      </c>
      <c r="D13" s="335"/>
      <c r="E13" s="322"/>
      <c r="F13" s="225"/>
      <c r="G13" s="242"/>
    </row>
    <row r="14" spans="3:10" x14ac:dyDescent="0.2">
      <c r="C14" s="122" t="s">
        <v>305</v>
      </c>
      <c r="D14" s="335"/>
      <c r="E14" s="261" t="s">
        <v>101</v>
      </c>
      <c r="F14" s="276">
        <v>-260666156.63999999</v>
      </c>
      <c r="G14" s="193">
        <v>-144604476</v>
      </c>
      <c r="I14" s="231"/>
      <c r="J14" s="231"/>
    </row>
    <row r="15" spans="3:10" x14ac:dyDescent="0.2">
      <c r="C15" s="141" t="s">
        <v>306</v>
      </c>
      <c r="D15" s="336"/>
      <c r="E15" s="321"/>
      <c r="F15" s="192">
        <v>-788235432.91999996</v>
      </c>
      <c r="G15" s="208">
        <f>+SUM(G18:G27)</f>
        <v>-527201624</v>
      </c>
      <c r="H15" s="323"/>
    </row>
    <row r="16" spans="3:10" s="323" customFormat="1" x14ac:dyDescent="0.25">
      <c r="C16" s="134" t="s">
        <v>121</v>
      </c>
      <c r="D16" s="337"/>
      <c r="E16" s="324"/>
      <c r="F16" s="241"/>
      <c r="G16" s="226"/>
    </row>
    <row r="17" spans="3:10" s="323" customFormat="1" x14ac:dyDescent="0.25">
      <c r="C17" s="134" t="s">
        <v>122</v>
      </c>
      <c r="D17" s="337"/>
      <c r="E17" s="324"/>
      <c r="F17" s="241"/>
      <c r="G17" s="226"/>
    </row>
    <row r="18" spans="3:10" s="323" customFormat="1" x14ac:dyDescent="0.2">
      <c r="C18" s="122" t="s">
        <v>307</v>
      </c>
      <c r="D18" s="335"/>
      <c r="E18" s="261" t="s">
        <v>101</v>
      </c>
      <c r="F18" s="276">
        <v>-606027317.50999999</v>
      </c>
      <c r="G18" s="193">
        <v>0</v>
      </c>
      <c r="H18" s="316"/>
      <c r="I18" s="231"/>
      <c r="J18" s="231"/>
    </row>
    <row r="19" spans="3:10" x14ac:dyDescent="0.2">
      <c r="C19" s="122" t="s">
        <v>124</v>
      </c>
      <c r="D19" s="335"/>
      <c r="E19" s="261"/>
      <c r="F19" s="276">
        <v>-169657572.15000001</v>
      </c>
      <c r="G19" s="193">
        <v>-2967042</v>
      </c>
      <c r="I19" s="231"/>
      <c r="J19" s="231"/>
    </row>
    <row r="20" spans="3:10" x14ac:dyDescent="0.2">
      <c r="C20" s="122" t="s">
        <v>125</v>
      </c>
      <c r="D20" s="335"/>
      <c r="E20" s="322"/>
      <c r="F20" s="276">
        <v>0</v>
      </c>
      <c r="G20" s="193">
        <v>0</v>
      </c>
      <c r="I20" s="231"/>
      <c r="J20" s="231"/>
    </row>
    <row r="21" spans="3:10" x14ac:dyDescent="0.2">
      <c r="C21" s="122" t="s">
        <v>126</v>
      </c>
      <c r="D21" s="335"/>
      <c r="E21" s="322"/>
      <c r="F21" s="276">
        <v>-12550543.26</v>
      </c>
      <c r="G21" s="193">
        <v>-23262849</v>
      </c>
      <c r="I21" s="231"/>
      <c r="J21" s="231"/>
    </row>
    <row r="22" spans="3:10" x14ac:dyDescent="0.2">
      <c r="C22" s="122" t="s">
        <v>127</v>
      </c>
      <c r="D22" s="335"/>
      <c r="E22" s="322"/>
      <c r="F22" s="276">
        <v>0</v>
      </c>
      <c r="G22" s="193">
        <v>0</v>
      </c>
      <c r="I22" s="231"/>
      <c r="J22" s="231"/>
    </row>
    <row r="23" spans="3:10" s="323" customFormat="1" x14ac:dyDescent="0.2">
      <c r="C23" s="134" t="s">
        <v>167</v>
      </c>
      <c r="D23" s="337"/>
      <c r="E23" s="324"/>
      <c r="F23" s="276">
        <v>0</v>
      </c>
      <c r="G23" s="193">
        <v>0</v>
      </c>
      <c r="I23" s="231"/>
      <c r="J23" s="231"/>
    </row>
    <row r="24" spans="3:10" s="323" customFormat="1" x14ac:dyDescent="0.2">
      <c r="C24" s="134" t="s">
        <v>128</v>
      </c>
      <c r="D24" s="337"/>
      <c r="E24" s="324"/>
      <c r="F24" s="276">
        <v>0</v>
      </c>
      <c r="G24" s="193">
        <v>0</v>
      </c>
      <c r="I24" s="231"/>
      <c r="J24" s="231"/>
    </row>
    <row r="25" spans="3:10" x14ac:dyDescent="0.2">
      <c r="C25" s="122" t="s">
        <v>129</v>
      </c>
      <c r="D25" s="335"/>
      <c r="E25" s="322"/>
      <c r="F25" s="276">
        <v>0</v>
      </c>
      <c r="G25" s="193">
        <v>0</v>
      </c>
      <c r="I25" s="231"/>
      <c r="J25" s="231"/>
    </row>
    <row r="26" spans="3:10" x14ac:dyDescent="0.2">
      <c r="C26" s="122" t="s">
        <v>308</v>
      </c>
      <c r="D26" s="335"/>
      <c r="E26" s="322"/>
      <c r="F26" s="276">
        <v>0</v>
      </c>
      <c r="G26" s="193">
        <v>-500971733</v>
      </c>
      <c r="I26" s="231"/>
      <c r="J26" s="231"/>
    </row>
    <row r="27" spans="3:10" x14ac:dyDescent="0.2">
      <c r="C27" s="122" t="s">
        <v>123</v>
      </c>
      <c r="D27" s="335"/>
      <c r="E27" s="322"/>
      <c r="F27" s="276">
        <v>0</v>
      </c>
      <c r="G27" s="193">
        <v>0</v>
      </c>
      <c r="I27" s="231"/>
      <c r="J27" s="231"/>
    </row>
    <row r="28" spans="3:10" x14ac:dyDescent="0.2">
      <c r="C28" s="122"/>
      <c r="D28" s="335"/>
      <c r="E28" s="322"/>
      <c r="F28" s="276"/>
      <c r="G28" s="193"/>
    </row>
    <row r="29" spans="3:10" x14ac:dyDescent="0.2">
      <c r="C29" s="221" t="s">
        <v>130</v>
      </c>
      <c r="D29" s="338"/>
      <c r="E29" s="320"/>
      <c r="F29" s="194">
        <v>481594133.41000009</v>
      </c>
      <c r="G29" s="167">
        <f>SUM(G30:G33)</f>
        <v>349518888</v>
      </c>
      <c r="I29" s="231"/>
      <c r="J29" s="231"/>
    </row>
    <row r="30" spans="3:10" x14ac:dyDescent="0.2">
      <c r="C30" s="227" t="s">
        <v>526</v>
      </c>
      <c r="D30" s="275"/>
      <c r="E30" s="163"/>
      <c r="F30" s="276">
        <v>16328716.720000001</v>
      </c>
      <c r="G30" s="193">
        <v>0</v>
      </c>
      <c r="I30" s="231"/>
      <c r="J30" s="231"/>
    </row>
    <row r="31" spans="3:10" x14ac:dyDescent="0.2">
      <c r="C31" s="227" t="s">
        <v>137</v>
      </c>
      <c r="D31" s="339"/>
      <c r="E31" s="325"/>
      <c r="F31" s="159">
        <v>319751353.54000002</v>
      </c>
      <c r="G31" s="193">
        <f>6325497</f>
        <v>6325497</v>
      </c>
      <c r="I31" s="231"/>
      <c r="J31" s="231"/>
    </row>
    <row r="32" spans="3:10" x14ac:dyDescent="0.2">
      <c r="C32" s="227" t="s">
        <v>309</v>
      </c>
      <c r="E32" s="316"/>
      <c r="F32" s="159">
        <v>59768063.280000001</v>
      </c>
      <c r="G32" s="193">
        <f>4666513+55298908+3643382+1985371+198956849+734405</f>
        <v>265285428</v>
      </c>
      <c r="I32" s="231"/>
      <c r="J32" s="231"/>
    </row>
    <row r="33" spans="3:10" x14ac:dyDescent="0.2">
      <c r="C33" s="227" t="s">
        <v>138</v>
      </c>
      <c r="D33" s="339"/>
      <c r="E33" s="325"/>
      <c r="F33" s="159">
        <v>85745999.870000005</v>
      </c>
      <c r="G33" s="193">
        <f>77907963</f>
        <v>77907963</v>
      </c>
      <c r="I33" s="231"/>
      <c r="J33" s="231"/>
    </row>
    <row r="34" spans="3:10" x14ac:dyDescent="0.2">
      <c r="C34" s="135"/>
      <c r="D34" s="339"/>
      <c r="E34" s="325"/>
      <c r="F34" s="160"/>
      <c r="G34" s="162"/>
    </row>
    <row r="35" spans="3:10" x14ac:dyDescent="0.2">
      <c r="C35" s="173" t="s">
        <v>131</v>
      </c>
      <c r="D35" s="389"/>
      <c r="E35" s="390"/>
      <c r="F35" s="199">
        <v>-567307456.14999986</v>
      </c>
      <c r="G35" s="234">
        <f>+G9+G12+G15+G29</f>
        <v>-450917034</v>
      </c>
      <c r="I35" s="231"/>
      <c r="J35" s="231"/>
    </row>
    <row r="36" spans="3:10" x14ac:dyDescent="0.2">
      <c r="C36" s="216"/>
      <c r="D36" s="345"/>
      <c r="E36" s="346"/>
      <c r="F36" s="197"/>
      <c r="G36" s="232"/>
    </row>
    <row r="37" spans="3:10" x14ac:dyDescent="0.2">
      <c r="C37" s="221" t="s">
        <v>132</v>
      </c>
      <c r="D37" s="387"/>
      <c r="E37" s="388"/>
      <c r="F37" s="191">
        <v>739278800.80999994</v>
      </c>
      <c r="G37" s="224">
        <f>SUM(G38:G40)</f>
        <v>1315620</v>
      </c>
      <c r="I37" s="231"/>
      <c r="J37" s="231"/>
    </row>
    <row r="38" spans="3:10" x14ac:dyDescent="0.2">
      <c r="C38" s="227" t="s">
        <v>133</v>
      </c>
      <c r="D38" s="275"/>
      <c r="E38" s="163"/>
      <c r="F38" s="276">
        <v>739278800.80999994</v>
      </c>
      <c r="G38" s="193">
        <f>1315620</f>
        <v>1315620</v>
      </c>
      <c r="I38" s="231"/>
      <c r="J38" s="231"/>
    </row>
    <row r="39" spans="3:10" x14ac:dyDescent="0.2">
      <c r="C39" s="172" t="s">
        <v>134</v>
      </c>
      <c r="D39" s="339"/>
      <c r="E39" s="325"/>
      <c r="F39" s="276">
        <v>0</v>
      </c>
      <c r="G39" s="193">
        <v>0</v>
      </c>
      <c r="I39" s="231"/>
      <c r="J39" s="231"/>
    </row>
    <row r="40" spans="3:10" x14ac:dyDescent="0.2">
      <c r="C40" s="172" t="s">
        <v>209</v>
      </c>
      <c r="D40" s="339"/>
      <c r="E40" s="325"/>
      <c r="F40" s="276">
        <v>0</v>
      </c>
      <c r="G40" s="193">
        <v>0</v>
      </c>
      <c r="I40" s="231"/>
      <c r="J40" s="231"/>
    </row>
    <row r="41" spans="3:10" x14ac:dyDescent="0.2">
      <c r="C41" s="172"/>
      <c r="D41" s="339"/>
      <c r="E41" s="325"/>
      <c r="F41" s="160"/>
      <c r="G41" s="162"/>
    </row>
    <row r="42" spans="3:10" x14ac:dyDescent="0.2">
      <c r="C42" s="213" t="s">
        <v>135</v>
      </c>
      <c r="D42" s="387"/>
      <c r="E42" s="388"/>
      <c r="F42" s="191">
        <v>63121804.450000003</v>
      </c>
      <c r="G42" s="224">
        <f>SUM(G43:G49)</f>
        <v>642282725</v>
      </c>
      <c r="H42" s="121"/>
      <c r="I42" s="231"/>
      <c r="J42" s="231"/>
    </row>
    <row r="43" spans="3:10" x14ac:dyDescent="0.2">
      <c r="C43" s="227" t="s">
        <v>310</v>
      </c>
      <c r="D43" s="275"/>
      <c r="E43" s="163"/>
      <c r="F43" s="276">
        <v>51375887.950000003</v>
      </c>
      <c r="G43" s="193">
        <f>36084012+5953860+3007002</f>
        <v>45044874</v>
      </c>
      <c r="I43" s="231"/>
      <c r="J43" s="231"/>
    </row>
    <row r="44" spans="3:10" x14ac:dyDescent="0.2">
      <c r="C44" s="172" t="s">
        <v>311</v>
      </c>
      <c r="D44" s="339"/>
      <c r="E44" s="325"/>
      <c r="F44" s="276">
        <v>-85806.39</v>
      </c>
      <c r="G44" s="193">
        <v>0</v>
      </c>
      <c r="H44" s="231"/>
      <c r="I44" s="231"/>
      <c r="J44" s="231"/>
    </row>
    <row r="45" spans="3:10" x14ac:dyDescent="0.2">
      <c r="C45" s="227" t="s">
        <v>136</v>
      </c>
      <c r="D45" s="275"/>
      <c r="E45" s="163"/>
      <c r="F45" s="276">
        <v>2939984.93</v>
      </c>
      <c r="G45" s="193">
        <f>2851536</f>
        <v>2851536</v>
      </c>
      <c r="I45" s="231"/>
      <c r="J45" s="231"/>
    </row>
    <row r="46" spans="3:10" x14ac:dyDescent="0.2">
      <c r="C46" s="227" t="s">
        <v>312</v>
      </c>
      <c r="D46" s="275"/>
      <c r="E46" s="163"/>
      <c r="F46" s="276">
        <v>0</v>
      </c>
      <c r="G46" s="193">
        <v>0</v>
      </c>
      <c r="I46" s="231"/>
      <c r="J46" s="231"/>
    </row>
    <row r="47" spans="3:10" x14ac:dyDescent="0.2">
      <c r="C47" s="127" t="s">
        <v>210</v>
      </c>
      <c r="D47" s="275"/>
      <c r="E47" s="163"/>
      <c r="F47" s="276">
        <v>0</v>
      </c>
      <c r="G47" s="193">
        <v>0</v>
      </c>
      <c r="I47" s="231"/>
      <c r="J47" s="231"/>
    </row>
    <row r="48" spans="3:10" x14ac:dyDescent="0.2">
      <c r="C48" s="227" t="s">
        <v>313</v>
      </c>
      <c r="D48" s="275"/>
      <c r="E48" s="163"/>
      <c r="F48" s="276">
        <v>0</v>
      </c>
      <c r="G48" s="193">
        <v>0</v>
      </c>
      <c r="I48" s="231"/>
      <c r="J48" s="231"/>
    </row>
    <row r="49" spans="3:11" x14ac:dyDescent="0.2">
      <c r="C49" s="227" t="s">
        <v>314</v>
      </c>
      <c r="D49" s="275"/>
      <c r="E49" s="163"/>
      <c r="F49" s="276">
        <v>8891737.959999999</v>
      </c>
      <c r="G49" s="193">
        <f>3335202+353182+13458411+8064825+572727+3500000+140645+266986+433200+24545+12689+8794253+45801879+509627771</f>
        <v>594386315</v>
      </c>
      <c r="I49" s="231"/>
      <c r="J49" s="231"/>
    </row>
    <row r="50" spans="3:11" x14ac:dyDescent="0.2">
      <c r="C50" s="172"/>
      <c r="D50" s="339"/>
      <c r="E50" s="325"/>
      <c r="F50" s="160"/>
      <c r="G50" s="162"/>
      <c r="H50" s="231"/>
    </row>
    <row r="51" spans="3:11" x14ac:dyDescent="0.2">
      <c r="C51" s="173" t="s">
        <v>139</v>
      </c>
      <c r="D51" s="389"/>
      <c r="E51" s="390"/>
      <c r="F51" s="199">
        <v>235093149.11000007</v>
      </c>
      <c r="G51" s="207">
        <f>+G35+G37+G42</f>
        <v>192681311</v>
      </c>
    </row>
    <row r="52" spans="3:11" x14ac:dyDescent="0.2">
      <c r="C52" s="112"/>
      <c r="D52" s="345"/>
      <c r="E52" s="180"/>
      <c r="F52" s="179"/>
      <c r="G52" s="168"/>
    </row>
    <row r="53" spans="3:11" x14ac:dyDescent="0.2">
      <c r="C53" s="213" t="s">
        <v>140</v>
      </c>
      <c r="D53" s="387"/>
      <c r="E53" s="388"/>
      <c r="F53" s="191">
        <v>254851946.66</v>
      </c>
      <c r="G53" s="224">
        <f>+G54+G56</f>
        <v>8213841</v>
      </c>
      <c r="H53" s="121"/>
    </row>
    <row r="54" spans="3:11" x14ac:dyDescent="0.2">
      <c r="C54" s="195" t="s">
        <v>141</v>
      </c>
      <c r="D54" s="339"/>
      <c r="E54" s="321"/>
      <c r="F54" s="198">
        <v>254851946.66</v>
      </c>
      <c r="G54" s="233">
        <f>SUM(G55:G55)</f>
        <v>8213841</v>
      </c>
    </row>
    <row r="55" spans="3:11" x14ac:dyDescent="0.2">
      <c r="C55" s="227" t="s">
        <v>315</v>
      </c>
      <c r="D55" s="275"/>
      <c r="E55" s="215" t="s">
        <v>316</v>
      </c>
      <c r="F55" s="276">
        <v>252800578.21000001</v>
      </c>
      <c r="G55" s="193">
        <v>8213841</v>
      </c>
    </row>
    <row r="56" spans="3:11" x14ac:dyDescent="0.2">
      <c r="C56" s="195" t="s">
        <v>142</v>
      </c>
      <c r="D56" s="339"/>
      <c r="E56" s="325"/>
      <c r="F56" s="198">
        <v>0</v>
      </c>
      <c r="G56" s="187">
        <f>SUM(G57:G57)</f>
        <v>0</v>
      </c>
    </row>
    <row r="57" spans="3:11" x14ac:dyDescent="0.2">
      <c r="C57" s="172" t="s">
        <v>317</v>
      </c>
      <c r="D57" s="339"/>
      <c r="E57" s="215" t="s">
        <v>316</v>
      </c>
      <c r="F57" s="276">
        <v>0</v>
      </c>
      <c r="G57" s="193">
        <v>0</v>
      </c>
    </row>
    <row r="58" spans="3:11" x14ac:dyDescent="0.2">
      <c r="C58" s="172" t="s">
        <v>318</v>
      </c>
      <c r="D58" s="339"/>
      <c r="E58" s="325"/>
      <c r="F58" s="276">
        <v>2051368.45</v>
      </c>
      <c r="G58" s="193">
        <v>0</v>
      </c>
    </row>
    <row r="59" spans="3:11" x14ac:dyDescent="0.2">
      <c r="C59" s="213" t="s">
        <v>319</v>
      </c>
      <c r="D59" s="338"/>
      <c r="E59" s="320"/>
      <c r="F59" s="209">
        <v>489945095.7700001</v>
      </c>
      <c r="G59" s="207">
        <f>SUM(G51,G53)</f>
        <v>200895152</v>
      </c>
    </row>
    <row r="60" spans="3:11" x14ac:dyDescent="0.2">
      <c r="C60" s="213" t="s">
        <v>143</v>
      </c>
      <c r="D60" s="338"/>
      <c r="E60" s="320"/>
      <c r="F60" s="243">
        <v>0</v>
      </c>
      <c r="G60" s="268">
        <v>0</v>
      </c>
    </row>
    <row r="61" spans="3:11" ht="13.5" thickBot="1" x14ac:dyDescent="0.25">
      <c r="C61" s="269" t="s">
        <v>145</v>
      </c>
      <c r="D61" s="188"/>
      <c r="E61" s="222"/>
      <c r="F61" s="270">
        <v>489945095.7700001</v>
      </c>
      <c r="G61" s="157">
        <f>+G59</f>
        <v>200895152</v>
      </c>
      <c r="J61" s="357"/>
    </row>
    <row r="62" spans="3:11" x14ac:dyDescent="0.2">
      <c r="I62" s="323"/>
      <c r="J62" s="150"/>
      <c r="K62" s="357"/>
    </row>
    <row r="63" spans="3:11" x14ac:dyDescent="0.2">
      <c r="C63" s="317" t="s">
        <v>303</v>
      </c>
      <c r="E63" s="328"/>
      <c r="F63" s="328"/>
      <c r="G63" s="328"/>
      <c r="H63" s="121"/>
      <c r="K63" s="357"/>
    </row>
    <row r="64" spans="3:11" x14ac:dyDescent="0.2">
      <c r="C64" s="327"/>
      <c r="D64" s="327"/>
      <c r="E64" s="328"/>
      <c r="F64" s="328"/>
      <c r="G64" s="328"/>
      <c r="K64" s="150"/>
    </row>
    <row r="65" spans="2:7" x14ac:dyDescent="0.2">
      <c r="C65" s="318"/>
      <c r="D65" s="318"/>
      <c r="E65" s="329"/>
      <c r="F65" s="329"/>
      <c r="G65" s="329"/>
    </row>
    <row r="66" spans="2:7" x14ac:dyDescent="0.2">
      <c r="C66" s="318"/>
      <c r="D66" s="318"/>
      <c r="E66" s="329"/>
      <c r="F66" s="329"/>
      <c r="G66" s="329"/>
    </row>
    <row r="67" spans="2:7" x14ac:dyDescent="0.2">
      <c r="C67" s="318"/>
      <c r="D67" s="318"/>
      <c r="E67" s="329"/>
      <c r="F67" s="329"/>
      <c r="G67" s="329"/>
    </row>
    <row r="68" spans="2:7" x14ac:dyDescent="0.2">
      <c r="C68" s="318"/>
      <c r="D68" s="318"/>
      <c r="E68" s="329"/>
      <c r="F68" s="329"/>
      <c r="G68" s="329"/>
    </row>
    <row r="69" spans="2:7" x14ac:dyDescent="0.2">
      <c r="E69" s="316"/>
      <c r="F69" s="316"/>
      <c r="G69" s="329"/>
    </row>
    <row r="70" spans="2:7" x14ac:dyDescent="0.2">
      <c r="B70" s="119" t="s">
        <v>320</v>
      </c>
      <c r="D70" s="312" t="s">
        <v>321</v>
      </c>
      <c r="G70" s="210" t="s">
        <v>36</v>
      </c>
    </row>
    <row r="71" spans="2:7" x14ac:dyDescent="0.2">
      <c r="B71" s="319" t="s">
        <v>322</v>
      </c>
      <c r="D71" s="312" t="s">
        <v>323</v>
      </c>
      <c r="G71" s="210" t="s">
        <v>37</v>
      </c>
    </row>
  </sheetData>
  <mergeCells count="10">
    <mergeCell ref="D37:E37"/>
    <mergeCell ref="D35:E35"/>
    <mergeCell ref="D42:E42"/>
    <mergeCell ref="D51:E51"/>
    <mergeCell ref="D53:E53"/>
    <mergeCell ref="C1:G1"/>
    <mergeCell ref="C5:G5"/>
    <mergeCell ref="D7:E7"/>
    <mergeCell ref="D8:E8"/>
    <mergeCell ref="C3:G4"/>
  </mergeCells>
  <pageMargins left="0.23622047244094491" right="0.23622047244094491" top="0.74803149606299213" bottom="0.31"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0"/>
  <sheetViews>
    <sheetView showGridLines="0" zoomScaleNormal="100" workbookViewId="0"/>
  </sheetViews>
  <sheetFormatPr baseColWidth="10" defaultColWidth="11.5703125" defaultRowHeight="12.75" x14ac:dyDescent="0.2"/>
  <cols>
    <col min="1" max="1" width="2.42578125" style="78" customWidth="1"/>
    <col min="2" max="2" width="12.140625" style="78" customWidth="1"/>
    <col min="3" max="3" width="11.28515625" style="78" customWidth="1"/>
    <col min="4" max="4" width="11.140625" style="78" customWidth="1"/>
    <col min="5" max="5" width="9.28515625" style="78" customWidth="1"/>
    <col min="6" max="6" width="13.28515625" style="78" customWidth="1"/>
    <col min="7" max="7" width="10.28515625" style="78" customWidth="1"/>
    <col min="8" max="8" width="10.5703125" style="78" customWidth="1"/>
    <col min="9" max="9" width="23.42578125" style="78" bestFit="1" customWidth="1"/>
    <col min="10" max="10" width="14.85546875" style="78" bestFit="1" customWidth="1"/>
    <col min="11" max="11" width="1.7109375" style="77" customWidth="1"/>
    <col min="12" max="12" width="5" style="78" customWidth="1"/>
    <col min="13" max="251" width="11.5703125" style="78"/>
    <col min="252" max="252" width="12.140625" style="78" customWidth="1"/>
    <col min="253" max="253" width="11.28515625" style="78" customWidth="1"/>
    <col min="254" max="254" width="11.5703125" style="78"/>
    <col min="255" max="255" width="9.28515625" style="78" customWidth="1"/>
    <col min="256" max="256" width="14.140625" style="78" customWidth="1"/>
    <col min="257" max="257" width="8.85546875" style="78" customWidth="1"/>
    <col min="258" max="258" width="14.7109375" style="78" customWidth="1"/>
    <col min="259" max="260" width="13" style="78" customWidth="1"/>
    <col min="261" max="507" width="11.5703125" style="78"/>
    <col min="508" max="508" width="12.140625" style="78" customWidth="1"/>
    <col min="509" max="509" width="11.28515625" style="78" customWidth="1"/>
    <col min="510" max="510" width="11.5703125" style="78"/>
    <col min="511" max="511" width="9.28515625" style="78" customWidth="1"/>
    <col min="512" max="512" width="14.140625" style="78" customWidth="1"/>
    <col min="513" max="513" width="8.85546875" style="78" customWidth="1"/>
    <col min="514" max="514" width="14.7109375" style="78" customWidth="1"/>
    <col min="515" max="516" width="13" style="78" customWidth="1"/>
    <col min="517" max="763" width="11.5703125" style="78"/>
    <col min="764" max="764" width="12.140625" style="78" customWidth="1"/>
    <col min="765" max="765" width="11.28515625" style="78" customWidth="1"/>
    <col min="766" max="766" width="11.5703125" style="78"/>
    <col min="767" max="767" width="9.28515625" style="78" customWidth="1"/>
    <col min="768" max="768" width="14.140625" style="78" customWidth="1"/>
    <col min="769" max="769" width="8.85546875" style="78" customWidth="1"/>
    <col min="770" max="770" width="14.7109375" style="78" customWidth="1"/>
    <col min="771" max="772" width="13" style="78" customWidth="1"/>
    <col min="773" max="1019" width="11.5703125" style="78"/>
    <col min="1020" max="1020" width="12.140625" style="78" customWidth="1"/>
    <col min="1021" max="1021" width="11.28515625" style="78" customWidth="1"/>
    <col min="1022" max="1022" width="11.5703125" style="78"/>
    <col min="1023" max="1023" width="9.28515625" style="78" customWidth="1"/>
    <col min="1024" max="1024" width="14.140625" style="78" customWidth="1"/>
    <col min="1025" max="1025" width="8.85546875" style="78" customWidth="1"/>
    <col min="1026" max="1026" width="14.7109375" style="78" customWidth="1"/>
    <col min="1027" max="1028" width="13" style="78" customWidth="1"/>
    <col min="1029" max="1275" width="11.5703125" style="78"/>
    <col min="1276" max="1276" width="12.140625" style="78" customWidth="1"/>
    <col min="1277" max="1277" width="11.28515625" style="78" customWidth="1"/>
    <col min="1278" max="1278" width="11.5703125" style="78"/>
    <col min="1279" max="1279" width="9.28515625" style="78" customWidth="1"/>
    <col min="1280" max="1280" width="14.140625" style="78" customWidth="1"/>
    <col min="1281" max="1281" width="8.85546875" style="78" customWidth="1"/>
    <col min="1282" max="1282" width="14.7109375" style="78" customWidth="1"/>
    <col min="1283" max="1284" width="13" style="78" customWidth="1"/>
    <col min="1285" max="1531" width="11.5703125" style="78"/>
    <col min="1532" max="1532" width="12.140625" style="78" customWidth="1"/>
    <col min="1533" max="1533" width="11.28515625" style="78" customWidth="1"/>
    <col min="1534" max="1534" width="11.5703125" style="78"/>
    <col min="1535" max="1535" width="9.28515625" style="78" customWidth="1"/>
    <col min="1536" max="1536" width="14.140625" style="78" customWidth="1"/>
    <col min="1537" max="1537" width="8.85546875" style="78" customWidth="1"/>
    <col min="1538" max="1538" width="14.7109375" style="78" customWidth="1"/>
    <col min="1539" max="1540" width="13" style="78" customWidth="1"/>
    <col min="1541" max="1787" width="11.5703125" style="78"/>
    <col min="1788" max="1788" width="12.140625" style="78" customWidth="1"/>
    <col min="1789" max="1789" width="11.28515625" style="78" customWidth="1"/>
    <col min="1790" max="1790" width="11.5703125" style="78"/>
    <col min="1791" max="1791" width="9.28515625" style="78" customWidth="1"/>
    <col min="1792" max="1792" width="14.140625" style="78" customWidth="1"/>
    <col min="1793" max="1793" width="8.85546875" style="78" customWidth="1"/>
    <col min="1794" max="1794" width="14.7109375" style="78" customWidth="1"/>
    <col min="1795" max="1796" width="13" style="78" customWidth="1"/>
    <col min="1797" max="2043" width="11.5703125" style="78"/>
    <col min="2044" max="2044" width="12.140625" style="78" customWidth="1"/>
    <col min="2045" max="2045" width="11.28515625" style="78" customWidth="1"/>
    <col min="2046" max="2046" width="11.5703125" style="78"/>
    <col min="2047" max="2047" width="9.28515625" style="78" customWidth="1"/>
    <col min="2048" max="2048" width="14.140625" style="78" customWidth="1"/>
    <col min="2049" max="2049" width="8.85546875" style="78" customWidth="1"/>
    <col min="2050" max="2050" width="14.7109375" style="78" customWidth="1"/>
    <col min="2051" max="2052" width="13" style="78" customWidth="1"/>
    <col min="2053" max="2299" width="11.5703125" style="78"/>
    <col min="2300" max="2300" width="12.140625" style="78" customWidth="1"/>
    <col min="2301" max="2301" width="11.28515625" style="78" customWidth="1"/>
    <col min="2302" max="2302" width="11.5703125" style="78"/>
    <col min="2303" max="2303" width="9.28515625" style="78" customWidth="1"/>
    <col min="2304" max="2304" width="14.140625" style="78" customWidth="1"/>
    <col min="2305" max="2305" width="8.85546875" style="78" customWidth="1"/>
    <col min="2306" max="2306" width="14.7109375" style="78" customWidth="1"/>
    <col min="2307" max="2308" width="13" style="78" customWidth="1"/>
    <col min="2309" max="2555" width="11.5703125" style="78"/>
    <col min="2556" max="2556" width="12.140625" style="78" customWidth="1"/>
    <col min="2557" max="2557" width="11.28515625" style="78" customWidth="1"/>
    <col min="2558" max="2558" width="11.5703125" style="78"/>
    <col min="2559" max="2559" width="9.28515625" style="78" customWidth="1"/>
    <col min="2560" max="2560" width="14.140625" style="78" customWidth="1"/>
    <col min="2561" max="2561" width="8.85546875" style="78" customWidth="1"/>
    <col min="2562" max="2562" width="14.7109375" style="78" customWidth="1"/>
    <col min="2563" max="2564" width="13" style="78" customWidth="1"/>
    <col min="2565" max="2811" width="11.5703125" style="78"/>
    <col min="2812" max="2812" width="12.140625" style="78" customWidth="1"/>
    <col min="2813" max="2813" width="11.28515625" style="78" customWidth="1"/>
    <col min="2814" max="2814" width="11.5703125" style="78"/>
    <col min="2815" max="2815" width="9.28515625" style="78" customWidth="1"/>
    <col min="2816" max="2816" width="14.140625" style="78" customWidth="1"/>
    <col min="2817" max="2817" width="8.85546875" style="78" customWidth="1"/>
    <col min="2818" max="2818" width="14.7109375" style="78" customWidth="1"/>
    <col min="2819" max="2820" width="13" style="78" customWidth="1"/>
    <col min="2821" max="3067" width="11.5703125" style="78"/>
    <col min="3068" max="3068" width="12.140625" style="78" customWidth="1"/>
    <col min="3069" max="3069" width="11.28515625" style="78" customWidth="1"/>
    <col min="3070" max="3070" width="11.5703125" style="78"/>
    <col min="3071" max="3071" width="9.28515625" style="78" customWidth="1"/>
    <col min="3072" max="3072" width="14.140625" style="78" customWidth="1"/>
    <col min="3073" max="3073" width="8.85546875" style="78" customWidth="1"/>
    <col min="3074" max="3074" width="14.7109375" style="78" customWidth="1"/>
    <col min="3075" max="3076" width="13" style="78" customWidth="1"/>
    <col min="3077" max="3323" width="11.5703125" style="78"/>
    <col min="3324" max="3324" width="12.140625" style="78" customWidth="1"/>
    <col min="3325" max="3325" width="11.28515625" style="78" customWidth="1"/>
    <col min="3326" max="3326" width="11.5703125" style="78"/>
    <col min="3327" max="3327" width="9.28515625" style="78" customWidth="1"/>
    <col min="3328" max="3328" width="14.140625" style="78" customWidth="1"/>
    <col min="3329" max="3329" width="8.85546875" style="78" customWidth="1"/>
    <col min="3330" max="3330" width="14.7109375" style="78" customWidth="1"/>
    <col min="3331" max="3332" width="13" style="78" customWidth="1"/>
    <col min="3333" max="3579" width="11.5703125" style="78"/>
    <col min="3580" max="3580" width="12.140625" style="78" customWidth="1"/>
    <col min="3581" max="3581" width="11.28515625" style="78" customWidth="1"/>
    <col min="3582" max="3582" width="11.5703125" style="78"/>
    <col min="3583" max="3583" width="9.28515625" style="78" customWidth="1"/>
    <col min="3584" max="3584" width="14.140625" style="78" customWidth="1"/>
    <col min="3585" max="3585" width="8.85546875" style="78" customWidth="1"/>
    <col min="3586" max="3586" width="14.7109375" style="78" customWidth="1"/>
    <col min="3587" max="3588" width="13" style="78" customWidth="1"/>
    <col min="3589" max="3835" width="11.5703125" style="78"/>
    <col min="3836" max="3836" width="12.140625" style="78" customWidth="1"/>
    <col min="3837" max="3837" width="11.28515625" style="78" customWidth="1"/>
    <col min="3838" max="3838" width="11.5703125" style="78"/>
    <col min="3839" max="3839" width="9.28515625" style="78" customWidth="1"/>
    <col min="3840" max="3840" width="14.140625" style="78" customWidth="1"/>
    <col min="3841" max="3841" width="8.85546875" style="78" customWidth="1"/>
    <col min="3842" max="3842" width="14.7109375" style="78" customWidth="1"/>
    <col min="3843" max="3844" width="13" style="78" customWidth="1"/>
    <col min="3845" max="4091" width="11.5703125" style="78"/>
    <col min="4092" max="4092" width="12.140625" style="78" customWidth="1"/>
    <col min="4093" max="4093" width="11.28515625" style="78" customWidth="1"/>
    <col min="4094" max="4094" width="11.5703125" style="78"/>
    <col min="4095" max="4095" width="9.28515625" style="78" customWidth="1"/>
    <col min="4096" max="4096" width="14.140625" style="78" customWidth="1"/>
    <col min="4097" max="4097" width="8.85546875" style="78" customWidth="1"/>
    <col min="4098" max="4098" width="14.7109375" style="78" customWidth="1"/>
    <col min="4099" max="4100" width="13" style="78" customWidth="1"/>
    <col min="4101" max="4347" width="11.5703125" style="78"/>
    <col min="4348" max="4348" width="12.140625" style="78" customWidth="1"/>
    <col min="4349" max="4349" width="11.28515625" style="78" customWidth="1"/>
    <col min="4350" max="4350" width="11.5703125" style="78"/>
    <col min="4351" max="4351" width="9.28515625" style="78" customWidth="1"/>
    <col min="4352" max="4352" width="14.140625" style="78" customWidth="1"/>
    <col min="4353" max="4353" width="8.85546875" style="78" customWidth="1"/>
    <col min="4354" max="4354" width="14.7109375" style="78" customWidth="1"/>
    <col min="4355" max="4356" width="13" style="78" customWidth="1"/>
    <col min="4357" max="4603" width="11.5703125" style="78"/>
    <col min="4604" max="4604" width="12.140625" style="78" customWidth="1"/>
    <col min="4605" max="4605" width="11.28515625" style="78" customWidth="1"/>
    <col min="4606" max="4606" width="11.5703125" style="78"/>
    <col min="4607" max="4607" width="9.28515625" style="78" customWidth="1"/>
    <col min="4608" max="4608" width="14.140625" style="78" customWidth="1"/>
    <col min="4609" max="4609" width="8.85546875" style="78" customWidth="1"/>
    <col min="4610" max="4610" width="14.7109375" style="78" customWidth="1"/>
    <col min="4611" max="4612" width="13" style="78" customWidth="1"/>
    <col min="4613" max="4859" width="11.5703125" style="78"/>
    <col min="4860" max="4860" width="12.140625" style="78" customWidth="1"/>
    <col min="4861" max="4861" width="11.28515625" style="78" customWidth="1"/>
    <col min="4862" max="4862" width="11.5703125" style="78"/>
    <col min="4863" max="4863" width="9.28515625" style="78" customWidth="1"/>
    <col min="4864" max="4864" width="14.140625" style="78" customWidth="1"/>
    <col min="4865" max="4865" width="8.85546875" style="78" customWidth="1"/>
    <col min="4866" max="4866" width="14.7109375" style="78" customWidth="1"/>
    <col min="4867" max="4868" width="13" style="78" customWidth="1"/>
    <col min="4869" max="5115" width="11.5703125" style="78"/>
    <col min="5116" max="5116" width="12.140625" style="78" customWidth="1"/>
    <col min="5117" max="5117" width="11.28515625" style="78" customWidth="1"/>
    <col min="5118" max="5118" width="11.5703125" style="78"/>
    <col min="5119" max="5119" width="9.28515625" style="78" customWidth="1"/>
    <col min="5120" max="5120" width="14.140625" style="78" customWidth="1"/>
    <col min="5121" max="5121" width="8.85546875" style="78" customWidth="1"/>
    <col min="5122" max="5122" width="14.7109375" style="78" customWidth="1"/>
    <col min="5123" max="5124" width="13" style="78" customWidth="1"/>
    <col min="5125" max="5371" width="11.5703125" style="78"/>
    <col min="5372" max="5372" width="12.140625" style="78" customWidth="1"/>
    <col min="5373" max="5373" width="11.28515625" style="78" customWidth="1"/>
    <col min="5374" max="5374" width="11.5703125" style="78"/>
    <col min="5375" max="5375" width="9.28515625" style="78" customWidth="1"/>
    <col min="5376" max="5376" width="14.140625" style="78" customWidth="1"/>
    <col min="5377" max="5377" width="8.85546875" style="78" customWidth="1"/>
    <col min="5378" max="5378" width="14.7109375" style="78" customWidth="1"/>
    <col min="5379" max="5380" width="13" style="78" customWidth="1"/>
    <col min="5381" max="5627" width="11.5703125" style="78"/>
    <col min="5628" max="5628" width="12.140625" style="78" customWidth="1"/>
    <col min="5629" max="5629" width="11.28515625" style="78" customWidth="1"/>
    <col min="5630" max="5630" width="11.5703125" style="78"/>
    <col min="5631" max="5631" width="9.28515625" style="78" customWidth="1"/>
    <col min="5632" max="5632" width="14.140625" style="78" customWidth="1"/>
    <col min="5633" max="5633" width="8.85546875" style="78" customWidth="1"/>
    <col min="5634" max="5634" width="14.7109375" style="78" customWidth="1"/>
    <col min="5635" max="5636" width="13" style="78" customWidth="1"/>
    <col min="5637" max="5883" width="11.5703125" style="78"/>
    <col min="5884" max="5884" width="12.140625" style="78" customWidth="1"/>
    <col min="5885" max="5885" width="11.28515625" style="78" customWidth="1"/>
    <col min="5886" max="5886" width="11.5703125" style="78"/>
    <col min="5887" max="5887" width="9.28515625" style="78" customWidth="1"/>
    <col min="5888" max="5888" width="14.140625" style="78" customWidth="1"/>
    <col min="5889" max="5889" width="8.85546875" style="78" customWidth="1"/>
    <col min="5890" max="5890" width="14.7109375" style="78" customWidth="1"/>
    <col min="5891" max="5892" width="13" style="78" customWidth="1"/>
    <col min="5893" max="6139" width="11.5703125" style="78"/>
    <col min="6140" max="6140" width="12.140625" style="78" customWidth="1"/>
    <col min="6141" max="6141" width="11.28515625" style="78" customWidth="1"/>
    <col min="6142" max="6142" width="11.5703125" style="78"/>
    <col min="6143" max="6143" width="9.28515625" style="78" customWidth="1"/>
    <col min="6144" max="6144" width="14.140625" style="78" customWidth="1"/>
    <col min="6145" max="6145" width="8.85546875" style="78" customWidth="1"/>
    <col min="6146" max="6146" width="14.7109375" style="78" customWidth="1"/>
    <col min="6147" max="6148" width="13" style="78" customWidth="1"/>
    <col min="6149" max="6395" width="11.5703125" style="78"/>
    <col min="6396" max="6396" width="12.140625" style="78" customWidth="1"/>
    <col min="6397" max="6397" width="11.28515625" style="78" customWidth="1"/>
    <col min="6398" max="6398" width="11.5703125" style="78"/>
    <col min="6399" max="6399" width="9.28515625" style="78" customWidth="1"/>
    <col min="6400" max="6400" width="14.140625" style="78" customWidth="1"/>
    <col min="6401" max="6401" width="8.85546875" style="78" customWidth="1"/>
    <col min="6402" max="6402" width="14.7109375" style="78" customWidth="1"/>
    <col min="6403" max="6404" width="13" style="78" customWidth="1"/>
    <col min="6405" max="6651" width="11.5703125" style="78"/>
    <col min="6652" max="6652" width="12.140625" style="78" customWidth="1"/>
    <col min="6653" max="6653" width="11.28515625" style="78" customWidth="1"/>
    <col min="6654" max="6654" width="11.5703125" style="78"/>
    <col min="6655" max="6655" width="9.28515625" style="78" customWidth="1"/>
    <col min="6656" max="6656" width="14.140625" style="78" customWidth="1"/>
    <col min="6657" max="6657" width="8.85546875" style="78" customWidth="1"/>
    <col min="6658" max="6658" width="14.7109375" style="78" customWidth="1"/>
    <col min="6659" max="6660" width="13" style="78" customWidth="1"/>
    <col min="6661" max="6907" width="11.5703125" style="78"/>
    <col min="6908" max="6908" width="12.140625" style="78" customWidth="1"/>
    <col min="6909" max="6909" width="11.28515625" style="78" customWidth="1"/>
    <col min="6910" max="6910" width="11.5703125" style="78"/>
    <col min="6911" max="6911" width="9.28515625" style="78" customWidth="1"/>
    <col min="6912" max="6912" width="14.140625" style="78" customWidth="1"/>
    <col min="6913" max="6913" width="8.85546875" style="78" customWidth="1"/>
    <col min="6914" max="6914" width="14.7109375" style="78" customWidth="1"/>
    <col min="6915" max="6916" width="13" style="78" customWidth="1"/>
    <col min="6917" max="7163" width="11.5703125" style="78"/>
    <col min="7164" max="7164" width="12.140625" style="78" customWidth="1"/>
    <col min="7165" max="7165" width="11.28515625" style="78" customWidth="1"/>
    <col min="7166" max="7166" width="11.5703125" style="78"/>
    <col min="7167" max="7167" width="9.28515625" style="78" customWidth="1"/>
    <col min="7168" max="7168" width="14.140625" style="78" customWidth="1"/>
    <col min="7169" max="7169" width="8.85546875" style="78" customWidth="1"/>
    <col min="7170" max="7170" width="14.7109375" style="78" customWidth="1"/>
    <col min="7171" max="7172" width="13" style="78" customWidth="1"/>
    <col min="7173" max="7419" width="11.5703125" style="78"/>
    <col min="7420" max="7420" width="12.140625" style="78" customWidth="1"/>
    <col min="7421" max="7421" width="11.28515625" style="78" customWidth="1"/>
    <col min="7422" max="7422" width="11.5703125" style="78"/>
    <col min="7423" max="7423" width="9.28515625" style="78" customWidth="1"/>
    <col min="7424" max="7424" width="14.140625" style="78" customWidth="1"/>
    <col min="7425" max="7425" width="8.85546875" style="78" customWidth="1"/>
    <col min="7426" max="7426" width="14.7109375" style="78" customWidth="1"/>
    <col min="7427" max="7428" width="13" style="78" customWidth="1"/>
    <col min="7429" max="7675" width="11.5703125" style="78"/>
    <col min="7676" max="7676" width="12.140625" style="78" customWidth="1"/>
    <col min="7677" max="7677" width="11.28515625" style="78" customWidth="1"/>
    <col min="7678" max="7678" width="11.5703125" style="78"/>
    <col min="7679" max="7679" width="9.28515625" style="78" customWidth="1"/>
    <col min="7680" max="7680" width="14.140625" style="78" customWidth="1"/>
    <col min="7681" max="7681" width="8.85546875" style="78" customWidth="1"/>
    <col min="7682" max="7682" width="14.7109375" style="78" customWidth="1"/>
    <col min="7683" max="7684" width="13" style="78" customWidth="1"/>
    <col min="7685" max="7931" width="11.5703125" style="78"/>
    <col min="7932" max="7932" width="12.140625" style="78" customWidth="1"/>
    <col min="7933" max="7933" width="11.28515625" style="78" customWidth="1"/>
    <col min="7934" max="7934" width="11.5703125" style="78"/>
    <col min="7935" max="7935" width="9.28515625" style="78" customWidth="1"/>
    <col min="7936" max="7936" width="14.140625" style="78" customWidth="1"/>
    <col min="7937" max="7937" width="8.85546875" style="78" customWidth="1"/>
    <col min="7938" max="7938" width="14.7109375" style="78" customWidth="1"/>
    <col min="7939" max="7940" width="13" style="78" customWidth="1"/>
    <col min="7941" max="8187" width="11.5703125" style="78"/>
    <col min="8188" max="8188" width="12.140625" style="78" customWidth="1"/>
    <col min="8189" max="8189" width="11.28515625" style="78" customWidth="1"/>
    <col min="8190" max="8190" width="11.5703125" style="78"/>
    <col min="8191" max="8191" width="9.28515625" style="78" customWidth="1"/>
    <col min="8192" max="8192" width="14.140625" style="78" customWidth="1"/>
    <col min="8193" max="8193" width="8.85546875" style="78" customWidth="1"/>
    <col min="8194" max="8194" width="14.7109375" style="78" customWidth="1"/>
    <col min="8195" max="8196" width="13" style="78" customWidth="1"/>
    <col min="8197" max="8443" width="11.5703125" style="78"/>
    <col min="8444" max="8444" width="12.140625" style="78" customWidth="1"/>
    <col min="8445" max="8445" width="11.28515625" style="78" customWidth="1"/>
    <col min="8446" max="8446" width="11.5703125" style="78"/>
    <col min="8447" max="8447" width="9.28515625" style="78" customWidth="1"/>
    <col min="8448" max="8448" width="14.140625" style="78" customWidth="1"/>
    <col min="8449" max="8449" width="8.85546875" style="78" customWidth="1"/>
    <col min="8450" max="8450" width="14.7109375" style="78" customWidth="1"/>
    <col min="8451" max="8452" width="13" style="78" customWidth="1"/>
    <col min="8453" max="8699" width="11.5703125" style="78"/>
    <col min="8700" max="8700" width="12.140625" style="78" customWidth="1"/>
    <col min="8701" max="8701" width="11.28515625" style="78" customWidth="1"/>
    <col min="8702" max="8702" width="11.5703125" style="78"/>
    <col min="8703" max="8703" width="9.28515625" style="78" customWidth="1"/>
    <col min="8704" max="8704" width="14.140625" style="78" customWidth="1"/>
    <col min="8705" max="8705" width="8.85546875" style="78" customWidth="1"/>
    <col min="8706" max="8706" width="14.7109375" style="78" customWidth="1"/>
    <col min="8707" max="8708" width="13" style="78" customWidth="1"/>
    <col min="8709" max="8955" width="11.5703125" style="78"/>
    <col min="8956" max="8956" width="12.140625" style="78" customWidth="1"/>
    <col min="8957" max="8957" width="11.28515625" style="78" customWidth="1"/>
    <col min="8958" max="8958" width="11.5703125" style="78"/>
    <col min="8959" max="8959" width="9.28515625" style="78" customWidth="1"/>
    <col min="8960" max="8960" width="14.140625" style="78" customWidth="1"/>
    <col min="8961" max="8961" width="8.85546875" style="78" customWidth="1"/>
    <col min="8962" max="8962" width="14.7109375" style="78" customWidth="1"/>
    <col min="8963" max="8964" width="13" style="78" customWidth="1"/>
    <col min="8965" max="9211" width="11.5703125" style="78"/>
    <col min="9212" max="9212" width="12.140625" style="78" customWidth="1"/>
    <col min="9213" max="9213" width="11.28515625" style="78" customWidth="1"/>
    <col min="9214" max="9214" width="11.5703125" style="78"/>
    <col min="9215" max="9215" width="9.28515625" style="78" customWidth="1"/>
    <col min="9216" max="9216" width="14.140625" style="78" customWidth="1"/>
    <col min="9217" max="9217" width="8.85546875" style="78" customWidth="1"/>
    <col min="9218" max="9218" width="14.7109375" style="78" customWidth="1"/>
    <col min="9219" max="9220" width="13" style="78" customWidth="1"/>
    <col min="9221" max="9467" width="11.5703125" style="78"/>
    <col min="9468" max="9468" width="12.140625" style="78" customWidth="1"/>
    <col min="9469" max="9469" width="11.28515625" style="78" customWidth="1"/>
    <col min="9470" max="9470" width="11.5703125" style="78"/>
    <col min="9471" max="9471" width="9.28515625" style="78" customWidth="1"/>
    <col min="9472" max="9472" width="14.140625" style="78" customWidth="1"/>
    <col min="9473" max="9473" width="8.85546875" style="78" customWidth="1"/>
    <col min="9474" max="9474" width="14.7109375" style="78" customWidth="1"/>
    <col min="9475" max="9476" width="13" style="78" customWidth="1"/>
    <col min="9477" max="9723" width="11.5703125" style="78"/>
    <col min="9724" max="9724" width="12.140625" style="78" customWidth="1"/>
    <col min="9725" max="9725" width="11.28515625" style="78" customWidth="1"/>
    <col min="9726" max="9726" width="11.5703125" style="78"/>
    <col min="9727" max="9727" width="9.28515625" style="78" customWidth="1"/>
    <col min="9728" max="9728" width="14.140625" style="78" customWidth="1"/>
    <col min="9729" max="9729" width="8.85546875" style="78" customWidth="1"/>
    <col min="9730" max="9730" width="14.7109375" style="78" customWidth="1"/>
    <col min="9731" max="9732" width="13" style="78" customWidth="1"/>
    <col min="9733" max="9979" width="11.5703125" style="78"/>
    <col min="9980" max="9980" width="12.140625" style="78" customWidth="1"/>
    <col min="9981" max="9981" width="11.28515625" style="78" customWidth="1"/>
    <col min="9982" max="9982" width="11.5703125" style="78"/>
    <col min="9983" max="9983" width="9.28515625" style="78" customWidth="1"/>
    <col min="9984" max="9984" width="14.140625" style="78" customWidth="1"/>
    <col min="9985" max="9985" width="8.85546875" style="78" customWidth="1"/>
    <col min="9986" max="9986" width="14.7109375" style="78" customWidth="1"/>
    <col min="9987" max="9988" width="13" style="78" customWidth="1"/>
    <col min="9989" max="10235" width="11.5703125" style="78"/>
    <col min="10236" max="10236" width="12.140625" style="78" customWidth="1"/>
    <col min="10237" max="10237" width="11.28515625" style="78" customWidth="1"/>
    <col min="10238" max="10238" width="11.5703125" style="78"/>
    <col min="10239" max="10239" width="9.28515625" style="78" customWidth="1"/>
    <col min="10240" max="10240" width="14.140625" style="78" customWidth="1"/>
    <col min="10241" max="10241" width="8.85546875" style="78" customWidth="1"/>
    <col min="10242" max="10242" width="14.7109375" style="78" customWidth="1"/>
    <col min="10243" max="10244" width="13" style="78" customWidth="1"/>
    <col min="10245" max="10491" width="11.5703125" style="78"/>
    <col min="10492" max="10492" width="12.140625" style="78" customWidth="1"/>
    <col min="10493" max="10493" width="11.28515625" style="78" customWidth="1"/>
    <col min="10494" max="10494" width="11.5703125" style="78"/>
    <col min="10495" max="10495" width="9.28515625" style="78" customWidth="1"/>
    <col min="10496" max="10496" width="14.140625" style="78" customWidth="1"/>
    <col min="10497" max="10497" width="8.85546875" style="78" customWidth="1"/>
    <col min="10498" max="10498" width="14.7109375" style="78" customWidth="1"/>
    <col min="10499" max="10500" width="13" style="78" customWidth="1"/>
    <col min="10501" max="10747" width="11.5703125" style="78"/>
    <col min="10748" max="10748" width="12.140625" style="78" customWidth="1"/>
    <col min="10749" max="10749" width="11.28515625" style="78" customWidth="1"/>
    <col min="10750" max="10750" width="11.5703125" style="78"/>
    <col min="10751" max="10751" width="9.28515625" style="78" customWidth="1"/>
    <col min="10752" max="10752" width="14.140625" style="78" customWidth="1"/>
    <col min="10753" max="10753" width="8.85546875" style="78" customWidth="1"/>
    <col min="10754" max="10754" width="14.7109375" style="78" customWidth="1"/>
    <col min="10755" max="10756" width="13" style="78" customWidth="1"/>
    <col min="10757" max="11003" width="11.5703125" style="78"/>
    <col min="11004" max="11004" width="12.140625" style="78" customWidth="1"/>
    <col min="11005" max="11005" width="11.28515625" style="78" customWidth="1"/>
    <col min="11006" max="11006" width="11.5703125" style="78"/>
    <col min="11007" max="11007" width="9.28515625" style="78" customWidth="1"/>
    <col min="11008" max="11008" width="14.140625" style="78" customWidth="1"/>
    <col min="11009" max="11009" width="8.85546875" style="78" customWidth="1"/>
    <col min="11010" max="11010" width="14.7109375" style="78" customWidth="1"/>
    <col min="11011" max="11012" width="13" style="78" customWidth="1"/>
    <col min="11013" max="11259" width="11.5703125" style="78"/>
    <col min="11260" max="11260" width="12.140625" style="78" customWidth="1"/>
    <col min="11261" max="11261" width="11.28515625" style="78" customWidth="1"/>
    <col min="11262" max="11262" width="11.5703125" style="78"/>
    <col min="11263" max="11263" width="9.28515625" style="78" customWidth="1"/>
    <col min="11264" max="11264" width="14.140625" style="78" customWidth="1"/>
    <col min="11265" max="11265" width="8.85546875" style="78" customWidth="1"/>
    <col min="11266" max="11266" width="14.7109375" style="78" customWidth="1"/>
    <col min="11267" max="11268" width="13" style="78" customWidth="1"/>
    <col min="11269" max="11515" width="11.5703125" style="78"/>
    <col min="11516" max="11516" width="12.140625" style="78" customWidth="1"/>
    <col min="11517" max="11517" width="11.28515625" style="78" customWidth="1"/>
    <col min="11518" max="11518" width="11.5703125" style="78"/>
    <col min="11519" max="11519" width="9.28515625" style="78" customWidth="1"/>
    <col min="11520" max="11520" width="14.140625" style="78" customWidth="1"/>
    <col min="11521" max="11521" width="8.85546875" style="78" customWidth="1"/>
    <col min="11522" max="11522" width="14.7109375" style="78" customWidth="1"/>
    <col min="11523" max="11524" width="13" style="78" customWidth="1"/>
    <col min="11525" max="11771" width="11.5703125" style="78"/>
    <col min="11772" max="11772" width="12.140625" style="78" customWidth="1"/>
    <col min="11773" max="11773" width="11.28515625" style="78" customWidth="1"/>
    <col min="11774" max="11774" width="11.5703125" style="78"/>
    <col min="11775" max="11775" width="9.28515625" style="78" customWidth="1"/>
    <col min="11776" max="11776" width="14.140625" style="78" customWidth="1"/>
    <col min="11777" max="11777" width="8.85546875" style="78" customWidth="1"/>
    <col min="11778" max="11778" width="14.7109375" style="78" customWidth="1"/>
    <col min="11779" max="11780" width="13" style="78" customWidth="1"/>
    <col min="11781" max="12027" width="11.5703125" style="78"/>
    <col min="12028" max="12028" width="12.140625" style="78" customWidth="1"/>
    <col min="12029" max="12029" width="11.28515625" style="78" customWidth="1"/>
    <col min="12030" max="12030" width="11.5703125" style="78"/>
    <col min="12031" max="12031" width="9.28515625" style="78" customWidth="1"/>
    <col min="12032" max="12032" width="14.140625" style="78" customWidth="1"/>
    <col min="12033" max="12033" width="8.85546875" style="78" customWidth="1"/>
    <col min="12034" max="12034" width="14.7109375" style="78" customWidth="1"/>
    <col min="12035" max="12036" width="13" style="78" customWidth="1"/>
    <col min="12037" max="12283" width="11.5703125" style="78"/>
    <col min="12284" max="12284" width="12.140625" style="78" customWidth="1"/>
    <col min="12285" max="12285" width="11.28515625" style="78" customWidth="1"/>
    <col min="12286" max="12286" width="11.5703125" style="78"/>
    <col min="12287" max="12287" width="9.28515625" style="78" customWidth="1"/>
    <col min="12288" max="12288" width="14.140625" style="78" customWidth="1"/>
    <col min="12289" max="12289" width="8.85546875" style="78" customWidth="1"/>
    <col min="12290" max="12290" width="14.7109375" style="78" customWidth="1"/>
    <col min="12291" max="12292" width="13" style="78" customWidth="1"/>
    <col min="12293" max="12539" width="11.5703125" style="78"/>
    <col min="12540" max="12540" width="12.140625" style="78" customWidth="1"/>
    <col min="12541" max="12541" width="11.28515625" style="78" customWidth="1"/>
    <col min="12542" max="12542" width="11.5703125" style="78"/>
    <col min="12543" max="12543" width="9.28515625" style="78" customWidth="1"/>
    <col min="12544" max="12544" width="14.140625" style="78" customWidth="1"/>
    <col min="12545" max="12545" width="8.85546875" style="78" customWidth="1"/>
    <col min="12546" max="12546" width="14.7109375" style="78" customWidth="1"/>
    <col min="12547" max="12548" width="13" style="78" customWidth="1"/>
    <col min="12549" max="12795" width="11.5703125" style="78"/>
    <col min="12796" max="12796" width="12.140625" style="78" customWidth="1"/>
    <col min="12797" max="12797" width="11.28515625" style="78" customWidth="1"/>
    <col min="12798" max="12798" width="11.5703125" style="78"/>
    <col min="12799" max="12799" width="9.28515625" style="78" customWidth="1"/>
    <col min="12800" max="12800" width="14.140625" style="78" customWidth="1"/>
    <col min="12801" max="12801" width="8.85546875" style="78" customWidth="1"/>
    <col min="12802" max="12802" width="14.7109375" style="78" customWidth="1"/>
    <col min="12803" max="12804" width="13" style="78" customWidth="1"/>
    <col min="12805" max="13051" width="11.5703125" style="78"/>
    <col min="13052" max="13052" width="12.140625" style="78" customWidth="1"/>
    <col min="13053" max="13053" width="11.28515625" style="78" customWidth="1"/>
    <col min="13054" max="13054" width="11.5703125" style="78"/>
    <col min="13055" max="13055" width="9.28515625" style="78" customWidth="1"/>
    <col min="13056" max="13056" width="14.140625" style="78" customWidth="1"/>
    <col min="13057" max="13057" width="8.85546875" style="78" customWidth="1"/>
    <col min="13058" max="13058" width="14.7109375" style="78" customWidth="1"/>
    <col min="13059" max="13060" width="13" style="78" customWidth="1"/>
    <col min="13061" max="13307" width="11.5703125" style="78"/>
    <col min="13308" max="13308" width="12.140625" style="78" customWidth="1"/>
    <col min="13309" max="13309" width="11.28515625" style="78" customWidth="1"/>
    <col min="13310" max="13310" width="11.5703125" style="78"/>
    <col min="13311" max="13311" width="9.28515625" style="78" customWidth="1"/>
    <col min="13312" max="13312" width="14.140625" style="78" customWidth="1"/>
    <col min="13313" max="13313" width="8.85546875" style="78" customWidth="1"/>
    <col min="13314" max="13314" width="14.7109375" style="78" customWidth="1"/>
    <col min="13315" max="13316" width="13" style="78" customWidth="1"/>
    <col min="13317" max="13563" width="11.5703125" style="78"/>
    <col min="13564" max="13564" width="12.140625" style="78" customWidth="1"/>
    <col min="13565" max="13565" width="11.28515625" style="78" customWidth="1"/>
    <col min="13566" max="13566" width="11.5703125" style="78"/>
    <col min="13567" max="13567" width="9.28515625" style="78" customWidth="1"/>
    <col min="13568" max="13568" width="14.140625" style="78" customWidth="1"/>
    <col min="13569" max="13569" width="8.85546875" style="78" customWidth="1"/>
    <col min="13570" max="13570" width="14.7109375" style="78" customWidth="1"/>
    <col min="13571" max="13572" width="13" style="78" customWidth="1"/>
    <col min="13573" max="13819" width="11.5703125" style="78"/>
    <col min="13820" max="13820" width="12.140625" style="78" customWidth="1"/>
    <col min="13821" max="13821" width="11.28515625" style="78" customWidth="1"/>
    <col min="13822" max="13822" width="11.5703125" style="78"/>
    <col min="13823" max="13823" width="9.28515625" style="78" customWidth="1"/>
    <col min="13824" max="13824" width="14.140625" style="78" customWidth="1"/>
    <col min="13825" max="13825" width="8.85546875" style="78" customWidth="1"/>
    <col min="13826" max="13826" width="14.7109375" style="78" customWidth="1"/>
    <col min="13827" max="13828" width="13" style="78" customWidth="1"/>
    <col min="13829" max="14075" width="11.5703125" style="78"/>
    <col min="14076" max="14076" width="12.140625" style="78" customWidth="1"/>
    <col min="14077" max="14077" width="11.28515625" style="78" customWidth="1"/>
    <col min="14078" max="14078" width="11.5703125" style="78"/>
    <col min="14079" max="14079" width="9.28515625" style="78" customWidth="1"/>
    <col min="14080" max="14080" width="14.140625" style="78" customWidth="1"/>
    <col min="14081" max="14081" width="8.85546875" style="78" customWidth="1"/>
    <col min="14082" max="14082" width="14.7109375" style="78" customWidth="1"/>
    <col min="14083" max="14084" width="13" style="78" customWidth="1"/>
    <col min="14085" max="14331" width="11.5703125" style="78"/>
    <col min="14332" max="14332" width="12.140625" style="78" customWidth="1"/>
    <col min="14333" max="14333" width="11.28515625" style="78" customWidth="1"/>
    <col min="14334" max="14334" width="11.5703125" style="78"/>
    <col min="14335" max="14335" width="9.28515625" style="78" customWidth="1"/>
    <col min="14336" max="14336" width="14.140625" style="78" customWidth="1"/>
    <col min="14337" max="14337" width="8.85546875" style="78" customWidth="1"/>
    <col min="14338" max="14338" width="14.7109375" style="78" customWidth="1"/>
    <col min="14339" max="14340" width="13" style="78" customWidth="1"/>
    <col min="14341" max="14587" width="11.5703125" style="78"/>
    <col min="14588" max="14588" width="12.140625" style="78" customWidth="1"/>
    <col min="14589" max="14589" width="11.28515625" style="78" customWidth="1"/>
    <col min="14590" max="14590" width="11.5703125" style="78"/>
    <col min="14591" max="14591" width="9.28515625" style="78" customWidth="1"/>
    <col min="14592" max="14592" width="14.140625" style="78" customWidth="1"/>
    <col min="14593" max="14593" width="8.85546875" style="78" customWidth="1"/>
    <col min="14594" max="14594" width="14.7109375" style="78" customWidth="1"/>
    <col min="14595" max="14596" width="13" style="78" customWidth="1"/>
    <col min="14597" max="14843" width="11.5703125" style="78"/>
    <col min="14844" max="14844" width="12.140625" style="78" customWidth="1"/>
    <col min="14845" max="14845" width="11.28515625" style="78" customWidth="1"/>
    <col min="14846" max="14846" width="11.5703125" style="78"/>
    <col min="14847" max="14847" width="9.28515625" style="78" customWidth="1"/>
    <col min="14848" max="14848" width="14.140625" style="78" customWidth="1"/>
    <col min="14849" max="14849" width="8.85546875" style="78" customWidth="1"/>
    <col min="14850" max="14850" width="14.7109375" style="78" customWidth="1"/>
    <col min="14851" max="14852" width="13" style="78" customWidth="1"/>
    <col min="14853" max="15099" width="11.5703125" style="78"/>
    <col min="15100" max="15100" width="12.140625" style="78" customWidth="1"/>
    <col min="15101" max="15101" width="11.28515625" style="78" customWidth="1"/>
    <col min="15102" max="15102" width="11.5703125" style="78"/>
    <col min="15103" max="15103" width="9.28515625" style="78" customWidth="1"/>
    <col min="15104" max="15104" width="14.140625" style="78" customWidth="1"/>
    <col min="15105" max="15105" width="8.85546875" style="78" customWidth="1"/>
    <col min="15106" max="15106" width="14.7109375" style="78" customWidth="1"/>
    <col min="15107" max="15108" width="13" style="78" customWidth="1"/>
    <col min="15109" max="15355" width="11.5703125" style="78"/>
    <col min="15356" max="15356" width="12.140625" style="78" customWidth="1"/>
    <col min="15357" max="15357" width="11.28515625" style="78" customWidth="1"/>
    <col min="15358" max="15358" width="11.5703125" style="78"/>
    <col min="15359" max="15359" width="9.28515625" style="78" customWidth="1"/>
    <col min="15360" max="15360" width="14.140625" style="78" customWidth="1"/>
    <col min="15361" max="15361" width="8.85546875" style="78" customWidth="1"/>
    <col min="15362" max="15362" width="14.7109375" style="78" customWidth="1"/>
    <col min="15363" max="15364" width="13" style="78" customWidth="1"/>
    <col min="15365" max="15611" width="11.5703125" style="78"/>
    <col min="15612" max="15612" width="12.140625" style="78" customWidth="1"/>
    <col min="15613" max="15613" width="11.28515625" style="78" customWidth="1"/>
    <col min="15614" max="15614" width="11.5703125" style="78"/>
    <col min="15615" max="15615" width="9.28515625" style="78" customWidth="1"/>
    <col min="15616" max="15616" width="14.140625" style="78" customWidth="1"/>
    <col min="15617" max="15617" width="8.85546875" style="78" customWidth="1"/>
    <col min="15618" max="15618" width="14.7109375" style="78" customWidth="1"/>
    <col min="15619" max="15620" width="13" style="78" customWidth="1"/>
    <col min="15621" max="15867" width="11.5703125" style="78"/>
    <col min="15868" max="15868" width="12.140625" style="78" customWidth="1"/>
    <col min="15869" max="15869" width="11.28515625" style="78" customWidth="1"/>
    <col min="15870" max="15870" width="11.5703125" style="78"/>
    <col min="15871" max="15871" width="9.28515625" style="78" customWidth="1"/>
    <col min="15872" max="15872" width="14.140625" style="78" customWidth="1"/>
    <col min="15873" max="15873" width="8.85546875" style="78" customWidth="1"/>
    <col min="15874" max="15874" width="14.7109375" style="78" customWidth="1"/>
    <col min="15875" max="15876" width="13" style="78" customWidth="1"/>
    <col min="15877" max="16123" width="11.5703125" style="78"/>
    <col min="16124" max="16124" width="12.140625" style="78" customWidth="1"/>
    <col min="16125" max="16125" width="11.28515625" style="78" customWidth="1"/>
    <col min="16126" max="16126" width="11.5703125" style="78"/>
    <col min="16127" max="16127" width="9.28515625" style="78" customWidth="1"/>
    <col min="16128" max="16128" width="14.140625" style="78" customWidth="1"/>
    <col min="16129" max="16129" width="8.85546875" style="78" customWidth="1"/>
    <col min="16130" max="16130" width="14.7109375" style="78" customWidth="1"/>
    <col min="16131" max="16132" width="13" style="78" customWidth="1"/>
    <col min="16133" max="16384" width="11.5703125" style="78"/>
  </cols>
  <sheetData>
    <row r="1" spans="2:12" x14ac:dyDescent="0.2">
      <c r="B1" s="394" t="s">
        <v>0</v>
      </c>
      <c r="C1" s="394"/>
      <c r="D1" s="394"/>
      <c r="E1" s="394"/>
      <c r="F1" s="394"/>
      <c r="G1" s="394"/>
      <c r="H1" s="394"/>
      <c r="I1" s="394"/>
      <c r="J1" s="394"/>
    </row>
    <row r="3" spans="2:12" x14ac:dyDescent="0.2">
      <c r="B3" s="395" t="s">
        <v>330</v>
      </c>
      <c r="C3" s="395"/>
      <c r="D3" s="395"/>
      <c r="E3" s="395"/>
      <c r="F3" s="395"/>
      <c r="G3" s="395"/>
      <c r="H3" s="395"/>
      <c r="I3" s="395"/>
      <c r="J3" s="395"/>
      <c r="K3" s="79"/>
    </row>
    <row r="4" spans="2:12" x14ac:dyDescent="0.2">
      <c r="B4" s="395"/>
      <c r="C4" s="395"/>
      <c r="D4" s="395"/>
      <c r="E4" s="395"/>
      <c r="F4" s="395"/>
      <c r="G4" s="395"/>
      <c r="H4" s="395"/>
      <c r="I4" s="395"/>
      <c r="J4" s="395"/>
      <c r="K4" s="80"/>
    </row>
    <row r="5" spans="2:12" x14ac:dyDescent="0.2">
      <c r="B5" s="394" t="s">
        <v>77</v>
      </c>
      <c r="C5" s="394"/>
      <c r="D5" s="394"/>
      <c r="E5" s="394"/>
      <c r="F5" s="394"/>
      <c r="G5" s="394"/>
      <c r="H5" s="394"/>
      <c r="I5" s="394"/>
      <c r="J5" s="394"/>
      <c r="K5" s="79"/>
    </row>
    <row r="7" spans="2:12" x14ac:dyDescent="0.2">
      <c r="B7" s="391"/>
      <c r="C7" s="392"/>
      <c r="D7" s="392"/>
      <c r="E7" s="392"/>
      <c r="F7" s="392"/>
      <c r="G7" s="392"/>
      <c r="H7" s="393"/>
      <c r="I7" s="81" t="s">
        <v>304</v>
      </c>
      <c r="J7" s="81" t="s">
        <v>324</v>
      </c>
      <c r="K7" s="82"/>
      <c r="L7" s="29"/>
    </row>
    <row r="8" spans="2:12" x14ac:dyDescent="0.2">
      <c r="B8" s="396" t="s">
        <v>246</v>
      </c>
      <c r="C8" s="397"/>
      <c r="D8" s="397"/>
      <c r="E8" s="397"/>
      <c r="F8" s="397"/>
      <c r="G8" s="397"/>
      <c r="H8" s="398"/>
      <c r="I8" s="83"/>
      <c r="J8" s="84"/>
      <c r="K8" s="85"/>
    </row>
    <row r="9" spans="2:12" x14ac:dyDescent="0.2">
      <c r="B9" s="86" t="s">
        <v>247</v>
      </c>
      <c r="C9" s="87"/>
      <c r="D9" s="87"/>
      <c r="E9" s="87"/>
      <c r="F9" s="87"/>
      <c r="G9" s="87"/>
      <c r="H9" s="88"/>
      <c r="I9" s="89">
        <v>1048901590</v>
      </c>
      <c r="J9" s="90">
        <v>800435922</v>
      </c>
      <c r="K9" s="85"/>
    </row>
    <row r="10" spans="2:12" x14ac:dyDescent="0.2">
      <c r="B10" s="86" t="s">
        <v>248</v>
      </c>
      <c r="C10" s="87"/>
      <c r="D10" s="87"/>
      <c r="E10" s="87"/>
      <c r="F10" s="87"/>
      <c r="G10" s="87"/>
      <c r="H10" s="88"/>
      <c r="I10" s="89">
        <v>-52654461</v>
      </c>
      <c r="J10" s="90">
        <v>-59369610</v>
      </c>
      <c r="K10" s="85"/>
    </row>
    <row r="11" spans="2:12" x14ac:dyDescent="0.2">
      <c r="B11" s="86" t="s">
        <v>249</v>
      </c>
      <c r="C11" s="87"/>
      <c r="D11" s="87"/>
      <c r="E11" s="87"/>
      <c r="F11" s="87"/>
      <c r="G11" s="87"/>
      <c r="H11" s="88"/>
      <c r="I11" s="89">
        <v>1823403</v>
      </c>
      <c r="J11" s="90">
        <v>-464303629</v>
      </c>
      <c r="K11" s="91"/>
    </row>
    <row r="12" spans="2:12" ht="28.5" customHeight="1" x14ac:dyDescent="0.2">
      <c r="B12" s="391" t="s">
        <v>250</v>
      </c>
      <c r="C12" s="392"/>
      <c r="D12" s="392"/>
      <c r="E12" s="392"/>
      <c r="F12" s="392"/>
      <c r="G12" s="392"/>
      <c r="H12" s="393"/>
      <c r="I12" s="92">
        <v>998070532</v>
      </c>
      <c r="J12" s="92">
        <f>SUM(J9:J11)</f>
        <v>276762683</v>
      </c>
      <c r="K12" s="91"/>
    </row>
    <row r="13" spans="2:12" x14ac:dyDescent="0.2">
      <c r="B13" s="391" t="s">
        <v>251</v>
      </c>
      <c r="C13" s="392"/>
      <c r="D13" s="392"/>
      <c r="E13" s="392"/>
      <c r="F13" s="392"/>
      <c r="G13" s="392"/>
      <c r="H13" s="393"/>
      <c r="I13" s="92">
        <v>-39792955.74000001</v>
      </c>
      <c r="J13" s="92">
        <f>SUM(J14)</f>
        <v>-437865715</v>
      </c>
      <c r="K13" s="91"/>
    </row>
    <row r="14" spans="2:12" x14ac:dyDescent="0.2">
      <c r="B14" s="86" t="s">
        <v>252</v>
      </c>
      <c r="C14" s="87"/>
      <c r="D14" s="87"/>
      <c r="E14" s="87"/>
      <c r="F14" s="87"/>
      <c r="G14" s="87"/>
      <c r="H14" s="88"/>
      <c r="I14" s="93">
        <v>-39792955.74000001</v>
      </c>
      <c r="J14" s="93">
        <v>-437865715</v>
      </c>
      <c r="K14" s="91"/>
    </row>
    <row r="15" spans="2:12" x14ac:dyDescent="0.2">
      <c r="B15" s="391" t="s">
        <v>253</v>
      </c>
      <c r="C15" s="392"/>
      <c r="D15" s="392"/>
      <c r="E15" s="392"/>
      <c r="F15" s="392"/>
      <c r="G15" s="392"/>
      <c r="H15" s="393"/>
      <c r="I15" s="92">
        <v>342178703</v>
      </c>
      <c r="J15" s="92">
        <f>SUM(J16)</f>
        <v>144822239</v>
      </c>
      <c r="K15" s="91"/>
    </row>
    <row r="16" spans="2:12" x14ac:dyDescent="0.2">
      <c r="B16" s="86" t="s">
        <v>254</v>
      </c>
      <c r="C16" s="87"/>
      <c r="D16" s="87"/>
      <c r="E16" s="87"/>
      <c r="F16" s="87"/>
      <c r="G16" s="87"/>
      <c r="H16" s="88"/>
      <c r="I16" s="93">
        <v>342178703</v>
      </c>
      <c r="J16" s="93">
        <v>144822239</v>
      </c>
      <c r="K16" s="91"/>
    </row>
    <row r="17" spans="2:11" x14ac:dyDescent="0.2">
      <c r="B17" s="391" t="s">
        <v>255</v>
      </c>
      <c r="C17" s="392"/>
      <c r="D17" s="392"/>
      <c r="E17" s="392"/>
      <c r="F17" s="392"/>
      <c r="G17" s="392"/>
      <c r="H17" s="393"/>
      <c r="I17" s="92">
        <v>1300456279.26</v>
      </c>
      <c r="J17" s="92">
        <f>J12+J13+J15</f>
        <v>-16280793</v>
      </c>
      <c r="K17" s="91"/>
    </row>
    <row r="18" spans="2:11" x14ac:dyDescent="0.2">
      <c r="B18" s="86" t="s">
        <v>256</v>
      </c>
      <c r="C18" s="87"/>
      <c r="D18" s="87"/>
      <c r="E18" s="87"/>
      <c r="F18" s="87"/>
      <c r="G18" s="87"/>
      <c r="H18" s="88"/>
      <c r="I18" s="93">
        <v>0</v>
      </c>
      <c r="J18" s="94">
        <v>0</v>
      </c>
      <c r="K18" s="91"/>
    </row>
    <row r="19" spans="2:11" x14ac:dyDescent="0.2">
      <c r="B19" s="86" t="s">
        <v>257</v>
      </c>
      <c r="C19" s="87"/>
      <c r="D19" s="87"/>
      <c r="E19" s="87"/>
      <c r="F19" s="87"/>
      <c r="G19" s="87"/>
      <c r="H19" s="88"/>
      <c r="I19" s="93">
        <v>431338473</v>
      </c>
      <c r="J19" s="93">
        <v>-5821359</v>
      </c>
      <c r="K19" s="91"/>
    </row>
    <row r="20" spans="2:11" x14ac:dyDescent="0.2">
      <c r="B20" s="391" t="s">
        <v>258</v>
      </c>
      <c r="C20" s="392"/>
      <c r="D20" s="392"/>
      <c r="E20" s="392"/>
      <c r="F20" s="392"/>
      <c r="G20" s="392"/>
      <c r="H20" s="393"/>
      <c r="I20" s="92">
        <v>1731794752.26</v>
      </c>
      <c r="J20" s="92">
        <f>J17+J18+J19</f>
        <v>-22102152</v>
      </c>
      <c r="K20" s="91"/>
    </row>
    <row r="21" spans="2:11" x14ac:dyDescent="0.2">
      <c r="B21" s="396" t="s">
        <v>259</v>
      </c>
      <c r="C21" s="397"/>
      <c r="D21" s="397"/>
      <c r="E21" s="397"/>
      <c r="F21" s="397"/>
      <c r="G21" s="397"/>
      <c r="H21" s="398"/>
      <c r="I21" s="93"/>
      <c r="J21" s="94"/>
      <c r="K21" s="91"/>
    </row>
    <row r="22" spans="2:11" x14ac:dyDescent="0.2">
      <c r="B22" s="95" t="s">
        <v>260</v>
      </c>
      <c r="C22" s="96"/>
      <c r="D22" s="96"/>
      <c r="E22" s="96"/>
      <c r="F22" s="96"/>
      <c r="G22" s="96"/>
      <c r="H22" s="97"/>
      <c r="I22" s="93">
        <v>0</v>
      </c>
      <c r="J22" s="94">
        <v>0</v>
      </c>
      <c r="K22" s="91"/>
    </row>
    <row r="23" spans="2:11" x14ac:dyDescent="0.2">
      <c r="B23" s="95" t="s">
        <v>261</v>
      </c>
      <c r="C23" s="96"/>
      <c r="D23" s="96"/>
      <c r="E23" s="96"/>
      <c r="F23" s="96"/>
      <c r="G23" s="96"/>
      <c r="H23" s="97"/>
      <c r="I23" s="93">
        <v>0</v>
      </c>
      <c r="J23" s="90">
        <v>-16989985</v>
      </c>
      <c r="K23" s="98"/>
    </row>
    <row r="24" spans="2:11" x14ac:dyDescent="0.2">
      <c r="B24" s="95" t="s">
        <v>262</v>
      </c>
      <c r="C24" s="96"/>
      <c r="D24" s="96"/>
      <c r="E24" s="96"/>
      <c r="F24" s="96"/>
      <c r="G24" s="96"/>
      <c r="H24" s="97"/>
      <c r="I24" s="93">
        <v>0</v>
      </c>
      <c r="J24" s="90">
        <v>0</v>
      </c>
      <c r="K24" s="85"/>
    </row>
    <row r="25" spans="2:11" x14ac:dyDescent="0.2">
      <c r="B25" s="95" t="s">
        <v>263</v>
      </c>
      <c r="C25" s="96"/>
      <c r="D25" s="96"/>
      <c r="E25" s="96"/>
      <c r="F25" s="96"/>
      <c r="G25" s="96"/>
      <c r="H25" s="97"/>
      <c r="I25" s="93">
        <v>118678307</v>
      </c>
      <c r="J25" s="90">
        <v>0</v>
      </c>
      <c r="K25" s="85"/>
    </row>
    <row r="26" spans="2:11" x14ac:dyDescent="0.2">
      <c r="B26" s="95" t="s">
        <v>264</v>
      </c>
      <c r="C26" s="96"/>
      <c r="D26" s="96"/>
      <c r="E26" s="96"/>
      <c r="F26" s="96"/>
      <c r="G26" s="96"/>
      <c r="H26" s="97"/>
      <c r="I26" s="93">
        <v>-49000000</v>
      </c>
      <c r="J26" s="90">
        <v>0</v>
      </c>
      <c r="K26" s="85"/>
    </row>
    <row r="27" spans="2:11" x14ac:dyDescent="0.2">
      <c r="B27" s="95" t="s">
        <v>265</v>
      </c>
      <c r="C27" s="96"/>
      <c r="D27" s="96"/>
      <c r="E27" s="96"/>
      <c r="F27" s="96"/>
      <c r="G27" s="96"/>
      <c r="H27" s="97"/>
      <c r="I27" s="93">
        <v>0</v>
      </c>
      <c r="J27" s="94">
        <v>0</v>
      </c>
      <c r="K27" s="85"/>
    </row>
    <row r="28" spans="2:11" x14ac:dyDescent="0.2">
      <c r="B28" s="95" t="s">
        <v>266</v>
      </c>
      <c r="C28" s="96"/>
      <c r="D28" s="96"/>
      <c r="E28" s="96"/>
      <c r="F28" s="96"/>
      <c r="G28" s="96"/>
      <c r="H28" s="97"/>
      <c r="I28" s="93">
        <v>0</v>
      </c>
      <c r="J28" s="94">
        <v>0</v>
      </c>
      <c r="K28" s="91"/>
    </row>
    <row r="29" spans="2:11" x14ac:dyDescent="0.2">
      <c r="B29" s="95" t="s">
        <v>267</v>
      </c>
      <c r="C29" s="96"/>
      <c r="D29" s="96"/>
      <c r="E29" s="96"/>
      <c r="F29" s="96"/>
      <c r="G29" s="96"/>
      <c r="H29" s="97"/>
      <c r="I29" s="93">
        <v>81094309</v>
      </c>
      <c r="J29" s="94">
        <v>0</v>
      </c>
      <c r="K29" s="98"/>
    </row>
    <row r="30" spans="2:11" x14ac:dyDescent="0.2">
      <c r="B30" s="391" t="s">
        <v>268</v>
      </c>
      <c r="C30" s="392"/>
      <c r="D30" s="392"/>
      <c r="E30" s="392"/>
      <c r="F30" s="392"/>
      <c r="G30" s="392"/>
      <c r="H30" s="393"/>
      <c r="I30" s="92">
        <v>150772616</v>
      </c>
      <c r="J30" s="92">
        <f>SUM(J21:J29)</f>
        <v>-16989985</v>
      </c>
      <c r="K30" s="85"/>
    </row>
    <row r="31" spans="2:11" x14ac:dyDescent="0.2">
      <c r="B31" s="396" t="s">
        <v>269</v>
      </c>
      <c r="C31" s="397"/>
      <c r="D31" s="397"/>
      <c r="E31" s="397"/>
      <c r="F31" s="397"/>
      <c r="G31" s="397"/>
      <c r="H31" s="398"/>
      <c r="I31" s="99"/>
      <c r="J31" s="94"/>
      <c r="K31" s="85"/>
    </row>
    <row r="32" spans="2:11" x14ac:dyDescent="0.2">
      <c r="B32" s="86" t="s">
        <v>270</v>
      </c>
      <c r="C32" s="87"/>
      <c r="D32" s="87"/>
      <c r="E32" s="87"/>
      <c r="F32" s="87"/>
      <c r="G32" s="87"/>
      <c r="H32" s="88"/>
      <c r="I32" s="93">
        <v>0</v>
      </c>
      <c r="J32" s="90">
        <v>0</v>
      </c>
      <c r="K32" s="85"/>
    </row>
    <row r="33" spans="1:12" x14ac:dyDescent="0.2">
      <c r="B33" s="86" t="s">
        <v>271</v>
      </c>
      <c r="C33" s="87"/>
      <c r="D33" s="87"/>
      <c r="E33" s="87"/>
      <c r="F33" s="87"/>
      <c r="G33" s="87"/>
      <c r="H33" s="88"/>
      <c r="I33" s="93">
        <v>0</v>
      </c>
      <c r="J33" s="90">
        <v>0</v>
      </c>
      <c r="K33" s="85"/>
    </row>
    <row r="34" spans="1:12" x14ac:dyDescent="0.2">
      <c r="B34" s="86" t="s">
        <v>272</v>
      </c>
      <c r="C34" s="87"/>
      <c r="D34" s="87"/>
      <c r="E34" s="87"/>
      <c r="F34" s="87"/>
      <c r="G34" s="87"/>
      <c r="H34" s="88"/>
      <c r="I34" s="93">
        <v>0</v>
      </c>
      <c r="J34" s="90">
        <v>0</v>
      </c>
      <c r="K34" s="91"/>
    </row>
    <row r="35" spans="1:12" x14ac:dyDescent="0.2">
      <c r="B35" s="86" t="s">
        <v>273</v>
      </c>
      <c r="C35" s="87"/>
      <c r="D35" s="87"/>
      <c r="E35" s="87"/>
      <c r="F35" s="87"/>
      <c r="G35" s="87"/>
      <c r="H35" s="88"/>
      <c r="I35" s="93">
        <v>0</v>
      </c>
      <c r="J35" s="90">
        <v>0</v>
      </c>
      <c r="K35" s="100"/>
      <c r="L35" s="29"/>
    </row>
    <row r="36" spans="1:12" x14ac:dyDescent="0.2">
      <c r="B36" s="86" t="s">
        <v>274</v>
      </c>
      <c r="C36" s="87"/>
      <c r="D36" s="87"/>
      <c r="E36" s="87"/>
      <c r="F36" s="87"/>
      <c r="G36" s="87"/>
      <c r="H36" s="88"/>
      <c r="I36" s="93">
        <v>-49000000</v>
      </c>
      <c r="J36" s="90">
        <v>0</v>
      </c>
      <c r="K36" s="100"/>
      <c r="L36" s="29"/>
    </row>
    <row r="37" spans="1:12" x14ac:dyDescent="0.2">
      <c r="B37" s="391" t="s">
        <v>275</v>
      </c>
      <c r="C37" s="392"/>
      <c r="D37" s="392"/>
      <c r="E37" s="392"/>
      <c r="F37" s="392"/>
      <c r="G37" s="392"/>
      <c r="H37" s="393"/>
      <c r="I37" s="101">
        <v>-49000000</v>
      </c>
      <c r="J37" s="101">
        <f>SUM(J32:J36)</f>
        <v>0</v>
      </c>
      <c r="K37" s="85"/>
      <c r="L37" s="29"/>
    </row>
    <row r="38" spans="1:12" x14ac:dyDescent="0.2">
      <c r="B38" s="391" t="s">
        <v>276</v>
      </c>
      <c r="C38" s="392"/>
      <c r="D38" s="392"/>
      <c r="E38" s="392"/>
      <c r="F38" s="392"/>
      <c r="G38" s="392"/>
      <c r="H38" s="393"/>
      <c r="I38" s="92">
        <v>252800578</v>
      </c>
      <c r="J38" s="92">
        <v>-8213841</v>
      </c>
      <c r="K38" s="98"/>
    </row>
    <row r="39" spans="1:12" x14ac:dyDescent="0.2">
      <c r="B39" s="102" t="s">
        <v>277</v>
      </c>
      <c r="C39" s="103"/>
      <c r="D39" s="103"/>
      <c r="E39" s="103"/>
      <c r="F39" s="103"/>
      <c r="G39" s="103"/>
      <c r="H39" s="104"/>
      <c r="I39" s="99">
        <v>2086367946.26</v>
      </c>
      <c r="J39" s="99">
        <f>+J20+J30+J37+J38</f>
        <v>-47305978</v>
      </c>
      <c r="K39" s="91"/>
    </row>
    <row r="40" spans="1:12" x14ac:dyDescent="0.2">
      <c r="B40" s="102" t="s">
        <v>278</v>
      </c>
      <c r="C40" s="103"/>
      <c r="D40" s="103"/>
      <c r="E40" s="103"/>
      <c r="F40" s="103"/>
      <c r="G40" s="103"/>
      <c r="H40" s="104"/>
      <c r="I40" s="105"/>
      <c r="J40" s="106">
        <v>2792341028</v>
      </c>
    </row>
    <row r="41" spans="1:12" x14ac:dyDescent="0.2">
      <c r="A41" s="25"/>
      <c r="B41" s="391" t="s">
        <v>279</v>
      </c>
      <c r="C41" s="392"/>
      <c r="D41" s="392"/>
      <c r="E41" s="392"/>
      <c r="F41" s="392"/>
      <c r="G41" s="392"/>
      <c r="H41" s="393"/>
      <c r="I41" s="92">
        <v>2086367946.26</v>
      </c>
      <c r="J41" s="92">
        <f>J39+J40</f>
        <v>2745035050</v>
      </c>
    </row>
    <row r="42" spans="1:12" x14ac:dyDescent="0.2">
      <c r="I42" s="107"/>
    </row>
    <row r="43" spans="1:12" x14ac:dyDescent="0.2">
      <c r="I43" s="107"/>
    </row>
    <row r="49" spans="3:9" x14ac:dyDescent="0.2">
      <c r="C49" s="8" t="s">
        <v>215</v>
      </c>
      <c r="F49" s="8" t="s">
        <v>75</v>
      </c>
      <c r="I49" s="30" t="s">
        <v>36</v>
      </c>
    </row>
    <row r="50" spans="3:9" x14ac:dyDescent="0.2">
      <c r="C50" s="8" t="s">
        <v>30</v>
      </c>
      <c r="F50" s="8" t="s">
        <v>33</v>
      </c>
      <c r="I50" s="30" t="s">
        <v>37</v>
      </c>
    </row>
  </sheetData>
  <mergeCells count="16">
    <mergeCell ref="B31:H31"/>
    <mergeCell ref="B37:H37"/>
    <mergeCell ref="B38:H38"/>
    <mergeCell ref="B41:H41"/>
    <mergeCell ref="B13:H13"/>
    <mergeCell ref="B15:H15"/>
    <mergeCell ref="B17:H17"/>
    <mergeCell ref="B20:H20"/>
    <mergeCell ref="B21:H21"/>
    <mergeCell ref="B30:H30"/>
    <mergeCell ref="B12:H12"/>
    <mergeCell ref="B1:J1"/>
    <mergeCell ref="B3:J4"/>
    <mergeCell ref="B5:J5"/>
    <mergeCell ref="B7:H7"/>
    <mergeCell ref="B8:H8"/>
  </mergeCells>
  <pageMargins left="0.25" right="0.25" top="0.75" bottom="0.75"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31"/>
  <sheetViews>
    <sheetView showGridLines="0" workbookViewId="0">
      <selection activeCell="A22" sqref="A22"/>
    </sheetView>
  </sheetViews>
  <sheetFormatPr baseColWidth="10" defaultColWidth="11.42578125" defaultRowHeight="12.75" x14ac:dyDescent="0.2"/>
  <cols>
    <col min="1" max="1" width="2" style="27" customWidth="1"/>
    <col min="2" max="2" width="10.42578125" style="27" customWidth="1"/>
    <col min="3" max="3" width="30.85546875" style="27" customWidth="1"/>
    <col min="4" max="4" width="14.28515625" style="27" customWidth="1"/>
    <col min="5" max="5" width="14.5703125" style="27" customWidth="1"/>
    <col min="6" max="6" width="13.85546875" style="27" bestFit="1" customWidth="1"/>
    <col min="7" max="7" width="18.5703125" style="330" customWidth="1"/>
    <col min="8" max="8" width="10.5703125" style="27" customWidth="1"/>
    <col min="9" max="9" width="10.7109375" style="27" customWidth="1"/>
    <col min="10" max="10" width="12.85546875" style="27" bestFit="1" customWidth="1"/>
    <col min="11" max="12" width="14.5703125" style="27" customWidth="1"/>
    <col min="13" max="13" width="18.85546875" style="27" customWidth="1"/>
    <col min="14" max="14" width="2.140625" style="27" customWidth="1"/>
    <col min="15" max="16" width="12.28515625" style="27" bestFit="1" customWidth="1"/>
    <col min="17" max="260" width="11.42578125" style="27"/>
    <col min="261" max="261" width="30.85546875" style="27" customWidth="1"/>
    <col min="262" max="265" width="10.5703125" style="27" customWidth="1"/>
    <col min="266" max="266" width="12.140625" style="27" customWidth="1"/>
    <col min="267" max="268" width="12.85546875" style="27" customWidth="1"/>
    <col min="269" max="516" width="11.42578125" style="27"/>
    <col min="517" max="517" width="30.85546875" style="27" customWidth="1"/>
    <col min="518" max="521" width="10.5703125" style="27" customWidth="1"/>
    <col min="522" max="522" width="12.140625" style="27" customWidth="1"/>
    <col min="523" max="524" width="12.85546875" style="27" customWidth="1"/>
    <col min="525" max="772" width="11.42578125" style="27"/>
    <col min="773" max="773" width="30.85546875" style="27" customWidth="1"/>
    <col min="774" max="777" width="10.5703125" style="27" customWidth="1"/>
    <col min="778" max="778" width="12.140625" style="27" customWidth="1"/>
    <col min="779" max="780" width="12.85546875" style="27" customWidth="1"/>
    <col min="781" max="1028" width="11.42578125" style="27"/>
    <col min="1029" max="1029" width="30.85546875" style="27" customWidth="1"/>
    <col min="1030" max="1033" width="10.5703125" style="27" customWidth="1"/>
    <col min="1034" max="1034" width="12.140625" style="27" customWidth="1"/>
    <col min="1035" max="1036" width="12.85546875" style="27" customWidth="1"/>
    <col min="1037" max="1284" width="11.42578125" style="27"/>
    <col min="1285" max="1285" width="30.85546875" style="27" customWidth="1"/>
    <col min="1286" max="1289" width="10.5703125" style="27" customWidth="1"/>
    <col min="1290" max="1290" width="12.140625" style="27" customWidth="1"/>
    <col min="1291" max="1292" width="12.85546875" style="27" customWidth="1"/>
    <col min="1293" max="1540" width="11.42578125" style="27"/>
    <col min="1541" max="1541" width="30.85546875" style="27" customWidth="1"/>
    <col min="1542" max="1545" width="10.5703125" style="27" customWidth="1"/>
    <col min="1546" max="1546" width="12.140625" style="27" customWidth="1"/>
    <col min="1547" max="1548" width="12.85546875" style="27" customWidth="1"/>
    <col min="1549" max="1796" width="11.42578125" style="27"/>
    <col min="1797" max="1797" width="30.85546875" style="27" customWidth="1"/>
    <col min="1798" max="1801" width="10.5703125" style="27" customWidth="1"/>
    <col min="1802" max="1802" width="12.140625" style="27" customWidth="1"/>
    <col min="1803" max="1804" width="12.85546875" style="27" customWidth="1"/>
    <col min="1805" max="2052" width="11.42578125" style="27"/>
    <col min="2053" max="2053" width="30.85546875" style="27" customWidth="1"/>
    <col min="2054" max="2057" width="10.5703125" style="27" customWidth="1"/>
    <col min="2058" max="2058" width="12.140625" style="27" customWidth="1"/>
    <col min="2059" max="2060" width="12.85546875" style="27" customWidth="1"/>
    <col min="2061" max="2308" width="11.42578125" style="27"/>
    <col min="2309" max="2309" width="30.85546875" style="27" customWidth="1"/>
    <col min="2310" max="2313" width="10.5703125" style="27" customWidth="1"/>
    <col min="2314" max="2314" width="12.140625" style="27" customWidth="1"/>
    <col min="2315" max="2316" width="12.85546875" style="27" customWidth="1"/>
    <col min="2317" max="2564" width="11.42578125" style="27"/>
    <col min="2565" max="2565" width="30.85546875" style="27" customWidth="1"/>
    <col min="2566" max="2569" width="10.5703125" style="27" customWidth="1"/>
    <col min="2570" max="2570" width="12.140625" style="27" customWidth="1"/>
    <col min="2571" max="2572" width="12.85546875" style="27" customWidth="1"/>
    <col min="2573" max="2820" width="11.42578125" style="27"/>
    <col min="2821" max="2821" width="30.85546875" style="27" customWidth="1"/>
    <col min="2822" max="2825" width="10.5703125" style="27" customWidth="1"/>
    <col min="2826" max="2826" width="12.140625" style="27" customWidth="1"/>
    <col min="2827" max="2828" width="12.85546875" style="27" customWidth="1"/>
    <col min="2829" max="3076" width="11.42578125" style="27"/>
    <col min="3077" max="3077" width="30.85546875" style="27" customWidth="1"/>
    <col min="3078" max="3081" width="10.5703125" style="27" customWidth="1"/>
    <col min="3082" max="3082" width="12.140625" style="27" customWidth="1"/>
    <col min="3083" max="3084" width="12.85546875" style="27" customWidth="1"/>
    <col min="3085" max="3332" width="11.42578125" style="27"/>
    <col min="3333" max="3333" width="30.85546875" style="27" customWidth="1"/>
    <col min="3334" max="3337" width="10.5703125" style="27" customWidth="1"/>
    <col min="3338" max="3338" width="12.140625" style="27" customWidth="1"/>
    <col min="3339" max="3340" width="12.85546875" style="27" customWidth="1"/>
    <col min="3341" max="3588" width="11.42578125" style="27"/>
    <col min="3589" max="3589" width="30.85546875" style="27" customWidth="1"/>
    <col min="3590" max="3593" width="10.5703125" style="27" customWidth="1"/>
    <col min="3594" max="3594" width="12.140625" style="27" customWidth="1"/>
    <col min="3595" max="3596" width="12.85546875" style="27" customWidth="1"/>
    <col min="3597" max="3844" width="11.42578125" style="27"/>
    <col min="3845" max="3845" width="30.85546875" style="27" customWidth="1"/>
    <col min="3846" max="3849" width="10.5703125" style="27" customWidth="1"/>
    <col min="3850" max="3850" width="12.140625" style="27" customWidth="1"/>
    <col min="3851" max="3852" width="12.85546875" style="27" customWidth="1"/>
    <col min="3853" max="4100" width="11.42578125" style="27"/>
    <col min="4101" max="4101" width="30.85546875" style="27" customWidth="1"/>
    <col min="4102" max="4105" width="10.5703125" style="27" customWidth="1"/>
    <col min="4106" max="4106" width="12.140625" style="27" customWidth="1"/>
    <col min="4107" max="4108" width="12.85546875" style="27" customWidth="1"/>
    <col min="4109" max="4356" width="11.42578125" style="27"/>
    <col min="4357" max="4357" width="30.85546875" style="27" customWidth="1"/>
    <col min="4358" max="4361" width="10.5703125" style="27" customWidth="1"/>
    <col min="4362" max="4362" width="12.140625" style="27" customWidth="1"/>
    <col min="4363" max="4364" width="12.85546875" style="27" customWidth="1"/>
    <col min="4365" max="4612" width="11.42578125" style="27"/>
    <col min="4613" max="4613" width="30.85546875" style="27" customWidth="1"/>
    <col min="4614" max="4617" width="10.5703125" style="27" customWidth="1"/>
    <col min="4618" max="4618" width="12.140625" style="27" customWidth="1"/>
    <col min="4619" max="4620" width="12.85546875" style="27" customWidth="1"/>
    <col min="4621" max="4868" width="11.42578125" style="27"/>
    <col min="4869" max="4869" width="30.85546875" style="27" customWidth="1"/>
    <col min="4870" max="4873" width="10.5703125" style="27" customWidth="1"/>
    <col min="4874" max="4874" width="12.140625" style="27" customWidth="1"/>
    <col min="4875" max="4876" width="12.85546875" style="27" customWidth="1"/>
    <col min="4877" max="5124" width="11.42578125" style="27"/>
    <col min="5125" max="5125" width="30.85546875" style="27" customWidth="1"/>
    <col min="5126" max="5129" width="10.5703125" style="27" customWidth="1"/>
    <col min="5130" max="5130" width="12.140625" style="27" customWidth="1"/>
    <col min="5131" max="5132" width="12.85546875" style="27" customWidth="1"/>
    <col min="5133" max="5380" width="11.42578125" style="27"/>
    <col min="5381" max="5381" width="30.85546875" style="27" customWidth="1"/>
    <col min="5382" max="5385" width="10.5703125" style="27" customWidth="1"/>
    <col min="5386" max="5386" width="12.140625" style="27" customWidth="1"/>
    <col min="5387" max="5388" width="12.85546875" style="27" customWidth="1"/>
    <col min="5389" max="5636" width="11.42578125" style="27"/>
    <col min="5637" max="5637" width="30.85546875" style="27" customWidth="1"/>
    <col min="5638" max="5641" width="10.5703125" style="27" customWidth="1"/>
    <col min="5642" max="5642" width="12.140625" style="27" customWidth="1"/>
    <col min="5643" max="5644" width="12.85546875" style="27" customWidth="1"/>
    <col min="5645" max="5892" width="11.42578125" style="27"/>
    <col min="5893" max="5893" width="30.85546875" style="27" customWidth="1"/>
    <col min="5894" max="5897" width="10.5703125" style="27" customWidth="1"/>
    <col min="5898" max="5898" width="12.140625" style="27" customWidth="1"/>
    <col min="5899" max="5900" width="12.85546875" style="27" customWidth="1"/>
    <col min="5901" max="6148" width="11.42578125" style="27"/>
    <col min="6149" max="6149" width="30.85546875" style="27" customWidth="1"/>
    <col min="6150" max="6153" width="10.5703125" style="27" customWidth="1"/>
    <col min="6154" max="6154" width="12.140625" style="27" customWidth="1"/>
    <col min="6155" max="6156" width="12.85546875" style="27" customWidth="1"/>
    <col min="6157" max="6404" width="11.42578125" style="27"/>
    <col min="6405" max="6405" width="30.85546875" style="27" customWidth="1"/>
    <col min="6406" max="6409" width="10.5703125" style="27" customWidth="1"/>
    <col min="6410" max="6410" width="12.140625" style="27" customWidth="1"/>
    <col min="6411" max="6412" width="12.85546875" style="27" customWidth="1"/>
    <col min="6413" max="6660" width="11.42578125" style="27"/>
    <col min="6661" max="6661" width="30.85546875" style="27" customWidth="1"/>
    <col min="6662" max="6665" width="10.5703125" style="27" customWidth="1"/>
    <col min="6666" max="6666" width="12.140625" style="27" customWidth="1"/>
    <col min="6667" max="6668" width="12.85546875" style="27" customWidth="1"/>
    <col min="6669" max="6916" width="11.42578125" style="27"/>
    <col min="6917" max="6917" width="30.85546875" style="27" customWidth="1"/>
    <col min="6918" max="6921" width="10.5703125" style="27" customWidth="1"/>
    <col min="6922" max="6922" width="12.140625" style="27" customWidth="1"/>
    <col min="6923" max="6924" width="12.85546875" style="27" customWidth="1"/>
    <col min="6925" max="7172" width="11.42578125" style="27"/>
    <col min="7173" max="7173" width="30.85546875" style="27" customWidth="1"/>
    <col min="7174" max="7177" width="10.5703125" style="27" customWidth="1"/>
    <col min="7178" max="7178" width="12.140625" style="27" customWidth="1"/>
    <col min="7179" max="7180" width="12.85546875" style="27" customWidth="1"/>
    <col min="7181" max="7428" width="11.42578125" style="27"/>
    <col min="7429" max="7429" width="30.85546875" style="27" customWidth="1"/>
    <col min="7430" max="7433" width="10.5703125" style="27" customWidth="1"/>
    <col min="7434" max="7434" width="12.140625" style="27" customWidth="1"/>
    <col min="7435" max="7436" width="12.85546875" style="27" customWidth="1"/>
    <col min="7437" max="7684" width="11.42578125" style="27"/>
    <col min="7685" max="7685" width="30.85546875" style="27" customWidth="1"/>
    <col min="7686" max="7689" width="10.5703125" style="27" customWidth="1"/>
    <col min="7690" max="7690" width="12.140625" style="27" customWidth="1"/>
    <col min="7691" max="7692" width="12.85546875" style="27" customWidth="1"/>
    <col min="7693" max="7940" width="11.42578125" style="27"/>
    <col min="7941" max="7941" width="30.85546875" style="27" customWidth="1"/>
    <col min="7942" max="7945" width="10.5703125" style="27" customWidth="1"/>
    <col min="7946" max="7946" width="12.140625" style="27" customWidth="1"/>
    <col min="7947" max="7948" width="12.85546875" style="27" customWidth="1"/>
    <col min="7949" max="8196" width="11.42578125" style="27"/>
    <col min="8197" max="8197" width="30.85546875" style="27" customWidth="1"/>
    <col min="8198" max="8201" width="10.5703125" style="27" customWidth="1"/>
    <col min="8202" max="8202" width="12.140625" style="27" customWidth="1"/>
    <col min="8203" max="8204" width="12.85546875" style="27" customWidth="1"/>
    <col min="8205" max="8452" width="11.42578125" style="27"/>
    <col min="8453" max="8453" width="30.85546875" style="27" customWidth="1"/>
    <col min="8454" max="8457" width="10.5703125" style="27" customWidth="1"/>
    <col min="8458" max="8458" width="12.140625" style="27" customWidth="1"/>
    <col min="8459" max="8460" width="12.85546875" style="27" customWidth="1"/>
    <col min="8461" max="8708" width="11.42578125" style="27"/>
    <col min="8709" max="8709" width="30.85546875" style="27" customWidth="1"/>
    <col min="8710" max="8713" width="10.5703125" style="27" customWidth="1"/>
    <col min="8714" max="8714" width="12.140625" style="27" customWidth="1"/>
    <col min="8715" max="8716" width="12.85546875" style="27" customWidth="1"/>
    <col min="8717" max="8964" width="11.42578125" style="27"/>
    <col min="8965" max="8965" width="30.85546875" style="27" customWidth="1"/>
    <col min="8966" max="8969" width="10.5703125" style="27" customWidth="1"/>
    <col min="8970" max="8970" width="12.140625" style="27" customWidth="1"/>
    <col min="8971" max="8972" width="12.85546875" style="27" customWidth="1"/>
    <col min="8973" max="9220" width="11.42578125" style="27"/>
    <col min="9221" max="9221" width="30.85546875" style="27" customWidth="1"/>
    <col min="9222" max="9225" width="10.5703125" style="27" customWidth="1"/>
    <col min="9226" max="9226" width="12.140625" style="27" customWidth="1"/>
    <col min="9227" max="9228" width="12.85546875" style="27" customWidth="1"/>
    <col min="9229" max="9476" width="11.42578125" style="27"/>
    <col min="9477" max="9477" width="30.85546875" style="27" customWidth="1"/>
    <col min="9478" max="9481" width="10.5703125" style="27" customWidth="1"/>
    <col min="9482" max="9482" width="12.140625" style="27" customWidth="1"/>
    <col min="9483" max="9484" width="12.85546875" style="27" customWidth="1"/>
    <col min="9485" max="9732" width="11.42578125" style="27"/>
    <col min="9733" max="9733" width="30.85546875" style="27" customWidth="1"/>
    <col min="9734" max="9737" width="10.5703125" style="27" customWidth="1"/>
    <col min="9738" max="9738" width="12.140625" style="27" customWidth="1"/>
    <col min="9739" max="9740" width="12.85546875" style="27" customWidth="1"/>
    <col min="9741" max="9988" width="11.42578125" style="27"/>
    <col min="9989" max="9989" width="30.85546875" style="27" customWidth="1"/>
    <col min="9990" max="9993" width="10.5703125" style="27" customWidth="1"/>
    <col min="9994" max="9994" width="12.140625" style="27" customWidth="1"/>
    <col min="9995" max="9996" width="12.85546875" style="27" customWidth="1"/>
    <col min="9997" max="10244" width="11.42578125" style="27"/>
    <col min="10245" max="10245" width="30.85546875" style="27" customWidth="1"/>
    <col min="10246" max="10249" width="10.5703125" style="27" customWidth="1"/>
    <col min="10250" max="10250" width="12.140625" style="27" customWidth="1"/>
    <col min="10251" max="10252" width="12.85546875" style="27" customWidth="1"/>
    <col min="10253" max="10500" width="11.42578125" style="27"/>
    <col min="10501" max="10501" width="30.85546875" style="27" customWidth="1"/>
    <col min="10502" max="10505" width="10.5703125" style="27" customWidth="1"/>
    <col min="10506" max="10506" width="12.140625" style="27" customWidth="1"/>
    <col min="10507" max="10508" width="12.85546875" style="27" customWidth="1"/>
    <col min="10509" max="10756" width="11.42578125" style="27"/>
    <col min="10757" max="10757" width="30.85546875" style="27" customWidth="1"/>
    <col min="10758" max="10761" width="10.5703125" style="27" customWidth="1"/>
    <col min="10762" max="10762" width="12.140625" style="27" customWidth="1"/>
    <col min="10763" max="10764" width="12.85546875" style="27" customWidth="1"/>
    <col min="10765" max="11012" width="11.42578125" style="27"/>
    <col min="11013" max="11013" width="30.85546875" style="27" customWidth="1"/>
    <col min="11014" max="11017" width="10.5703125" style="27" customWidth="1"/>
    <col min="11018" max="11018" width="12.140625" style="27" customWidth="1"/>
    <col min="11019" max="11020" width="12.85546875" style="27" customWidth="1"/>
    <col min="11021" max="11268" width="11.42578125" style="27"/>
    <col min="11269" max="11269" width="30.85546875" style="27" customWidth="1"/>
    <col min="11270" max="11273" width="10.5703125" style="27" customWidth="1"/>
    <col min="11274" max="11274" width="12.140625" style="27" customWidth="1"/>
    <col min="11275" max="11276" width="12.85546875" style="27" customWidth="1"/>
    <col min="11277" max="11524" width="11.42578125" style="27"/>
    <col min="11525" max="11525" width="30.85546875" style="27" customWidth="1"/>
    <col min="11526" max="11529" width="10.5703125" style="27" customWidth="1"/>
    <col min="11530" max="11530" width="12.140625" style="27" customWidth="1"/>
    <col min="11531" max="11532" width="12.85546875" style="27" customWidth="1"/>
    <col min="11533" max="11780" width="11.42578125" style="27"/>
    <col min="11781" max="11781" width="30.85546875" style="27" customWidth="1"/>
    <col min="11782" max="11785" width="10.5703125" style="27" customWidth="1"/>
    <col min="11786" max="11786" width="12.140625" style="27" customWidth="1"/>
    <col min="11787" max="11788" width="12.85546875" style="27" customWidth="1"/>
    <col min="11789" max="12036" width="11.42578125" style="27"/>
    <col min="12037" max="12037" width="30.85546875" style="27" customWidth="1"/>
    <col min="12038" max="12041" width="10.5703125" style="27" customWidth="1"/>
    <col min="12042" max="12042" width="12.140625" style="27" customWidth="1"/>
    <col min="12043" max="12044" width="12.85546875" style="27" customWidth="1"/>
    <col min="12045" max="12292" width="11.42578125" style="27"/>
    <col min="12293" max="12293" width="30.85546875" style="27" customWidth="1"/>
    <col min="12294" max="12297" width="10.5703125" style="27" customWidth="1"/>
    <col min="12298" max="12298" width="12.140625" style="27" customWidth="1"/>
    <col min="12299" max="12300" width="12.85546875" style="27" customWidth="1"/>
    <col min="12301" max="12548" width="11.42578125" style="27"/>
    <col min="12549" max="12549" width="30.85546875" style="27" customWidth="1"/>
    <col min="12550" max="12553" width="10.5703125" style="27" customWidth="1"/>
    <col min="12554" max="12554" width="12.140625" style="27" customWidth="1"/>
    <col min="12555" max="12556" width="12.85546875" style="27" customWidth="1"/>
    <col min="12557" max="12804" width="11.42578125" style="27"/>
    <col min="12805" max="12805" width="30.85546875" style="27" customWidth="1"/>
    <col min="12806" max="12809" width="10.5703125" style="27" customWidth="1"/>
    <col min="12810" max="12810" width="12.140625" style="27" customWidth="1"/>
    <col min="12811" max="12812" width="12.85546875" style="27" customWidth="1"/>
    <col min="12813" max="13060" width="11.42578125" style="27"/>
    <col min="13061" max="13061" width="30.85546875" style="27" customWidth="1"/>
    <col min="13062" max="13065" width="10.5703125" style="27" customWidth="1"/>
    <col min="13066" max="13066" width="12.140625" style="27" customWidth="1"/>
    <col min="13067" max="13068" width="12.85546875" style="27" customWidth="1"/>
    <col min="13069" max="13316" width="11.42578125" style="27"/>
    <col min="13317" max="13317" width="30.85546875" style="27" customWidth="1"/>
    <col min="13318" max="13321" width="10.5703125" style="27" customWidth="1"/>
    <col min="13322" max="13322" width="12.140625" style="27" customWidth="1"/>
    <col min="13323" max="13324" width="12.85546875" style="27" customWidth="1"/>
    <col min="13325" max="13572" width="11.42578125" style="27"/>
    <col min="13573" max="13573" width="30.85546875" style="27" customWidth="1"/>
    <col min="13574" max="13577" width="10.5703125" style="27" customWidth="1"/>
    <col min="13578" max="13578" width="12.140625" style="27" customWidth="1"/>
    <col min="13579" max="13580" width="12.85546875" style="27" customWidth="1"/>
    <col min="13581" max="13828" width="11.42578125" style="27"/>
    <col min="13829" max="13829" width="30.85546875" style="27" customWidth="1"/>
    <col min="13830" max="13833" width="10.5703125" style="27" customWidth="1"/>
    <col min="13834" max="13834" width="12.140625" style="27" customWidth="1"/>
    <col min="13835" max="13836" width="12.85546875" style="27" customWidth="1"/>
    <col min="13837" max="14084" width="11.42578125" style="27"/>
    <col min="14085" max="14085" width="30.85546875" style="27" customWidth="1"/>
    <col min="14086" max="14089" width="10.5703125" style="27" customWidth="1"/>
    <col min="14090" max="14090" width="12.140625" style="27" customWidth="1"/>
    <col min="14091" max="14092" width="12.85546875" style="27" customWidth="1"/>
    <col min="14093" max="14340" width="11.42578125" style="27"/>
    <col min="14341" max="14341" width="30.85546875" style="27" customWidth="1"/>
    <col min="14342" max="14345" width="10.5703125" style="27" customWidth="1"/>
    <col min="14346" max="14346" width="12.140625" style="27" customWidth="1"/>
    <col min="14347" max="14348" width="12.85546875" style="27" customWidth="1"/>
    <col min="14349" max="14596" width="11.42578125" style="27"/>
    <col min="14597" max="14597" width="30.85546875" style="27" customWidth="1"/>
    <col min="14598" max="14601" width="10.5703125" style="27" customWidth="1"/>
    <col min="14602" max="14602" width="12.140625" style="27" customWidth="1"/>
    <col min="14603" max="14604" width="12.85546875" style="27" customWidth="1"/>
    <col min="14605" max="14852" width="11.42578125" style="27"/>
    <col min="14853" max="14853" width="30.85546875" style="27" customWidth="1"/>
    <col min="14854" max="14857" width="10.5703125" style="27" customWidth="1"/>
    <col min="14858" max="14858" width="12.140625" style="27" customWidth="1"/>
    <col min="14859" max="14860" width="12.85546875" style="27" customWidth="1"/>
    <col min="14861" max="15108" width="11.42578125" style="27"/>
    <col min="15109" max="15109" width="30.85546875" style="27" customWidth="1"/>
    <col min="15110" max="15113" width="10.5703125" style="27" customWidth="1"/>
    <col min="15114" max="15114" width="12.140625" style="27" customWidth="1"/>
    <col min="15115" max="15116" width="12.85546875" style="27" customWidth="1"/>
    <col min="15117" max="15364" width="11.42578125" style="27"/>
    <col min="15365" max="15365" width="30.85546875" style="27" customWidth="1"/>
    <col min="15366" max="15369" width="10.5703125" style="27" customWidth="1"/>
    <col min="15370" max="15370" width="12.140625" style="27" customWidth="1"/>
    <col min="15371" max="15372" width="12.85546875" style="27" customWidth="1"/>
    <col min="15373" max="15620" width="11.42578125" style="27"/>
    <col min="15621" max="15621" width="30.85546875" style="27" customWidth="1"/>
    <col min="15622" max="15625" width="10.5703125" style="27" customWidth="1"/>
    <col min="15626" max="15626" width="12.140625" style="27" customWidth="1"/>
    <col min="15627" max="15628" width="12.85546875" style="27" customWidth="1"/>
    <col min="15629" max="15876" width="11.42578125" style="27"/>
    <col min="15877" max="15877" width="30.85546875" style="27" customWidth="1"/>
    <col min="15878" max="15881" width="10.5703125" style="27" customWidth="1"/>
    <col min="15882" max="15882" width="12.140625" style="27" customWidth="1"/>
    <col min="15883" max="15884" width="12.85546875" style="27" customWidth="1"/>
    <col min="15885" max="16132" width="11.42578125" style="27"/>
    <col min="16133" max="16133" width="30.85546875" style="27" customWidth="1"/>
    <col min="16134" max="16137" width="10.5703125" style="27" customWidth="1"/>
    <col min="16138" max="16138" width="12.140625" style="27" customWidth="1"/>
    <col min="16139" max="16140" width="12.85546875" style="27" customWidth="1"/>
    <col min="16141" max="16384" width="11.42578125" style="27"/>
  </cols>
  <sheetData>
    <row r="1" spans="2:14" x14ac:dyDescent="0.2">
      <c r="B1" s="394" t="s">
        <v>0</v>
      </c>
      <c r="C1" s="394"/>
      <c r="D1" s="394"/>
      <c r="E1" s="394"/>
      <c r="F1" s="394"/>
      <c r="G1" s="394"/>
      <c r="H1" s="394"/>
      <c r="I1" s="394"/>
      <c r="J1" s="394"/>
      <c r="K1" s="394"/>
      <c r="L1" s="394"/>
      <c r="M1" s="394"/>
    </row>
    <row r="2" spans="2:14" x14ac:dyDescent="0.2">
      <c r="B2" s="28"/>
      <c r="C2" s="28"/>
      <c r="D2" s="28"/>
      <c r="E2" s="28"/>
      <c r="F2" s="28"/>
      <c r="G2" s="331"/>
      <c r="H2" s="28"/>
      <c r="I2" s="28"/>
      <c r="J2" s="28"/>
      <c r="K2" s="28"/>
      <c r="L2" s="28"/>
      <c r="M2" s="28"/>
    </row>
    <row r="3" spans="2:14" x14ac:dyDescent="0.2">
      <c r="B3" s="407" t="s">
        <v>326</v>
      </c>
      <c r="C3" s="407"/>
      <c r="D3" s="407"/>
      <c r="E3" s="407"/>
      <c r="F3" s="407"/>
      <c r="G3" s="407"/>
      <c r="H3" s="407"/>
      <c r="I3" s="407"/>
      <c r="J3" s="407"/>
      <c r="K3" s="407"/>
      <c r="L3" s="407"/>
      <c r="M3" s="407"/>
    </row>
    <row r="4" spans="2:14" x14ac:dyDescent="0.2">
      <c r="B4" s="394" t="s">
        <v>77</v>
      </c>
      <c r="C4" s="394"/>
      <c r="D4" s="394"/>
      <c r="E4" s="394"/>
      <c r="F4" s="394"/>
      <c r="G4" s="394"/>
      <c r="H4" s="394"/>
      <c r="I4" s="394"/>
      <c r="J4" s="394"/>
      <c r="K4" s="394"/>
      <c r="L4" s="394"/>
      <c r="M4" s="394"/>
    </row>
    <row r="5" spans="2:14" ht="13.5" thickBot="1" x14ac:dyDescent="0.25">
      <c r="B5" s="408"/>
      <c r="C5" s="408"/>
      <c r="D5" s="408"/>
      <c r="E5" s="408"/>
      <c r="F5" s="408"/>
      <c r="G5" s="408"/>
      <c r="H5" s="408"/>
      <c r="I5" s="408"/>
      <c r="J5" s="408"/>
      <c r="K5" s="408"/>
      <c r="L5" s="408"/>
      <c r="M5" s="408"/>
    </row>
    <row r="6" spans="2:14" x14ac:dyDescent="0.2">
      <c r="B6" s="409" t="s">
        <v>146</v>
      </c>
      <c r="C6" s="410"/>
      <c r="D6" s="413" t="s">
        <v>147</v>
      </c>
      <c r="E6" s="414"/>
      <c r="F6" s="414"/>
      <c r="G6" s="415"/>
      <c r="H6" s="413" t="s">
        <v>105</v>
      </c>
      <c r="I6" s="414"/>
      <c r="J6" s="415"/>
      <c r="K6" s="410" t="s">
        <v>109</v>
      </c>
      <c r="L6" s="410"/>
      <c r="M6" s="67" t="s">
        <v>96</v>
      </c>
      <c r="N6" s="29"/>
    </row>
    <row r="7" spans="2:14" ht="38.25" x14ac:dyDescent="0.2">
      <c r="B7" s="411"/>
      <c r="C7" s="412"/>
      <c r="D7" s="36" t="s">
        <v>148</v>
      </c>
      <c r="E7" s="66" t="s">
        <v>149</v>
      </c>
      <c r="F7" s="66" t="s">
        <v>150</v>
      </c>
      <c r="G7" s="333" t="s">
        <v>332</v>
      </c>
      <c r="H7" s="36" t="s">
        <v>151</v>
      </c>
      <c r="I7" s="36" t="s">
        <v>152</v>
      </c>
      <c r="J7" s="36" t="s">
        <v>153</v>
      </c>
      <c r="K7" s="36" t="s">
        <v>154</v>
      </c>
      <c r="L7" s="36" t="s">
        <v>155</v>
      </c>
      <c r="M7" s="36">
        <v>2020</v>
      </c>
      <c r="N7" s="29"/>
    </row>
    <row r="8" spans="2:14" ht="12.75" customHeight="1" x14ac:dyDescent="0.2">
      <c r="B8" s="405" t="s">
        <v>216</v>
      </c>
      <c r="C8" s="406"/>
      <c r="D8" s="58">
        <v>2600000000</v>
      </c>
      <c r="E8" s="58">
        <v>0</v>
      </c>
      <c r="F8" s="58">
        <v>2600000000</v>
      </c>
      <c r="G8" s="341">
        <v>3706545160</v>
      </c>
      <c r="H8" s="58">
        <v>0</v>
      </c>
      <c r="I8" s="58">
        <v>3849500</v>
      </c>
      <c r="J8" s="58">
        <v>582334526</v>
      </c>
      <c r="K8" s="58">
        <v>-2216607553</v>
      </c>
      <c r="L8" s="58">
        <v>-186488519</v>
      </c>
      <c r="M8" s="58">
        <f>SUM(E8:L8)</f>
        <v>4489633114</v>
      </c>
      <c r="N8" s="29"/>
    </row>
    <row r="9" spans="2:14" x14ac:dyDescent="0.2">
      <c r="B9" s="403" t="s">
        <v>327</v>
      </c>
      <c r="C9" s="404"/>
      <c r="D9" s="57"/>
      <c r="E9" s="57">
        <v>0</v>
      </c>
      <c r="F9" s="57">
        <v>0</v>
      </c>
      <c r="G9" s="340"/>
      <c r="H9" s="57">
        <v>0</v>
      </c>
      <c r="I9" s="57"/>
      <c r="J9" s="57"/>
      <c r="K9" s="57">
        <v>0</v>
      </c>
      <c r="L9" s="57">
        <v>0</v>
      </c>
      <c r="M9" s="57">
        <f t="shared" ref="M9:M18" si="0">SUM(D9:L9)</f>
        <v>0</v>
      </c>
      <c r="N9" s="29"/>
    </row>
    <row r="10" spans="2:14" x14ac:dyDescent="0.2">
      <c r="B10" s="401" t="s">
        <v>156</v>
      </c>
      <c r="C10" s="402"/>
      <c r="D10" s="57">
        <v>0</v>
      </c>
      <c r="E10" s="62">
        <v>0</v>
      </c>
      <c r="F10" s="57">
        <v>0</v>
      </c>
      <c r="G10" s="340"/>
      <c r="H10" s="57">
        <v>0</v>
      </c>
      <c r="I10" s="57">
        <v>0</v>
      </c>
      <c r="J10" s="57">
        <v>0</v>
      </c>
      <c r="K10" s="57">
        <v>0</v>
      </c>
      <c r="L10" s="57">
        <v>0</v>
      </c>
      <c r="M10" s="57">
        <f t="shared" si="0"/>
        <v>0</v>
      </c>
    </row>
    <row r="11" spans="2:14" x14ac:dyDescent="0.2">
      <c r="B11" s="401" t="s">
        <v>157</v>
      </c>
      <c r="C11" s="402"/>
      <c r="D11" s="57">
        <v>0</v>
      </c>
      <c r="E11" s="57">
        <v>0</v>
      </c>
      <c r="F11" s="57">
        <v>0</v>
      </c>
      <c r="G11" s="340"/>
      <c r="H11" s="57">
        <v>0</v>
      </c>
      <c r="I11" s="57">
        <v>0</v>
      </c>
      <c r="J11" s="57">
        <v>0</v>
      </c>
      <c r="K11" s="57">
        <v>0</v>
      </c>
      <c r="L11" s="57">
        <v>0</v>
      </c>
      <c r="M11" s="57">
        <f t="shared" si="0"/>
        <v>0</v>
      </c>
    </row>
    <row r="12" spans="2:14" x14ac:dyDescent="0.2">
      <c r="B12" s="401" t="s">
        <v>158</v>
      </c>
      <c r="C12" s="402"/>
      <c r="D12" s="57">
        <v>0</v>
      </c>
      <c r="E12" s="57">
        <v>0</v>
      </c>
      <c r="F12" s="57">
        <v>0</v>
      </c>
      <c r="G12" s="340"/>
      <c r="H12" s="57">
        <v>0</v>
      </c>
      <c r="I12" s="57">
        <v>0</v>
      </c>
      <c r="J12" s="57">
        <v>0</v>
      </c>
      <c r="K12" s="57">
        <v>0</v>
      </c>
      <c r="L12" s="57">
        <v>0</v>
      </c>
      <c r="M12" s="57">
        <f t="shared" si="0"/>
        <v>0</v>
      </c>
    </row>
    <row r="13" spans="2:14" x14ac:dyDescent="0.2">
      <c r="B13" s="401" t="s">
        <v>159</v>
      </c>
      <c r="C13" s="402"/>
      <c r="D13" s="57">
        <v>0</v>
      </c>
      <c r="E13" s="57">
        <v>0</v>
      </c>
      <c r="F13" s="57">
        <v>0</v>
      </c>
      <c r="G13" s="340"/>
      <c r="H13" s="57">
        <v>0</v>
      </c>
      <c r="I13" s="57">
        <v>0</v>
      </c>
      <c r="J13" s="57">
        <v>0</v>
      </c>
      <c r="K13" s="57">
        <v>0</v>
      </c>
      <c r="L13" s="57"/>
      <c r="M13" s="57">
        <f t="shared" si="0"/>
        <v>0</v>
      </c>
    </row>
    <row r="14" spans="2:14" x14ac:dyDescent="0.2">
      <c r="B14" s="401" t="s">
        <v>160</v>
      </c>
      <c r="C14" s="402"/>
      <c r="D14" s="57">
        <v>0</v>
      </c>
      <c r="E14" s="57">
        <v>0</v>
      </c>
      <c r="F14" s="57">
        <v>0</v>
      </c>
      <c r="G14" s="340"/>
      <c r="H14" s="57">
        <v>0</v>
      </c>
      <c r="I14" s="57">
        <v>0</v>
      </c>
      <c r="J14" s="57">
        <v>0</v>
      </c>
      <c r="K14" s="57">
        <v>373687766</v>
      </c>
      <c r="L14" s="57">
        <v>0</v>
      </c>
      <c r="M14" s="57">
        <f t="shared" si="0"/>
        <v>373687766</v>
      </c>
    </row>
    <row r="15" spans="2:14" x14ac:dyDescent="0.2">
      <c r="B15" s="401" t="s">
        <v>144</v>
      </c>
      <c r="C15" s="402"/>
      <c r="D15" s="57">
        <v>0</v>
      </c>
      <c r="E15" s="57">
        <v>0</v>
      </c>
      <c r="F15" s="57">
        <v>0</v>
      </c>
      <c r="G15" s="340"/>
      <c r="H15" s="57"/>
      <c r="I15" s="57">
        <v>0</v>
      </c>
      <c r="J15" s="57">
        <v>0</v>
      </c>
      <c r="K15" s="57">
        <v>0</v>
      </c>
      <c r="L15" s="57">
        <v>0</v>
      </c>
      <c r="M15" s="57">
        <f t="shared" si="0"/>
        <v>0</v>
      </c>
    </row>
    <row r="16" spans="2:14" x14ac:dyDescent="0.2">
      <c r="B16" s="401" t="s">
        <v>161</v>
      </c>
      <c r="C16" s="402"/>
      <c r="D16" s="57">
        <v>0</v>
      </c>
      <c r="E16" s="57">
        <v>0</v>
      </c>
      <c r="F16" s="57">
        <v>0</v>
      </c>
      <c r="G16" s="340"/>
      <c r="H16" s="57">
        <v>0</v>
      </c>
      <c r="I16" s="57">
        <v>0</v>
      </c>
      <c r="J16" s="57">
        <v>0</v>
      </c>
      <c r="K16" s="57">
        <v>0</v>
      </c>
      <c r="L16" s="57">
        <v>0</v>
      </c>
      <c r="M16" s="57">
        <f t="shared" si="0"/>
        <v>0</v>
      </c>
    </row>
    <row r="17" spans="2:14" x14ac:dyDescent="0.2">
      <c r="B17" s="401" t="s">
        <v>153</v>
      </c>
      <c r="C17" s="402"/>
      <c r="D17" s="57">
        <v>0</v>
      </c>
      <c r="E17" s="57">
        <v>0</v>
      </c>
      <c r="F17" s="57">
        <v>0</v>
      </c>
      <c r="G17" s="340"/>
      <c r="H17" s="57">
        <v>0</v>
      </c>
      <c r="I17" s="57">
        <v>0</v>
      </c>
      <c r="J17" s="57">
        <v>49000000</v>
      </c>
      <c r="K17" s="57">
        <v>0</v>
      </c>
      <c r="L17" s="57">
        <v>0</v>
      </c>
      <c r="M17" s="57">
        <f t="shared" si="0"/>
        <v>49000000</v>
      </c>
    </row>
    <row r="18" spans="2:14" x14ac:dyDescent="0.2">
      <c r="B18" s="403" t="s">
        <v>145</v>
      </c>
      <c r="C18" s="404"/>
      <c r="D18" s="57">
        <v>0</v>
      </c>
      <c r="E18" s="57">
        <v>0</v>
      </c>
      <c r="F18" s="57">
        <v>0</v>
      </c>
      <c r="G18" s="340"/>
      <c r="H18" s="57">
        <v>0</v>
      </c>
      <c r="I18" s="57">
        <v>0</v>
      </c>
      <c r="J18" s="57">
        <v>0</v>
      </c>
      <c r="K18" s="57">
        <v>0</v>
      </c>
      <c r="L18" s="57">
        <v>-489945095.99000001</v>
      </c>
      <c r="M18" s="57">
        <f t="shared" si="0"/>
        <v>-489945095.99000001</v>
      </c>
    </row>
    <row r="19" spans="2:14" ht="28.5" customHeight="1" x14ac:dyDescent="0.2">
      <c r="B19" s="405" t="s">
        <v>329</v>
      </c>
      <c r="C19" s="406"/>
      <c r="D19" s="58">
        <f>SUM(D8:D18)</f>
        <v>2600000000</v>
      </c>
      <c r="E19" s="341">
        <f>SUM(E8:E18)</f>
        <v>0</v>
      </c>
      <c r="F19" s="341">
        <f>SUM(F8:F18)</f>
        <v>2600000000</v>
      </c>
      <c r="G19" s="341">
        <f>SUM(G8:G18)</f>
        <v>3706545160</v>
      </c>
      <c r="H19" s="341">
        <f t="shared" ref="H19:L19" si="1">SUM(H8:H18)</f>
        <v>0</v>
      </c>
      <c r="I19" s="341">
        <f t="shared" si="1"/>
        <v>3849500</v>
      </c>
      <c r="J19" s="341">
        <f t="shared" si="1"/>
        <v>631334526</v>
      </c>
      <c r="K19" s="341">
        <f t="shared" si="1"/>
        <v>-1842919787</v>
      </c>
      <c r="L19" s="341">
        <f t="shared" si="1"/>
        <v>-676433614.99000001</v>
      </c>
      <c r="M19" s="58">
        <f>SUM(M8:M18)</f>
        <v>4422375784.0100002</v>
      </c>
      <c r="N19" s="31">
        <v>-248636186</v>
      </c>
    </row>
    <row r="20" spans="2:14" ht="28.5" customHeight="1" thickBot="1" x14ac:dyDescent="0.25">
      <c r="B20" s="399" t="s">
        <v>328</v>
      </c>
      <c r="C20" s="400"/>
      <c r="D20" s="59">
        <v>2600000000</v>
      </c>
      <c r="E20" s="59">
        <v>-867978762</v>
      </c>
      <c r="F20" s="59">
        <v>0</v>
      </c>
      <c r="G20" s="342"/>
      <c r="H20" s="59">
        <v>0</v>
      </c>
      <c r="I20" s="59">
        <v>3849500</v>
      </c>
      <c r="J20" s="59">
        <v>481334526</v>
      </c>
      <c r="K20" s="59">
        <v>-2216607554</v>
      </c>
      <c r="L20" s="59">
        <v>-200895154</v>
      </c>
      <c r="M20" s="68">
        <f>SUM(D20:L20)</f>
        <v>-200297444</v>
      </c>
      <c r="N20" s="31">
        <v>-248636186</v>
      </c>
    </row>
    <row r="21" spans="2:14" x14ac:dyDescent="0.2">
      <c r="M21" s="32"/>
    </row>
    <row r="22" spans="2:14" x14ac:dyDescent="0.2">
      <c r="B22" s="24" t="s">
        <v>212</v>
      </c>
      <c r="L22" s="347"/>
      <c r="M22" s="63"/>
    </row>
    <row r="23" spans="2:14" ht="16.5" customHeight="1" x14ac:dyDescent="0.2">
      <c r="B23" s="24"/>
      <c r="C23" s="33"/>
      <c r="M23" s="32"/>
    </row>
    <row r="24" spans="2:14" ht="16.5" customHeight="1" x14ac:dyDescent="0.2">
      <c r="B24" s="24"/>
      <c r="M24" s="32"/>
    </row>
    <row r="25" spans="2:14" ht="16.5" customHeight="1" x14ac:dyDescent="0.2">
      <c r="B25" s="24"/>
      <c r="M25" s="32"/>
    </row>
    <row r="26" spans="2:14" x14ac:dyDescent="0.2">
      <c r="B26" s="24"/>
      <c r="M26" s="32"/>
    </row>
    <row r="28" spans="2:14" x14ac:dyDescent="0.2">
      <c r="C28" s="8" t="s">
        <v>215</v>
      </c>
      <c r="D28" s="8"/>
      <c r="E28" s="8"/>
      <c r="H28" s="8" t="s">
        <v>75</v>
      </c>
      <c r="K28" s="8" t="s">
        <v>36</v>
      </c>
    </row>
    <row r="29" spans="2:14" x14ac:dyDescent="0.2">
      <c r="C29" s="8" t="s">
        <v>30</v>
      </c>
      <c r="D29" s="8"/>
      <c r="E29" s="8"/>
      <c r="H29" s="8" t="s">
        <v>33</v>
      </c>
      <c r="K29" s="8" t="s">
        <v>37</v>
      </c>
    </row>
    <row r="30" spans="2:14" x14ac:dyDescent="0.2">
      <c r="C30" s="35"/>
      <c r="D30" s="35"/>
      <c r="E30" s="35"/>
    </row>
    <row r="31" spans="2:14" x14ac:dyDescent="0.2">
      <c r="C31" s="34"/>
      <c r="D31" s="34"/>
      <c r="E31" s="34"/>
    </row>
  </sheetData>
  <mergeCells count="21">
    <mergeCell ref="B13:C13"/>
    <mergeCell ref="B1:M1"/>
    <mergeCell ref="B3:M3"/>
    <mergeCell ref="B4:M4"/>
    <mergeCell ref="B5:M5"/>
    <mergeCell ref="B6:C7"/>
    <mergeCell ref="H6:J6"/>
    <mergeCell ref="K6:L6"/>
    <mergeCell ref="B9:C9"/>
    <mergeCell ref="B10:C10"/>
    <mergeCell ref="B11:C11"/>
    <mergeCell ref="B12:C12"/>
    <mergeCell ref="B8:C8"/>
    <mergeCell ref="D6:G6"/>
    <mergeCell ref="B20:C20"/>
    <mergeCell ref="B14:C14"/>
    <mergeCell ref="B15:C15"/>
    <mergeCell ref="B16:C16"/>
    <mergeCell ref="B17:C17"/>
    <mergeCell ref="B18:C18"/>
    <mergeCell ref="B19:C19"/>
  </mergeCells>
  <pageMargins left="0.25" right="0.25" top="0.75" bottom="0.75" header="0.3" footer="0.3"/>
  <pageSetup paperSize="9" scale="7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388"/>
  <sheetViews>
    <sheetView showGridLines="0" zoomScaleNormal="100" zoomScaleSheetLayoutView="117" workbookViewId="0">
      <selection activeCell="B7" sqref="B7"/>
    </sheetView>
  </sheetViews>
  <sheetFormatPr baseColWidth="10" defaultColWidth="9.140625" defaultRowHeight="12.75" x14ac:dyDescent="0.2"/>
  <cols>
    <col min="1" max="1" width="0.28515625" style="306" customWidth="1"/>
    <col min="2" max="2" width="13" style="306" customWidth="1"/>
    <col min="3" max="3" width="46.140625" style="306" bestFit="1" customWidth="1"/>
    <col min="4" max="4" width="15.7109375" style="306" customWidth="1"/>
    <col min="5" max="5" width="15.85546875" style="306" bestFit="1" customWidth="1"/>
    <col min="6" max="6" width="15.42578125" style="306" customWidth="1"/>
    <col min="7" max="7" width="14.28515625" style="306" customWidth="1"/>
    <col min="8" max="8" width="13.42578125" style="306" customWidth="1"/>
    <col min="9" max="9" width="14.42578125" style="306" customWidth="1"/>
    <col min="10" max="10" width="13.85546875" style="306" bestFit="1" customWidth="1"/>
    <col min="11" max="11" width="15.28515625" style="306" customWidth="1"/>
    <col min="12" max="13" width="13.42578125" style="306" customWidth="1"/>
    <col min="14" max="16" width="13.7109375" style="306" bestFit="1" customWidth="1"/>
    <col min="17" max="17" width="14.7109375" style="306" bestFit="1" customWidth="1"/>
    <col min="18" max="18" width="11.140625" style="306" customWidth="1"/>
    <col min="19" max="19" width="11.28515625" style="306" customWidth="1"/>
    <col min="20" max="16384" width="9.140625" style="306"/>
  </cols>
  <sheetData>
    <row r="1" spans="2:17" x14ac:dyDescent="0.2">
      <c r="B1" s="440" t="s">
        <v>331</v>
      </c>
      <c r="C1" s="440"/>
      <c r="D1" s="440"/>
      <c r="E1" s="440"/>
      <c r="F1" s="440"/>
      <c r="G1" s="440"/>
      <c r="H1" s="440"/>
      <c r="I1" s="440"/>
      <c r="J1" s="440"/>
      <c r="K1" s="440"/>
      <c r="L1" s="440"/>
      <c r="M1" s="440"/>
      <c r="N1" s="183"/>
      <c r="O1" s="183"/>
    </row>
    <row r="3" spans="2:17" x14ac:dyDescent="0.2">
      <c r="B3" s="348" t="s">
        <v>343</v>
      </c>
    </row>
    <row r="4" spans="2:17" ht="12.75" customHeight="1" x14ac:dyDescent="0.2">
      <c r="B4" s="416" t="s">
        <v>527</v>
      </c>
      <c r="C4" s="416"/>
      <c r="D4" s="416"/>
      <c r="E4" s="416"/>
      <c r="F4" s="416"/>
      <c r="G4" s="416"/>
      <c r="H4" s="416"/>
      <c r="I4" s="416"/>
      <c r="J4" s="416"/>
      <c r="K4" s="416"/>
      <c r="L4" s="416"/>
      <c r="M4" s="416"/>
      <c r="N4" s="416"/>
      <c r="O4" s="416"/>
      <c r="Q4" s="285"/>
    </row>
    <row r="5" spans="2:17" x14ac:dyDescent="0.2">
      <c r="B5" s="416"/>
      <c r="C5" s="416"/>
      <c r="D5" s="416"/>
      <c r="E5" s="416"/>
      <c r="F5" s="416"/>
      <c r="G5" s="416"/>
      <c r="H5" s="416"/>
      <c r="I5" s="416"/>
      <c r="J5" s="416"/>
      <c r="K5" s="416"/>
      <c r="L5" s="416"/>
      <c r="M5" s="416"/>
      <c r="N5" s="416"/>
      <c r="O5" s="416"/>
      <c r="Q5" s="285"/>
    </row>
    <row r="6" spans="2:17" x14ac:dyDescent="0.2">
      <c r="B6" s="416"/>
      <c r="C6" s="416"/>
      <c r="D6" s="416"/>
      <c r="E6" s="416"/>
      <c r="F6" s="416"/>
      <c r="G6" s="416"/>
      <c r="H6" s="416"/>
      <c r="I6" s="416"/>
      <c r="J6" s="416"/>
      <c r="K6" s="416"/>
      <c r="L6" s="416"/>
      <c r="M6" s="416"/>
      <c r="N6" s="416"/>
      <c r="O6" s="416"/>
    </row>
    <row r="8" spans="2:17" x14ac:dyDescent="0.2">
      <c r="B8" s="349" t="s">
        <v>168</v>
      </c>
    </row>
    <row r="9" spans="2:17" ht="12.95" customHeight="1" x14ac:dyDescent="0.2">
      <c r="B9" s="420" t="s">
        <v>169</v>
      </c>
      <c r="C9" s="420"/>
      <c r="D9" s="420"/>
      <c r="E9" s="420"/>
      <c r="F9" s="420"/>
      <c r="G9" s="420"/>
      <c r="H9" s="420"/>
      <c r="I9" s="420"/>
      <c r="J9" s="420"/>
      <c r="K9" s="420"/>
      <c r="L9" s="420"/>
      <c r="M9" s="420"/>
      <c r="N9" s="164"/>
      <c r="O9" s="164"/>
    </row>
    <row r="10" spans="2:17" ht="12.95" customHeight="1" x14ac:dyDescent="0.2">
      <c r="B10" s="420"/>
      <c r="C10" s="420"/>
      <c r="D10" s="420"/>
      <c r="E10" s="420"/>
      <c r="F10" s="420"/>
      <c r="G10" s="420"/>
      <c r="H10" s="420"/>
      <c r="I10" s="420"/>
      <c r="J10" s="420"/>
      <c r="K10" s="420"/>
      <c r="L10" s="420"/>
      <c r="M10" s="420"/>
      <c r="N10" s="164"/>
      <c r="O10" s="164"/>
    </row>
    <row r="11" spans="2:17" ht="12.95" customHeight="1" x14ac:dyDescent="0.2">
      <c r="B11" s="420"/>
      <c r="C11" s="420"/>
      <c r="D11" s="420"/>
      <c r="E11" s="420"/>
      <c r="F11" s="420"/>
      <c r="G11" s="420"/>
      <c r="H11" s="420"/>
      <c r="I11" s="420"/>
      <c r="J11" s="420"/>
      <c r="K11" s="420"/>
      <c r="L11" s="420"/>
      <c r="M11" s="420"/>
      <c r="N11" s="164"/>
      <c r="O11" s="164"/>
    </row>
    <row r="12" spans="2:17" ht="12.95" customHeight="1" x14ac:dyDescent="0.2">
      <c r="B12" s="420"/>
      <c r="C12" s="420"/>
      <c r="D12" s="420"/>
      <c r="E12" s="420"/>
      <c r="F12" s="420"/>
      <c r="G12" s="420"/>
      <c r="H12" s="420"/>
      <c r="I12" s="420"/>
      <c r="J12" s="420"/>
      <c r="K12" s="420"/>
      <c r="L12" s="420"/>
      <c r="M12" s="420"/>
      <c r="N12" s="164"/>
      <c r="O12" s="164"/>
    </row>
    <row r="13" spans="2:17" ht="12.95" customHeight="1" x14ac:dyDescent="0.2">
      <c r="B13" s="420"/>
      <c r="C13" s="420"/>
      <c r="D13" s="420"/>
      <c r="E13" s="420"/>
      <c r="F13" s="420"/>
      <c r="G13" s="420"/>
      <c r="H13" s="420"/>
      <c r="I13" s="420"/>
      <c r="J13" s="420"/>
      <c r="K13" s="420"/>
      <c r="L13" s="420"/>
      <c r="M13" s="420"/>
      <c r="N13" s="164"/>
      <c r="O13" s="164"/>
    </row>
    <row r="14" spans="2:17" ht="12.95" customHeight="1" x14ac:dyDescent="0.2">
      <c r="B14" s="420" t="s">
        <v>170</v>
      </c>
      <c r="C14" s="420"/>
      <c r="D14" s="420"/>
      <c r="E14" s="420"/>
      <c r="F14" s="420"/>
      <c r="G14" s="420"/>
      <c r="H14" s="420"/>
      <c r="I14" s="420"/>
      <c r="J14" s="420"/>
      <c r="K14" s="420"/>
      <c r="L14" s="420"/>
      <c r="M14" s="420"/>
      <c r="N14" s="164"/>
      <c r="O14" s="164"/>
    </row>
    <row r="15" spans="2:17" ht="12.95" customHeight="1" x14ac:dyDescent="0.2">
      <c r="B15" s="420"/>
      <c r="C15" s="420"/>
      <c r="D15" s="420"/>
      <c r="E15" s="420"/>
      <c r="F15" s="420"/>
      <c r="G15" s="420"/>
      <c r="H15" s="420"/>
      <c r="I15" s="420"/>
      <c r="J15" s="420"/>
      <c r="K15" s="420"/>
      <c r="L15" s="420"/>
      <c r="M15" s="420"/>
      <c r="N15" s="164"/>
      <c r="O15" s="164"/>
    </row>
    <row r="16" spans="2:17" ht="12.95" customHeight="1" x14ac:dyDescent="0.2">
      <c r="B16" s="420" t="s">
        <v>344</v>
      </c>
      <c r="C16" s="420"/>
      <c r="D16" s="420"/>
      <c r="E16" s="420"/>
      <c r="F16" s="420"/>
      <c r="G16" s="420"/>
      <c r="H16" s="420"/>
      <c r="I16" s="420"/>
      <c r="J16" s="420"/>
      <c r="K16" s="420"/>
      <c r="L16" s="420"/>
      <c r="M16" s="420"/>
      <c r="N16" s="164"/>
      <c r="O16" s="164"/>
    </row>
    <row r="17" spans="1:17" ht="12.95" customHeight="1" x14ac:dyDescent="0.2">
      <c r="B17" s="420"/>
      <c r="C17" s="420"/>
      <c r="D17" s="420"/>
      <c r="E17" s="420"/>
      <c r="F17" s="420"/>
      <c r="G17" s="420"/>
      <c r="H17" s="420"/>
      <c r="I17" s="420"/>
      <c r="J17" s="420"/>
      <c r="K17" s="420"/>
      <c r="L17" s="420"/>
      <c r="M17" s="420"/>
      <c r="N17" s="164"/>
      <c r="O17" s="164"/>
    </row>
    <row r="18" spans="1:17" x14ac:dyDescent="0.2">
      <c r="B18" s="306" t="s">
        <v>171</v>
      </c>
    </row>
    <row r="19" spans="1:17" ht="12.75" customHeight="1" x14ac:dyDescent="0.2">
      <c r="A19" s="420" t="s">
        <v>172</v>
      </c>
      <c r="B19" s="420"/>
      <c r="C19" s="420"/>
      <c r="D19" s="420"/>
      <c r="E19" s="420"/>
      <c r="F19" s="420"/>
      <c r="G19" s="420"/>
      <c r="H19" s="420"/>
      <c r="I19" s="420"/>
      <c r="J19" s="420"/>
      <c r="K19" s="420"/>
      <c r="L19" s="420"/>
      <c r="M19" s="420"/>
      <c r="N19" s="364"/>
      <c r="O19" s="364"/>
    </row>
    <row r="20" spans="1:17" ht="12.75" customHeight="1" x14ac:dyDescent="0.2">
      <c r="A20" s="420" t="s">
        <v>173</v>
      </c>
      <c r="B20" s="420"/>
      <c r="C20" s="420"/>
      <c r="D20" s="420"/>
      <c r="E20" s="420"/>
      <c r="F20" s="420"/>
      <c r="G20" s="420"/>
      <c r="H20" s="420"/>
      <c r="I20" s="420"/>
      <c r="J20" s="420"/>
      <c r="K20" s="420"/>
      <c r="L20" s="420"/>
      <c r="M20" s="420"/>
      <c r="N20" s="364"/>
      <c r="O20" s="164"/>
      <c r="Q20" s="285"/>
    </row>
    <row r="21" spans="1:17" ht="12.75" customHeight="1" x14ac:dyDescent="0.2">
      <c r="A21" s="438" t="s">
        <v>345</v>
      </c>
      <c r="B21" s="438"/>
      <c r="C21" s="438"/>
      <c r="D21" s="438"/>
      <c r="E21" s="438"/>
      <c r="F21" s="438"/>
      <c r="G21" s="438"/>
      <c r="H21" s="438"/>
      <c r="I21" s="438"/>
      <c r="J21" s="438"/>
      <c r="K21" s="438"/>
      <c r="L21" s="438"/>
      <c r="M21" s="438"/>
    </row>
    <row r="22" spans="1:17" ht="12.95" customHeight="1" x14ac:dyDescent="0.2">
      <c r="A22" s="441" t="s">
        <v>174</v>
      </c>
      <c r="B22" s="441"/>
      <c r="C22" s="441"/>
      <c r="D22" s="441"/>
      <c r="E22" s="441"/>
      <c r="F22" s="441"/>
      <c r="G22" s="441"/>
      <c r="H22" s="441"/>
      <c r="I22" s="441"/>
      <c r="J22" s="441"/>
      <c r="K22" s="441"/>
      <c r="L22" s="441"/>
    </row>
    <row r="23" spans="1:17" ht="12.95" customHeight="1" x14ac:dyDescent="0.2">
      <c r="A23" s="441" t="s">
        <v>175</v>
      </c>
      <c r="B23" s="441"/>
      <c r="C23" s="441"/>
      <c r="D23" s="441"/>
      <c r="E23" s="441"/>
      <c r="F23" s="441"/>
      <c r="G23" s="441"/>
      <c r="H23" s="441"/>
      <c r="I23" s="441"/>
      <c r="J23" s="441"/>
      <c r="K23" s="441"/>
      <c r="L23" s="441"/>
    </row>
    <row r="24" spans="1:17" ht="12.95" customHeight="1" x14ac:dyDescent="0.2">
      <c r="A24" s="441" t="s">
        <v>346</v>
      </c>
      <c r="B24" s="441"/>
      <c r="C24" s="441"/>
      <c r="D24" s="441"/>
      <c r="E24" s="441"/>
      <c r="F24" s="441"/>
      <c r="G24" s="441"/>
      <c r="H24" s="441"/>
      <c r="I24" s="441"/>
      <c r="J24" s="441"/>
      <c r="K24" s="441"/>
      <c r="L24" s="441"/>
    </row>
    <row r="25" spans="1:17" ht="12.75" customHeight="1" x14ac:dyDescent="0.2">
      <c r="A25" s="420" t="s">
        <v>347</v>
      </c>
      <c r="B25" s="420"/>
      <c r="C25" s="420"/>
      <c r="D25" s="420"/>
      <c r="E25" s="420"/>
      <c r="F25" s="420"/>
      <c r="G25" s="420"/>
      <c r="H25" s="420"/>
      <c r="I25" s="420"/>
      <c r="J25" s="420"/>
      <c r="K25" s="420"/>
      <c r="L25" s="420"/>
      <c r="M25" s="364"/>
      <c r="N25" s="364"/>
      <c r="O25" s="364"/>
    </row>
    <row r="26" spans="1:17" ht="15" customHeight="1" x14ac:dyDescent="0.2">
      <c r="A26" s="420" t="s">
        <v>176</v>
      </c>
      <c r="B26" s="420"/>
      <c r="C26" s="420"/>
      <c r="D26" s="420"/>
      <c r="E26" s="420"/>
      <c r="F26" s="420"/>
      <c r="G26" s="420"/>
      <c r="H26" s="420"/>
      <c r="I26" s="420"/>
      <c r="J26" s="420"/>
      <c r="K26" s="420"/>
      <c r="L26" s="420"/>
      <c r="M26" s="420"/>
      <c r="N26" s="364"/>
      <c r="O26" s="364"/>
    </row>
    <row r="27" spans="1:17" ht="12.75" customHeight="1" x14ac:dyDescent="0.2">
      <c r="A27" s="438" t="s">
        <v>177</v>
      </c>
      <c r="B27" s="438"/>
      <c r="C27" s="438"/>
      <c r="D27" s="438"/>
      <c r="E27" s="438"/>
      <c r="F27" s="438"/>
      <c r="G27" s="438"/>
      <c r="H27" s="438"/>
      <c r="I27" s="438"/>
      <c r="J27" s="438"/>
      <c r="K27" s="438"/>
      <c r="L27" s="438"/>
      <c r="M27" s="438"/>
    </row>
    <row r="28" spans="1:17" ht="12.75" customHeight="1" x14ac:dyDescent="0.2">
      <c r="A28" s="420" t="s">
        <v>178</v>
      </c>
      <c r="B28" s="420"/>
      <c r="C28" s="420"/>
      <c r="D28" s="420"/>
      <c r="E28" s="420"/>
      <c r="F28" s="420"/>
      <c r="G28" s="420"/>
      <c r="H28" s="420"/>
      <c r="I28" s="420"/>
      <c r="J28" s="420"/>
      <c r="K28" s="420"/>
      <c r="L28" s="420"/>
      <c r="M28" s="420"/>
      <c r="N28" s="364"/>
      <c r="O28" s="364"/>
    </row>
    <row r="29" spans="1:17" ht="12.95" customHeight="1" x14ac:dyDescent="0.2">
      <c r="B29" s="364"/>
      <c r="C29" s="364"/>
      <c r="D29" s="364"/>
      <c r="E29" s="364"/>
      <c r="F29" s="364"/>
      <c r="G29" s="364"/>
      <c r="H29" s="364"/>
      <c r="I29" s="364"/>
      <c r="J29" s="364"/>
      <c r="K29" s="364"/>
      <c r="L29" s="364"/>
      <c r="M29" s="364"/>
      <c r="N29" s="364"/>
      <c r="O29" s="364"/>
    </row>
    <row r="30" spans="1:17" ht="12.75" customHeight="1" x14ac:dyDescent="0.2">
      <c r="A30" s="420" t="s">
        <v>179</v>
      </c>
      <c r="B30" s="420"/>
      <c r="C30" s="420"/>
      <c r="D30" s="420"/>
      <c r="E30" s="420"/>
      <c r="F30" s="420"/>
      <c r="G30" s="420"/>
      <c r="H30" s="420"/>
      <c r="I30" s="420"/>
      <c r="J30" s="420"/>
      <c r="K30" s="420"/>
      <c r="L30" s="420"/>
      <c r="M30" s="420"/>
      <c r="N30" s="364"/>
      <c r="O30" s="364"/>
    </row>
    <row r="31" spans="1:17" ht="12.95" customHeight="1" x14ac:dyDescent="0.2">
      <c r="A31" s="420"/>
      <c r="B31" s="420"/>
      <c r="C31" s="420"/>
      <c r="D31" s="420"/>
      <c r="E31" s="420"/>
      <c r="F31" s="420"/>
      <c r="G31" s="420"/>
      <c r="H31" s="420"/>
      <c r="I31" s="420"/>
      <c r="J31" s="420"/>
      <c r="K31" s="420"/>
      <c r="L31" s="420"/>
      <c r="M31" s="420"/>
      <c r="N31" s="364"/>
      <c r="O31" s="364"/>
    </row>
    <row r="32" spans="1:17" ht="12.95" customHeight="1" x14ac:dyDescent="0.2">
      <c r="A32" s="420"/>
      <c r="B32" s="420"/>
      <c r="C32" s="420"/>
      <c r="D32" s="420"/>
      <c r="E32" s="420"/>
      <c r="F32" s="420"/>
      <c r="G32" s="420"/>
      <c r="H32" s="420"/>
      <c r="I32" s="420"/>
      <c r="J32" s="420"/>
      <c r="K32" s="420"/>
      <c r="L32" s="420"/>
      <c r="M32" s="420"/>
      <c r="N32" s="364"/>
      <c r="O32" s="364"/>
    </row>
    <row r="33" spans="2:15" ht="3.95" customHeight="1" x14ac:dyDescent="0.2">
      <c r="B33" s="420" t="s">
        <v>193</v>
      </c>
      <c r="C33" s="420"/>
      <c r="D33" s="420"/>
      <c r="E33" s="420"/>
      <c r="F33" s="420"/>
      <c r="G33" s="420"/>
      <c r="H33" s="420"/>
      <c r="I33" s="420"/>
      <c r="J33" s="420"/>
      <c r="K33" s="420"/>
      <c r="L33" s="420"/>
      <c r="M33" s="420"/>
      <c r="N33" s="164"/>
      <c r="O33" s="164"/>
    </row>
    <row r="34" spans="2:15" ht="12.95" customHeight="1" x14ac:dyDescent="0.2">
      <c r="B34" s="420"/>
      <c r="C34" s="420"/>
      <c r="D34" s="420"/>
      <c r="E34" s="420"/>
      <c r="F34" s="420"/>
      <c r="G34" s="420"/>
      <c r="H34" s="420"/>
      <c r="I34" s="420"/>
      <c r="J34" s="420"/>
      <c r="K34" s="420"/>
      <c r="L34" s="420"/>
      <c r="M34" s="420"/>
      <c r="N34" s="164"/>
      <c r="O34" s="164"/>
    </row>
    <row r="35" spans="2:15" ht="12.95" customHeight="1" x14ac:dyDescent="0.2">
      <c r="B35" s="420"/>
      <c r="C35" s="420"/>
      <c r="D35" s="420"/>
      <c r="E35" s="420"/>
      <c r="F35" s="420"/>
      <c r="G35" s="420"/>
      <c r="H35" s="420"/>
      <c r="I35" s="420"/>
      <c r="J35" s="420"/>
      <c r="K35" s="420"/>
      <c r="L35" s="420"/>
      <c r="M35" s="420"/>
      <c r="N35" s="164"/>
      <c r="O35" s="164"/>
    </row>
    <row r="36" spans="2:15" ht="12.95" customHeight="1" x14ac:dyDescent="0.2">
      <c r="B36" s="420"/>
      <c r="C36" s="420"/>
      <c r="D36" s="420"/>
      <c r="E36" s="420"/>
      <c r="F36" s="420"/>
      <c r="G36" s="420"/>
      <c r="H36" s="420"/>
      <c r="I36" s="420"/>
      <c r="J36" s="420"/>
      <c r="K36" s="420"/>
      <c r="L36" s="420"/>
      <c r="M36" s="420"/>
      <c r="N36" s="164"/>
      <c r="O36" s="164"/>
    </row>
    <row r="37" spans="2:15" ht="12.95" customHeight="1" x14ac:dyDescent="0.2">
      <c r="B37" s="420"/>
      <c r="C37" s="420"/>
      <c r="D37" s="420"/>
      <c r="E37" s="420"/>
      <c r="F37" s="420"/>
      <c r="G37" s="420"/>
      <c r="H37" s="420"/>
      <c r="I37" s="420"/>
      <c r="J37" s="420"/>
      <c r="K37" s="420"/>
      <c r="L37" s="420"/>
      <c r="M37" s="420"/>
      <c r="N37" s="164"/>
      <c r="O37" s="164"/>
    </row>
    <row r="38" spans="2:15" x14ac:dyDescent="0.2">
      <c r="B38" s="356"/>
      <c r="C38" s="356"/>
      <c r="D38" s="356"/>
      <c r="E38" s="356"/>
      <c r="F38" s="356"/>
      <c r="G38" s="356"/>
      <c r="H38" s="356"/>
      <c r="I38" s="356"/>
      <c r="J38" s="356"/>
      <c r="K38" s="356"/>
      <c r="L38" s="356"/>
    </row>
    <row r="39" spans="2:15" x14ac:dyDescent="0.2">
      <c r="B39" s="348" t="s">
        <v>180</v>
      </c>
    </row>
    <row r="41" spans="2:15" x14ac:dyDescent="0.2">
      <c r="B41" s="309" t="s">
        <v>348</v>
      </c>
    </row>
    <row r="42" spans="2:15" ht="12.75" customHeight="1" x14ac:dyDescent="0.2">
      <c r="B42" s="420" t="s">
        <v>523</v>
      </c>
      <c r="C42" s="420"/>
      <c r="D42" s="420"/>
      <c r="E42" s="420"/>
      <c r="F42" s="420"/>
      <c r="G42" s="420"/>
      <c r="H42" s="420"/>
      <c r="I42" s="420"/>
      <c r="J42" s="420"/>
      <c r="K42" s="420"/>
      <c r="L42" s="420"/>
      <c r="M42" s="420"/>
      <c r="N42" s="364"/>
      <c r="O42" s="364"/>
    </row>
    <row r="43" spans="2:15" x14ac:dyDescent="0.2">
      <c r="B43" s="420"/>
      <c r="C43" s="420"/>
      <c r="D43" s="420"/>
      <c r="E43" s="420"/>
      <c r="F43" s="420"/>
      <c r="G43" s="420"/>
      <c r="H43" s="420"/>
      <c r="I43" s="420"/>
      <c r="J43" s="420"/>
      <c r="K43" s="420"/>
      <c r="L43" s="420"/>
      <c r="M43" s="420"/>
      <c r="N43" s="364"/>
      <c r="O43" s="364"/>
    </row>
    <row r="44" spans="2:15" x14ac:dyDescent="0.2">
      <c r="B44" s="420"/>
      <c r="C44" s="420"/>
      <c r="D44" s="420"/>
      <c r="E44" s="420"/>
      <c r="F44" s="420"/>
      <c r="G44" s="420"/>
      <c r="H44" s="420"/>
      <c r="I44" s="420"/>
      <c r="J44" s="420"/>
      <c r="K44" s="420"/>
      <c r="L44" s="420"/>
      <c r="M44" s="420"/>
      <c r="N44" s="364"/>
      <c r="O44" s="364"/>
    </row>
    <row r="45" spans="2:15" x14ac:dyDescent="0.2">
      <c r="B45" s="420"/>
      <c r="C45" s="420"/>
      <c r="D45" s="420"/>
      <c r="E45" s="420"/>
      <c r="F45" s="420"/>
      <c r="G45" s="420"/>
      <c r="H45" s="420"/>
      <c r="I45" s="420"/>
      <c r="J45" s="420"/>
      <c r="K45" s="420"/>
      <c r="L45" s="420"/>
      <c r="M45" s="420"/>
      <c r="N45" s="364"/>
      <c r="O45" s="364"/>
    </row>
    <row r="46" spans="2:15" x14ac:dyDescent="0.2">
      <c r="B46" s="420"/>
      <c r="C46" s="420"/>
      <c r="D46" s="420"/>
      <c r="E46" s="420"/>
      <c r="F46" s="420"/>
      <c r="G46" s="420"/>
      <c r="H46" s="420"/>
      <c r="I46" s="420"/>
      <c r="J46" s="420"/>
      <c r="K46" s="420"/>
      <c r="L46" s="420"/>
      <c r="M46" s="420"/>
      <c r="N46" s="364"/>
      <c r="O46" s="364"/>
    </row>
    <row r="47" spans="2:15" x14ac:dyDescent="0.2">
      <c r="B47" s="309" t="s">
        <v>186</v>
      </c>
    </row>
    <row r="48" spans="2:15" ht="8.1" customHeight="1" x14ac:dyDescent="0.2">
      <c r="B48" s="364"/>
      <c r="C48" s="364"/>
      <c r="D48" s="364"/>
      <c r="E48" s="364"/>
      <c r="F48" s="364"/>
      <c r="G48" s="364"/>
      <c r="H48" s="364"/>
      <c r="I48" s="364"/>
      <c r="J48" s="364"/>
      <c r="K48" s="364"/>
      <c r="L48" s="364"/>
      <c r="M48" s="164"/>
      <c r="N48" s="164"/>
      <c r="O48" s="164"/>
    </row>
    <row r="49" spans="2:15" ht="12.95" customHeight="1" x14ac:dyDescent="0.2">
      <c r="B49" s="439" t="s">
        <v>349</v>
      </c>
      <c r="C49" s="439"/>
      <c r="D49" s="439"/>
      <c r="E49" s="439"/>
      <c r="F49" s="439"/>
      <c r="G49" s="439"/>
      <c r="H49" s="439"/>
      <c r="I49" s="439"/>
      <c r="J49" s="439"/>
      <c r="K49" s="364"/>
      <c r="L49" s="364"/>
      <c r="M49" s="164"/>
      <c r="N49" s="164"/>
      <c r="O49" s="164"/>
    </row>
    <row r="50" spans="2:15" ht="6" customHeight="1" x14ac:dyDescent="0.25">
      <c r="B50" s="350"/>
      <c r="C50" s="305"/>
      <c r="D50" s="305"/>
      <c r="E50" s="305"/>
      <c r="F50" s="305"/>
      <c r="G50" s="305"/>
      <c r="H50" s="305"/>
      <c r="I50" s="305"/>
      <c r="J50" s="305"/>
      <c r="K50" s="364"/>
      <c r="L50" s="364"/>
      <c r="M50" s="164"/>
      <c r="N50" s="164"/>
      <c r="O50" s="164"/>
    </row>
    <row r="51" spans="2:15" ht="12.95" customHeight="1" x14ac:dyDescent="0.2">
      <c r="B51" s="433" t="s">
        <v>350</v>
      </c>
      <c r="C51" s="433"/>
      <c r="D51" s="433"/>
      <c r="E51" s="433"/>
      <c r="F51" s="433"/>
      <c r="G51" s="433"/>
      <c r="H51" s="433"/>
      <c r="I51" s="433"/>
      <c r="J51" s="433"/>
      <c r="K51" s="433"/>
      <c r="L51" s="433"/>
      <c r="M51" s="433"/>
      <c r="N51" s="190"/>
      <c r="O51" s="164"/>
    </row>
    <row r="52" spans="2:15" ht="12.95" customHeight="1" x14ac:dyDescent="0.25">
      <c r="B52" s="158"/>
      <c r="C52" s="305"/>
      <c r="D52" s="305"/>
      <c r="E52" s="305"/>
      <c r="F52" s="305"/>
      <c r="G52" s="305"/>
      <c r="H52" s="305"/>
      <c r="I52" s="305"/>
      <c r="J52" s="305"/>
      <c r="K52" s="364"/>
      <c r="L52" s="364"/>
      <c r="M52" s="164"/>
      <c r="N52" s="164"/>
      <c r="O52" s="164"/>
    </row>
    <row r="53" spans="2:15" ht="12.95" customHeight="1" x14ac:dyDescent="0.2">
      <c r="B53" s="439" t="s">
        <v>351</v>
      </c>
      <c r="C53" s="439"/>
      <c r="D53" s="439"/>
      <c r="E53" s="439"/>
      <c r="F53" s="439"/>
      <c r="G53" s="439"/>
      <c r="H53" s="439"/>
      <c r="I53" s="439"/>
      <c r="J53" s="439"/>
      <c r="K53" s="364"/>
      <c r="L53" s="364"/>
      <c r="M53" s="164"/>
      <c r="N53" s="164"/>
      <c r="O53" s="164"/>
    </row>
    <row r="54" spans="2:15" ht="6" customHeight="1" x14ac:dyDescent="0.25">
      <c r="B54" s="271"/>
      <c r="C54" s="305"/>
      <c r="D54" s="305"/>
      <c r="E54" s="305"/>
      <c r="F54" s="305"/>
      <c r="G54" s="305"/>
      <c r="H54" s="305"/>
      <c r="I54" s="305"/>
      <c r="J54" s="305"/>
      <c r="K54" s="364"/>
      <c r="L54" s="364"/>
      <c r="M54" s="164"/>
      <c r="N54" s="164"/>
      <c r="O54" s="164"/>
    </row>
    <row r="55" spans="2:15" ht="12.95" customHeight="1" x14ac:dyDescent="0.2">
      <c r="B55" s="439" t="s">
        <v>352</v>
      </c>
      <c r="C55" s="439"/>
      <c r="D55" s="439"/>
      <c r="E55" s="439"/>
      <c r="F55" s="439"/>
      <c r="G55" s="439"/>
      <c r="H55" s="439"/>
      <c r="I55" s="439"/>
      <c r="J55" s="439"/>
      <c r="K55" s="364"/>
      <c r="L55" s="364"/>
      <c r="M55" s="164"/>
      <c r="N55" s="164"/>
      <c r="O55" s="164"/>
    </row>
    <row r="56" spans="2:15" ht="3.95" customHeight="1" x14ac:dyDescent="0.25">
      <c r="B56" s="271"/>
      <c r="C56" s="305"/>
      <c r="D56" s="305"/>
      <c r="E56" s="305"/>
      <c r="F56" s="305"/>
      <c r="G56" s="305"/>
      <c r="H56" s="305"/>
      <c r="I56" s="305"/>
      <c r="J56" s="305"/>
      <c r="K56" s="364"/>
      <c r="L56" s="364"/>
      <c r="M56" s="164"/>
      <c r="N56" s="164"/>
      <c r="O56" s="164"/>
    </row>
    <row r="57" spans="2:15" ht="33" customHeight="1" x14ac:dyDescent="0.2">
      <c r="B57" s="433" t="s">
        <v>353</v>
      </c>
      <c r="C57" s="433"/>
      <c r="D57" s="433"/>
      <c r="E57" s="433"/>
      <c r="F57" s="433"/>
      <c r="G57" s="433"/>
      <c r="H57" s="433"/>
      <c r="I57" s="433"/>
      <c r="J57" s="433"/>
      <c r="K57" s="433"/>
      <c r="L57" s="433"/>
      <c r="M57" s="164"/>
      <c r="N57" s="164"/>
      <c r="O57" s="164"/>
    </row>
    <row r="58" spans="2:15" ht="6" customHeight="1" x14ac:dyDescent="0.25">
      <c r="B58" s="350"/>
      <c r="C58" s="305"/>
      <c r="D58" s="305"/>
      <c r="E58" s="305"/>
      <c r="F58" s="305"/>
      <c r="G58" s="305"/>
      <c r="H58" s="305"/>
      <c r="I58" s="305"/>
      <c r="J58" s="305"/>
      <c r="K58" s="364"/>
      <c r="L58" s="364"/>
      <c r="M58" s="164"/>
      <c r="N58" s="164"/>
      <c r="O58" s="164"/>
    </row>
    <row r="59" spans="2:15" ht="12.95" customHeight="1" x14ac:dyDescent="0.2">
      <c r="B59" s="437" t="s">
        <v>354</v>
      </c>
      <c r="C59" s="437"/>
      <c r="D59" s="437"/>
      <c r="E59" s="437"/>
      <c r="F59" s="437"/>
      <c r="G59" s="437"/>
      <c r="H59" s="437"/>
      <c r="I59" s="437"/>
      <c r="J59" s="437"/>
      <c r="K59" s="364"/>
      <c r="L59" s="364"/>
      <c r="M59" s="164"/>
      <c r="N59" s="164"/>
      <c r="O59" s="164"/>
    </row>
    <row r="60" spans="2:15" ht="6" customHeight="1" x14ac:dyDescent="0.2">
      <c r="B60" s="280"/>
      <c r="C60" s="280"/>
      <c r="D60" s="280"/>
      <c r="E60" s="280"/>
      <c r="F60" s="280"/>
      <c r="G60" s="280"/>
      <c r="H60" s="280"/>
      <c r="I60" s="280"/>
      <c r="J60" s="280"/>
      <c r="K60" s="364"/>
      <c r="L60" s="364"/>
      <c r="M60" s="164"/>
      <c r="N60" s="164"/>
      <c r="O60" s="164"/>
    </row>
    <row r="61" spans="2:15" ht="27.95" customHeight="1" x14ac:dyDescent="0.2">
      <c r="B61" s="433" t="s">
        <v>355</v>
      </c>
      <c r="C61" s="433"/>
      <c r="D61" s="433"/>
      <c r="E61" s="433"/>
      <c r="F61" s="433"/>
      <c r="G61" s="433"/>
      <c r="H61" s="433"/>
      <c r="I61" s="433"/>
      <c r="J61" s="433"/>
      <c r="K61" s="433"/>
      <c r="L61" s="364"/>
      <c r="M61" s="164"/>
      <c r="N61" s="164"/>
      <c r="O61" s="164"/>
    </row>
    <row r="62" spans="2:15" ht="12.95" customHeight="1" x14ac:dyDescent="0.2">
      <c r="B62" s="434"/>
      <c r="C62" s="434"/>
      <c r="D62" s="434"/>
      <c r="E62" s="434"/>
      <c r="F62" s="434"/>
      <c r="G62" s="434"/>
      <c r="H62" s="434"/>
      <c r="I62" s="434"/>
      <c r="J62" s="434"/>
      <c r="K62" s="434"/>
      <c r="L62" s="364"/>
      <c r="M62" s="164"/>
      <c r="N62" s="164"/>
      <c r="O62" s="164"/>
    </row>
    <row r="63" spans="2:15" x14ac:dyDescent="0.2">
      <c r="B63" s="309" t="s">
        <v>187</v>
      </c>
    </row>
    <row r="64" spans="2:15" ht="12.75" customHeight="1" x14ac:dyDescent="0.2">
      <c r="B64" s="420" t="s">
        <v>356</v>
      </c>
      <c r="C64" s="420"/>
      <c r="D64" s="420"/>
      <c r="E64" s="420"/>
      <c r="F64" s="420"/>
      <c r="G64" s="420"/>
      <c r="H64" s="420"/>
      <c r="I64" s="420"/>
      <c r="J64" s="420"/>
      <c r="K64" s="420"/>
      <c r="L64" s="420"/>
      <c r="M64" s="420"/>
      <c r="N64" s="164"/>
      <c r="O64" s="164"/>
    </row>
    <row r="65" spans="2:17" ht="12.95" customHeight="1" x14ac:dyDescent="0.2">
      <c r="B65" s="420"/>
      <c r="C65" s="420"/>
      <c r="D65" s="420"/>
      <c r="E65" s="420"/>
      <c r="F65" s="420"/>
      <c r="G65" s="420"/>
      <c r="H65" s="420"/>
      <c r="I65" s="420"/>
      <c r="J65" s="420"/>
      <c r="K65" s="420"/>
      <c r="L65" s="420"/>
      <c r="M65" s="420"/>
      <c r="N65" s="164"/>
      <c r="O65" s="164"/>
    </row>
    <row r="67" spans="2:17" x14ac:dyDescent="0.2">
      <c r="B67" s="309" t="s">
        <v>188</v>
      </c>
    </row>
    <row r="68" spans="2:17" ht="5.0999999999999996" customHeight="1" x14ac:dyDescent="0.2">
      <c r="B68" s="309"/>
    </row>
    <row r="69" spans="2:17" ht="12.75" customHeight="1" x14ac:dyDescent="0.2">
      <c r="B69" s="420" t="s">
        <v>357</v>
      </c>
      <c r="C69" s="420"/>
      <c r="D69" s="420"/>
      <c r="E69" s="420"/>
      <c r="F69" s="420"/>
      <c r="G69" s="420"/>
      <c r="H69" s="420"/>
      <c r="I69" s="420"/>
      <c r="J69" s="420"/>
      <c r="K69" s="420"/>
      <c r="L69" s="420"/>
      <c r="M69" s="420"/>
      <c r="N69" s="164"/>
      <c r="O69" s="164"/>
      <c r="Q69" s="285"/>
    </row>
    <row r="70" spans="2:17" ht="12.95" customHeight="1" x14ac:dyDescent="0.2">
      <c r="B70" s="420"/>
      <c r="C70" s="420"/>
      <c r="D70" s="420"/>
      <c r="E70" s="420"/>
      <c r="F70" s="420"/>
      <c r="G70" s="420"/>
      <c r="H70" s="420"/>
      <c r="I70" s="420"/>
      <c r="J70" s="420"/>
      <c r="K70" s="420"/>
      <c r="L70" s="420"/>
      <c r="M70" s="420"/>
      <c r="N70" s="164"/>
      <c r="O70" s="164"/>
    </row>
    <row r="71" spans="2:17" ht="12.95" customHeight="1" x14ac:dyDescent="0.2">
      <c r="B71" s="420"/>
      <c r="C71" s="420"/>
      <c r="D71" s="420"/>
      <c r="E71" s="420"/>
      <c r="F71" s="420"/>
      <c r="G71" s="420"/>
      <c r="H71" s="420"/>
      <c r="I71" s="420"/>
      <c r="J71" s="420"/>
      <c r="K71" s="420"/>
      <c r="L71" s="420"/>
      <c r="M71" s="420"/>
      <c r="N71" s="164"/>
      <c r="O71" s="164"/>
    </row>
    <row r="72" spans="2:17" x14ac:dyDescent="0.2">
      <c r="B72" s="313"/>
      <c r="C72" s="313"/>
      <c r="D72" s="313"/>
      <c r="E72" s="313"/>
      <c r="F72" s="313"/>
      <c r="G72" s="313"/>
      <c r="H72" s="313"/>
      <c r="I72" s="313"/>
      <c r="J72" s="313"/>
      <c r="K72" s="313"/>
      <c r="L72" s="313"/>
    </row>
    <row r="73" spans="2:17" x14ac:dyDescent="0.2">
      <c r="B73" s="309" t="s">
        <v>189</v>
      </c>
    </row>
    <row r="74" spans="2:17" ht="5.0999999999999996" customHeight="1" x14ac:dyDescent="0.2">
      <c r="B74" s="309"/>
    </row>
    <row r="75" spans="2:17" ht="12.75" customHeight="1" x14ac:dyDescent="0.2">
      <c r="B75" s="350" t="s">
        <v>181</v>
      </c>
      <c r="C75" s="350"/>
      <c r="D75" s="350"/>
      <c r="E75" s="350"/>
      <c r="F75" s="350"/>
      <c r="G75" s="350"/>
      <c r="H75" s="350"/>
      <c r="I75" s="350"/>
      <c r="J75" s="350"/>
      <c r="K75" s="350"/>
      <c r="L75" s="350"/>
      <c r="M75" s="365"/>
      <c r="N75" s="365"/>
      <c r="O75" s="365"/>
    </row>
    <row r="77" spans="2:17" x14ac:dyDescent="0.2">
      <c r="B77" s="309" t="s">
        <v>190</v>
      </c>
    </row>
    <row r="78" spans="2:17" ht="3.95" customHeight="1" x14ac:dyDescent="0.2">
      <c r="B78" s="309"/>
    </row>
    <row r="79" spans="2:17" ht="12.75" customHeight="1" x14ac:dyDescent="0.2">
      <c r="B79" s="420" t="s">
        <v>182</v>
      </c>
      <c r="C79" s="420"/>
      <c r="D79" s="420"/>
      <c r="E79" s="420"/>
      <c r="F79" s="420"/>
      <c r="G79" s="420"/>
      <c r="H79" s="420"/>
      <c r="I79" s="420"/>
      <c r="J79" s="420"/>
      <c r="K79" s="420"/>
      <c r="L79" s="420"/>
      <c r="M79" s="420"/>
      <c r="N79" s="164"/>
      <c r="O79" s="164"/>
    </row>
    <row r="80" spans="2:17" ht="12.95" customHeight="1" x14ac:dyDescent="0.2">
      <c r="B80" s="420"/>
      <c r="C80" s="420"/>
      <c r="D80" s="420"/>
      <c r="E80" s="420"/>
      <c r="F80" s="420"/>
      <c r="G80" s="420"/>
      <c r="H80" s="420"/>
      <c r="I80" s="420"/>
      <c r="J80" s="420"/>
      <c r="K80" s="420"/>
      <c r="L80" s="420"/>
      <c r="M80" s="420"/>
      <c r="N80" s="164"/>
      <c r="O80" s="164"/>
    </row>
    <row r="81" spans="2:17" ht="27" customHeight="1" x14ac:dyDescent="0.2">
      <c r="B81" s="420" t="s">
        <v>358</v>
      </c>
      <c r="C81" s="420"/>
      <c r="D81" s="420"/>
      <c r="E81" s="420"/>
      <c r="F81" s="420"/>
      <c r="G81" s="420"/>
      <c r="H81" s="420"/>
      <c r="I81" s="420"/>
      <c r="J81" s="420"/>
      <c r="K81" s="420"/>
      <c r="L81" s="420"/>
      <c r="M81" s="420"/>
      <c r="N81" s="164"/>
      <c r="O81" s="164"/>
    </row>
    <row r="82" spans="2:17" x14ac:dyDescent="0.2">
      <c r="B82" s="313"/>
      <c r="C82" s="313"/>
      <c r="D82" s="313"/>
      <c r="E82" s="313"/>
      <c r="F82" s="313"/>
      <c r="G82" s="313"/>
      <c r="H82" s="313"/>
      <c r="I82" s="313"/>
      <c r="J82" s="313"/>
      <c r="K82" s="313"/>
      <c r="L82" s="313"/>
    </row>
    <row r="83" spans="2:17" x14ac:dyDescent="0.2">
      <c r="B83" s="348" t="s">
        <v>183</v>
      </c>
    </row>
    <row r="84" spans="2:17" ht="5.0999999999999996" customHeight="1" x14ac:dyDescent="0.2">
      <c r="B84" s="348"/>
    </row>
    <row r="85" spans="2:17" ht="12.75" customHeight="1" x14ac:dyDescent="0.2">
      <c r="B85" s="350" t="s">
        <v>184</v>
      </c>
      <c r="C85" s="350"/>
      <c r="D85" s="350"/>
      <c r="E85" s="350"/>
      <c r="F85" s="350"/>
      <c r="G85" s="350"/>
      <c r="H85" s="350"/>
      <c r="I85" s="350"/>
      <c r="J85" s="350"/>
      <c r="K85" s="350"/>
      <c r="L85" s="350"/>
      <c r="M85" s="365"/>
      <c r="N85" s="365"/>
      <c r="O85" s="365"/>
      <c r="Q85" s="285"/>
    </row>
    <row r="86" spans="2:17" ht="12.75" customHeight="1" x14ac:dyDescent="0.2">
      <c r="B86" s="350"/>
      <c r="C86" s="350"/>
      <c r="D86" s="350"/>
      <c r="E86" s="350"/>
      <c r="F86" s="350"/>
      <c r="G86" s="350"/>
      <c r="H86" s="350"/>
      <c r="I86" s="350"/>
      <c r="J86" s="350"/>
      <c r="K86" s="350"/>
      <c r="L86" s="350"/>
      <c r="M86" s="365"/>
      <c r="N86" s="365"/>
      <c r="O86" s="365"/>
      <c r="Q86" s="285"/>
    </row>
    <row r="87" spans="2:17" x14ac:dyDescent="0.2">
      <c r="B87" s="348" t="s">
        <v>185</v>
      </c>
    </row>
    <row r="88" spans="2:17" ht="3.95" customHeight="1" x14ac:dyDescent="0.2">
      <c r="B88" s="348"/>
    </row>
    <row r="89" spans="2:17" x14ac:dyDescent="0.2">
      <c r="B89" s="351" t="s">
        <v>191</v>
      </c>
    </row>
    <row r="90" spans="2:17" ht="12.75" customHeight="1" x14ac:dyDescent="0.2">
      <c r="B90" s="420" t="s">
        <v>524</v>
      </c>
      <c r="C90" s="420"/>
      <c r="D90" s="420"/>
      <c r="E90" s="420"/>
      <c r="F90" s="420"/>
      <c r="G90" s="420"/>
      <c r="H90" s="420"/>
      <c r="I90" s="420"/>
      <c r="J90" s="420"/>
      <c r="K90" s="420"/>
      <c r="L90" s="420"/>
      <c r="M90" s="420"/>
      <c r="N90" s="164"/>
      <c r="O90" s="164"/>
    </row>
    <row r="91" spans="2:17" ht="12.95" customHeight="1" x14ac:dyDescent="0.2">
      <c r="B91" s="420"/>
      <c r="C91" s="420"/>
      <c r="D91" s="420"/>
      <c r="E91" s="420"/>
      <c r="F91" s="420"/>
      <c r="G91" s="420"/>
      <c r="H91" s="420"/>
      <c r="I91" s="420"/>
      <c r="J91" s="420"/>
      <c r="K91" s="420"/>
      <c r="L91" s="420"/>
      <c r="M91" s="420"/>
      <c r="N91" s="164"/>
      <c r="O91" s="164"/>
    </row>
    <row r="92" spans="2:17" ht="12.95" customHeight="1" x14ac:dyDescent="0.2">
      <c r="B92" s="420"/>
      <c r="C92" s="420"/>
      <c r="D92" s="420"/>
      <c r="E92" s="420"/>
      <c r="F92" s="420"/>
      <c r="G92" s="420"/>
      <c r="H92" s="420"/>
      <c r="I92" s="420"/>
      <c r="J92" s="420"/>
      <c r="K92" s="420"/>
      <c r="L92" s="420"/>
      <c r="M92" s="420"/>
      <c r="N92" s="164"/>
      <c r="O92" s="164"/>
    </row>
    <row r="94" spans="2:17" ht="25.5" x14ac:dyDescent="0.2">
      <c r="D94" s="272" t="s">
        <v>218</v>
      </c>
      <c r="E94" s="273" t="s">
        <v>192</v>
      </c>
      <c r="F94" s="272">
        <v>2021</v>
      </c>
      <c r="G94" s="272">
        <v>2020</v>
      </c>
    </row>
    <row r="95" spans="2:17" ht="12.95" customHeight="1" x14ac:dyDescent="0.2">
      <c r="D95" s="435" t="s">
        <v>217</v>
      </c>
      <c r="E95" s="367" t="s">
        <v>359</v>
      </c>
      <c r="F95" s="344">
        <v>6277.54</v>
      </c>
      <c r="G95" s="344">
        <v>6891.96</v>
      </c>
    </row>
    <row r="96" spans="2:17" x14ac:dyDescent="0.2">
      <c r="D96" s="436"/>
      <c r="E96" s="367" t="s">
        <v>360</v>
      </c>
      <c r="F96" s="344">
        <v>6351.33</v>
      </c>
      <c r="G96" s="344">
        <v>6941.65</v>
      </c>
    </row>
    <row r="97" spans="2:9" ht="12.95" customHeight="1" x14ac:dyDescent="0.2">
      <c r="D97" s="435" t="s">
        <v>219</v>
      </c>
      <c r="E97" s="367" t="s">
        <v>359</v>
      </c>
      <c r="F97" s="344">
        <v>68.239999999999995</v>
      </c>
      <c r="G97" s="344">
        <v>81.900000000000006</v>
      </c>
    </row>
    <row r="98" spans="2:9" x14ac:dyDescent="0.2">
      <c r="D98" s="436"/>
      <c r="E98" s="367" t="s">
        <v>360</v>
      </c>
      <c r="F98" s="344">
        <v>69.05</v>
      </c>
      <c r="G98" s="344">
        <v>82.5</v>
      </c>
    </row>
    <row r="99" spans="2:9" ht="12.95" customHeight="1" x14ac:dyDescent="0.2">
      <c r="D99" s="435" t="s">
        <v>220</v>
      </c>
      <c r="E99" s="367" t="s">
        <v>359</v>
      </c>
      <c r="F99" s="344">
        <v>7372.35</v>
      </c>
      <c r="G99" s="344">
        <v>8466.08</v>
      </c>
    </row>
    <row r="100" spans="2:9" x14ac:dyDescent="0.2">
      <c r="D100" s="436"/>
      <c r="E100" s="367" t="s">
        <v>360</v>
      </c>
      <c r="F100" s="344">
        <v>7459</v>
      </c>
      <c r="G100" s="344">
        <v>8527.82</v>
      </c>
    </row>
    <row r="102" spans="2:9" x14ac:dyDescent="0.2">
      <c r="B102" s="309" t="s">
        <v>194</v>
      </c>
    </row>
    <row r="103" spans="2:9" ht="6.95" customHeight="1" x14ac:dyDescent="0.2"/>
    <row r="104" spans="2:9" x14ac:dyDescent="0.2">
      <c r="B104" s="433" t="s">
        <v>361</v>
      </c>
      <c r="C104" s="433"/>
      <c r="D104" s="433"/>
      <c r="E104" s="433"/>
      <c r="F104" s="433"/>
      <c r="G104" s="433"/>
      <c r="H104" s="433"/>
      <c r="I104" s="433"/>
    </row>
    <row r="106" spans="2:9" ht="68.099999999999994" customHeight="1" x14ac:dyDescent="0.2">
      <c r="C106" s="185" t="s">
        <v>362</v>
      </c>
      <c r="D106" s="185" t="s">
        <v>363</v>
      </c>
      <c r="E106" s="185" t="s">
        <v>364</v>
      </c>
      <c r="F106" s="185" t="s">
        <v>365</v>
      </c>
      <c r="G106" s="185" t="s">
        <v>366</v>
      </c>
      <c r="H106" s="185" t="s">
        <v>367</v>
      </c>
      <c r="I106" s="185" t="s">
        <v>368</v>
      </c>
    </row>
    <row r="107" spans="2:9" x14ac:dyDescent="0.2">
      <c r="C107" s="432" t="s">
        <v>78</v>
      </c>
      <c r="D107" s="432"/>
      <c r="E107" s="432"/>
      <c r="F107" s="432"/>
      <c r="G107" s="432"/>
      <c r="H107" s="432"/>
      <c r="I107" s="432"/>
    </row>
    <row r="108" spans="2:9" x14ac:dyDescent="0.2">
      <c r="C108" s="432" t="s">
        <v>369</v>
      </c>
      <c r="D108" s="432"/>
      <c r="E108" s="432"/>
      <c r="F108" s="432"/>
      <c r="G108" s="432"/>
      <c r="H108" s="432"/>
      <c r="I108" s="432"/>
    </row>
    <row r="109" spans="2:9" x14ac:dyDescent="0.2">
      <c r="C109" s="432" t="s">
        <v>225</v>
      </c>
      <c r="D109" s="432"/>
      <c r="E109" s="432"/>
      <c r="F109" s="432"/>
      <c r="G109" s="432"/>
      <c r="H109" s="432"/>
      <c r="I109" s="432"/>
    </row>
    <row r="110" spans="2:9" x14ac:dyDescent="0.2">
      <c r="C110" s="432" t="s">
        <v>370</v>
      </c>
      <c r="D110" s="432"/>
      <c r="E110" s="432"/>
      <c r="F110" s="432"/>
      <c r="G110" s="432"/>
      <c r="H110" s="432"/>
      <c r="I110" s="432"/>
    </row>
    <row r="111" spans="2:9" x14ac:dyDescent="0.2">
      <c r="C111" s="229" t="s">
        <v>371</v>
      </c>
      <c r="D111" s="214" t="s">
        <v>372</v>
      </c>
      <c r="E111" s="228">
        <v>221844.41</v>
      </c>
      <c r="F111" s="363">
        <v>6277.54</v>
      </c>
      <c r="G111" s="279">
        <v>1409007394.8599999</v>
      </c>
      <c r="H111" s="363">
        <v>6891.96</v>
      </c>
      <c r="I111" s="288">
        <v>2344878584</v>
      </c>
    </row>
    <row r="112" spans="2:9" x14ac:dyDescent="0.2">
      <c r="C112" s="229" t="s">
        <v>373</v>
      </c>
      <c r="D112" s="214" t="s">
        <v>372</v>
      </c>
      <c r="E112" s="228">
        <v>43267.15</v>
      </c>
      <c r="F112" s="363">
        <v>6277.54</v>
      </c>
      <c r="G112" s="279">
        <v>274804013.79000002</v>
      </c>
      <c r="H112" s="363">
        <v>6891.96</v>
      </c>
      <c r="I112" s="288">
        <v>298195478</v>
      </c>
    </row>
    <row r="113" spans="3:17" x14ac:dyDescent="0.2">
      <c r="C113" s="229" t="s">
        <v>374</v>
      </c>
      <c r="D113" s="214" t="s">
        <v>372</v>
      </c>
      <c r="E113" s="228">
        <v>25001.08</v>
      </c>
      <c r="F113" s="363">
        <v>6277.54</v>
      </c>
      <c r="G113" s="279">
        <v>158790147.56</v>
      </c>
      <c r="H113" s="363">
        <v>6891.96</v>
      </c>
      <c r="I113" s="288">
        <v>210472127</v>
      </c>
    </row>
    <row r="114" spans="3:17" x14ac:dyDescent="0.2">
      <c r="C114" s="229" t="s">
        <v>375</v>
      </c>
      <c r="D114" s="214" t="s">
        <v>372</v>
      </c>
      <c r="E114" s="228">
        <v>37470.82</v>
      </c>
      <c r="F114" s="363">
        <v>6277.54</v>
      </c>
      <c r="G114" s="279">
        <v>237989600.33000001</v>
      </c>
      <c r="H114" s="363">
        <v>6891.96</v>
      </c>
      <c r="I114" s="288">
        <v>4533600</v>
      </c>
    </row>
    <row r="115" spans="3:17" x14ac:dyDescent="0.2">
      <c r="C115" s="229" t="s">
        <v>376</v>
      </c>
      <c r="D115" s="214" t="s">
        <v>372</v>
      </c>
      <c r="E115" s="228">
        <v>0</v>
      </c>
      <c r="F115" s="363">
        <v>6277.54</v>
      </c>
      <c r="G115" s="279">
        <v>0</v>
      </c>
      <c r="H115" s="363">
        <v>6891.96</v>
      </c>
      <c r="I115" s="288">
        <v>296402</v>
      </c>
    </row>
    <row r="116" spans="3:17" x14ac:dyDescent="0.2">
      <c r="C116" s="229" t="s">
        <v>377</v>
      </c>
      <c r="D116" s="214" t="s">
        <v>372</v>
      </c>
      <c r="E116" s="228">
        <v>0</v>
      </c>
      <c r="F116" s="363">
        <v>6277.54</v>
      </c>
      <c r="G116" s="279">
        <v>0</v>
      </c>
      <c r="H116" s="363">
        <v>6891.96</v>
      </c>
      <c r="I116" s="288">
        <v>0</v>
      </c>
    </row>
    <row r="117" spans="3:17" x14ac:dyDescent="0.2">
      <c r="C117" s="229" t="s">
        <v>378</v>
      </c>
      <c r="D117" s="214" t="s">
        <v>372</v>
      </c>
      <c r="E117" s="228">
        <v>0</v>
      </c>
      <c r="F117" s="363">
        <v>6277.54</v>
      </c>
      <c r="G117" s="279">
        <v>0</v>
      </c>
      <c r="H117" s="363">
        <v>6891.96</v>
      </c>
      <c r="I117" s="293">
        <v>0</v>
      </c>
      <c r="J117" s="284"/>
    </row>
    <row r="118" spans="3:17" x14ac:dyDescent="0.2">
      <c r="C118" s="229" t="s">
        <v>505</v>
      </c>
      <c r="D118" s="214" t="s">
        <v>231</v>
      </c>
      <c r="E118" s="228">
        <v>-24.81</v>
      </c>
      <c r="F118" s="363"/>
      <c r="G118" s="279">
        <v>-183886.07</v>
      </c>
      <c r="H118" s="344"/>
      <c r="I118" s="293"/>
      <c r="J118" s="284"/>
    </row>
    <row r="119" spans="3:17" x14ac:dyDescent="0.2">
      <c r="C119" s="165" t="s">
        <v>261</v>
      </c>
      <c r="D119" s="214"/>
      <c r="E119" s="228"/>
      <c r="F119" s="363"/>
      <c r="G119" s="279"/>
      <c r="H119" s="344"/>
      <c r="I119" s="293"/>
      <c r="J119" s="284"/>
    </row>
    <row r="120" spans="3:17" x14ac:dyDescent="0.2">
      <c r="C120" s="175" t="s">
        <v>286</v>
      </c>
      <c r="D120" s="214" t="s">
        <v>372</v>
      </c>
      <c r="E120" s="288">
        <v>150000</v>
      </c>
      <c r="F120" s="363">
        <v>6891.96</v>
      </c>
      <c r="G120" s="279">
        <v>952699728.73000002</v>
      </c>
      <c r="H120" s="344">
        <v>6442.33</v>
      </c>
      <c r="I120" s="288">
        <v>1033794038</v>
      </c>
    </row>
    <row r="121" spans="3:17" x14ac:dyDescent="0.2">
      <c r="C121" s="432" t="s">
        <v>506</v>
      </c>
      <c r="D121" s="432"/>
      <c r="E121" s="432"/>
      <c r="F121" s="432"/>
      <c r="G121" s="432"/>
      <c r="H121" s="432"/>
      <c r="I121" s="432"/>
      <c r="Q121" s="285"/>
    </row>
    <row r="122" spans="3:17" x14ac:dyDescent="0.2">
      <c r="C122" s="175" t="s">
        <v>507</v>
      </c>
      <c r="D122" s="214" t="s">
        <v>372</v>
      </c>
      <c r="E122" s="201">
        <v>81.11</v>
      </c>
      <c r="F122" s="363">
        <v>6891.96</v>
      </c>
      <c r="G122" s="279">
        <v>515156.5</v>
      </c>
      <c r="H122" s="344">
        <v>6442.33</v>
      </c>
      <c r="I122" s="288">
        <v>179.73</v>
      </c>
    </row>
    <row r="123" spans="3:17" x14ac:dyDescent="0.2">
      <c r="C123" s="432" t="s">
        <v>80</v>
      </c>
      <c r="D123" s="432"/>
      <c r="E123" s="432"/>
      <c r="F123" s="432"/>
      <c r="G123" s="432"/>
      <c r="H123" s="432"/>
      <c r="I123" s="432"/>
    </row>
    <row r="124" spans="3:17" x14ac:dyDescent="0.2">
      <c r="C124" s="432" t="s">
        <v>379</v>
      </c>
      <c r="D124" s="432"/>
      <c r="E124" s="432"/>
      <c r="F124" s="432"/>
      <c r="G124" s="432"/>
      <c r="H124" s="432"/>
      <c r="I124" s="432"/>
    </row>
    <row r="125" spans="3:17" x14ac:dyDescent="0.2">
      <c r="C125" s="427" t="s">
        <v>380</v>
      </c>
      <c r="D125" s="427"/>
      <c r="E125" s="427"/>
      <c r="F125" s="427"/>
      <c r="G125" s="427"/>
      <c r="H125" s="427"/>
      <c r="I125" s="427"/>
    </row>
    <row r="126" spans="3:17" x14ac:dyDescent="0.2">
      <c r="C126" s="175" t="s">
        <v>381</v>
      </c>
      <c r="D126" s="214" t="s">
        <v>372</v>
      </c>
      <c r="E126" s="277">
        <v>-9900</v>
      </c>
      <c r="F126" s="189">
        <v>6941.65</v>
      </c>
      <c r="G126" s="211">
        <v>-62878182.100000001</v>
      </c>
      <c r="H126" s="211">
        <v>6990.35</v>
      </c>
      <c r="I126" s="196">
        <v>0</v>
      </c>
    </row>
    <row r="127" spans="3:17" x14ac:dyDescent="0.2">
      <c r="C127" s="175" t="s">
        <v>382</v>
      </c>
      <c r="D127" s="214" t="s">
        <v>372</v>
      </c>
      <c r="E127" s="277">
        <v>-135</v>
      </c>
      <c r="F127" s="189">
        <v>6941.65</v>
      </c>
      <c r="G127" s="211">
        <v>-857429.76</v>
      </c>
      <c r="H127" s="211">
        <v>6990.35</v>
      </c>
      <c r="I127" s="196">
        <v>0</v>
      </c>
    </row>
    <row r="128" spans="3:17" x14ac:dyDescent="0.2">
      <c r="C128" s="175" t="s">
        <v>508</v>
      </c>
      <c r="D128" s="214" t="s">
        <v>372</v>
      </c>
      <c r="E128" s="277">
        <v>-320</v>
      </c>
      <c r="F128" s="189">
        <v>6941.65</v>
      </c>
      <c r="G128" s="211">
        <v>-2032426.09</v>
      </c>
      <c r="H128" s="211">
        <v>6990.35</v>
      </c>
      <c r="I128" s="196">
        <v>0</v>
      </c>
    </row>
    <row r="129" spans="2:16" x14ac:dyDescent="0.2">
      <c r="C129" s="175" t="s">
        <v>509</v>
      </c>
      <c r="D129" s="214" t="s">
        <v>372</v>
      </c>
      <c r="E129" s="277">
        <v>-363</v>
      </c>
      <c r="F129" s="189">
        <v>6941.65</v>
      </c>
      <c r="G129" s="211">
        <v>-2305533.34</v>
      </c>
      <c r="H129" s="211">
        <v>6990.35</v>
      </c>
      <c r="I129" s="196">
        <v>0</v>
      </c>
    </row>
    <row r="132" spans="2:16" x14ac:dyDescent="0.2">
      <c r="B132" s="309" t="s">
        <v>195</v>
      </c>
    </row>
    <row r="134" spans="2:16" ht="69" customHeight="1" x14ac:dyDescent="0.2">
      <c r="C134" s="185" t="s">
        <v>383</v>
      </c>
      <c r="D134" s="185" t="s">
        <v>384</v>
      </c>
      <c r="E134" s="185" t="s">
        <v>385</v>
      </c>
      <c r="F134" s="185" t="s">
        <v>386</v>
      </c>
      <c r="G134" s="185" t="s">
        <v>387</v>
      </c>
    </row>
    <row r="135" spans="2:16" x14ac:dyDescent="0.2">
      <c r="C135" s="175" t="s">
        <v>388</v>
      </c>
      <c r="D135" s="217">
        <f>F95</f>
        <v>6277.54</v>
      </c>
      <c r="E135" s="174">
        <v>252816575</v>
      </c>
      <c r="F135" s="217">
        <v>6891.96</v>
      </c>
      <c r="G135" s="169">
        <v>112646264</v>
      </c>
    </row>
    <row r="136" spans="2:16" x14ac:dyDescent="0.2">
      <c r="C136" s="175" t="s">
        <v>389</v>
      </c>
      <c r="D136" s="217">
        <f>F99</f>
        <v>7372.35</v>
      </c>
      <c r="E136" s="174">
        <v>-15997.79</v>
      </c>
      <c r="F136" s="217">
        <v>8466.08</v>
      </c>
      <c r="G136" s="169">
        <v>-21876270</v>
      </c>
    </row>
    <row r="137" spans="2:16" x14ac:dyDescent="0.2">
      <c r="C137" s="175" t="s">
        <v>390</v>
      </c>
      <c r="D137" s="217">
        <f>F97</f>
        <v>68.239999999999995</v>
      </c>
      <c r="E137" s="174">
        <v>0</v>
      </c>
      <c r="F137" s="217">
        <v>81.900000000000006</v>
      </c>
      <c r="G137" s="169">
        <v>-706</v>
      </c>
    </row>
    <row r="138" spans="2:16" x14ac:dyDescent="0.2">
      <c r="C138" s="255" t="s">
        <v>391</v>
      </c>
      <c r="D138" s="205"/>
      <c r="E138" s="256">
        <f>SUM(E135:E137)</f>
        <v>252800577.21000001</v>
      </c>
      <c r="F138" s="200"/>
      <c r="G138" s="256">
        <f>SUM(G135:G137)+1</f>
        <v>90769289</v>
      </c>
    </row>
    <row r="141" spans="2:16" x14ac:dyDescent="0.2">
      <c r="B141" s="309" t="s">
        <v>196</v>
      </c>
    </row>
    <row r="142" spans="2:16" ht="18" customHeight="1" x14ac:dyDescent="0.2">
      <c r="B142" s="306" t="s">
        <v>392</v>
      </c>
    </row>
    <row r="143" spans="2:16" x14ac:dyDescent="0.2">
      <c r="P143" s="318"/>
    </row>
    <row r="144" spans="2:16" ht="12.95" customHeight="1" x14ac:dyDescent="0.2">
      <c r="C144" s="428" t="s">
        <v>393</v>
      </c>
      <c r="D144" s="430" t="s">
        <v>394</v>
      </c>
      <c r="E144" s="424" t="s">
        <v>395</v>
      </c>
      <c r="F144" s="426"/>
      <c r="P144" s="318"/>
    </row>
    <row r="145" spans="3:18" ht="27" customHeight="1" x14ac:dyDescent="0.2">
      <c r="C145" s="429"/>
      <c r="D145" s="431"/>
      <c r="E145" s="272" t="s">
        <v>396</v>
      </c>
      <c r="F145" s="272" t="s">
        <v>397</v>
      </c>
      <c r="P145" s="315"/>
      <c r="Q145" s="315"/>
    </row>
    <row r="146" spans="3:18" x14ac:dyDescent="0.2">
      <c r="C146" s="255" t="s">
        <v>370</v>
      </c>
      <c r="D146" s="175"/>
      <c r="E146" s="175"/>
      <c r="F146" s="175"/>
      <c r="P146" s="315"/>
      <c r="Q146" s="315"/>
    </row>
    <row r="147" spans="3:18" x14ac:dyDescent="0.2">
      <c r="C147" s="229" t="s">
        <v>371</v>
      </c>
      <c r="D147" s="289">
        <v>221844.41</v>
      </c>
      <c r="E147" s="289">
        <v>1409007394.8599999</v>
      </c>
      <c r="F147" s="257">
        <v>2344878584</v>
      </c>
      <c r="G147" s="291"/>
      <c r="P147" s="315"/>
      <c r="Q147" s="315"/>
    </row>
    <row r="148" spans="3:18" x14ac:dyDescent="0.2">
      <c r="C148" s="229" t="s">
        <v>373</v>
      </c>
      <c r="D148" s="289">
        <v>43267.15</v>
      </c>
      <c r="E148" s="289">
        <v>274804013.79000002</v>
      </c>
      <c r="F148" s="257">
        <v>298195478</v>
      </c>
      <c r="G148" s="291"/>
    </row>
    <row r="149" spans="3:18" x14ac:dyDescent="0.2">
      <c r="C149" s="229" t="s">
        <v>374</v>
      </c>
      <c r="D149" s="289">
        <v>25001.08</v>
      </c>
      <c r="E149" s="289">
        <v>158790147.56</v>
      </c>
      <c r="F149" s="257">
        <v>210472127</v>
      </c>
      <c r="G149" s="291"/>
      <c r="P149" s="315"/>
      <c r="Q149" s="315"/>
    </row>
    <row r="150" spans="3:18" x14ac:dyDescent="0.2">
      <c r="C150" s="229" t="s">
        <v>398</v>
      </c>
      <c r="D150" s="289">
        <v>0</v>
      </c>
      <c r="E150" s="289">
        <v>3960676</v>
      </c>
      <c r="F150" s="257">
        <v>12521611</v>
      </c>
      <c r="G150" s="291"/>
      <c r="P150" s="315"/>
      <c r="Q150" s="315"/>
    </row>
    <row r="151" spans="3:18" x14ac:dyDescent="0.2">
      <c r="C151" s="229" t="s">
        <v>375</v>
      </c>
      <c r="D151" s="289">
        <v>37470.82</v>
      </c>
      <c r="E151" s="289">
        <v>237989600.33000001</v>
      </c>
      <c r="F151" s="257">
        <v>4533600</v>
      </c>
      <c r="G151" s="291"/>
      <c r="O151" s="285"/>
      <c r="P151" s="258"/>
      <c r="Q151" s="258"/>
      <c r="R151" s="318"/>
    </row>
    <row r="152" spans="3:18" x14ac:dyDescent="0.2">
      <c r="C152" s="229" t="s">
        <v>376</v>
      </c>
      <c r="D152" s="289">
        <v>0</v>
      </c>
      <c r="E152" s="289">
        <v>2000000</v>
      </c>
      <c r="F152" s="257">
        <v>296403</v>
      </c>
      <c r="G152" s="291"/>
      <c r="O152" s="285"/>
      <c r="P152" s="258"/>
      <c r="Q152" s="258"/>
      <c r="R152" s="318"/>
    </row>
    <row r="153" spans="3:18" x14ac:dyDescent="0.2">
      <c r="C153" s="229" t="s">
        <v>377</v>
      </c>
      <c r="D153" s="289">
        <v>0</v>
      </c>
      <c r="E153" s="289">
        <v>0</v>
      </c>
      <c r="F153" s="257">
        <v>0</v>
      </c>
      <c r="G153" s="291"/>
      <c r="O153" s="285"/>
      <c r="P153" s="258"/>
      <c r="Q153" s="258"/>
      <c r="R153" s="318"/>
    </row>
    <row r="154" spans="3:18" x14ac:dyDescent="0.2">
      <c r="C154" s="229" t="s">
        <v>399</v>
      </c>
      <c r="D154" s="289">
        <v>0</v>
      </c>
      <c r="E154" s="289">
        <v>0</v>
      </c>
      <c r="F154" s="257">
        <v>0</v>
      </c>
      <c r="G154" s="291"/>
      <c r="O154" s="285"/>
      <c r="P154" s="258"/>
      <c r="Q154" s="258"/>
      <c r="R154" s="318"/>
    </row>
    <row r="155" spans="3:18" x14ac:dyDescent="0.2">
      <c r="C155" s="229" t="s">
        <v>378</v>
      </c>
      <c r="D155" s="289">
        <v>0</v>
      </c>
      <c r="E155" s="289">
        <v>0</v>
      </c>
      <c r="F155" s="257">
        <v>0</v>
      </c>
      <c r="G155" s="291"/>
      <c r="O155" s="285"/>
      <c r="P155" s="258"/>
      <c r="Q155" s="258"/>
      <c r="R155" s="318"/>
    </row>
    <row r="156" spans="3:18" x14ac:dyDescent="0.2">
      <c r="C156" s="229" t="s">
        <v>505</v>
      </c>
      <c r="D156" s="289"/>
      <c r="E156" s="289">
        <v>-183886.07</v>
      </c>
      <c r="F156" s="257">
        <v>0</v>
      </c>
      <c r="G156" s="291"/>
      <c r="O156" s="285"/>
      <c r="P156" s="258"/>
      <c r="Q156" s="258"/>
      <c r="R156" s="318"/>
    </row>
    <row r="157" spans="3:18" x14ac:dyDescent="0.2">
      <c r="C157" s="255" t="s">
        <v>400</v>
      </c>
      <c r="D157" s="175"/>
      <c r="E157" s="262">
        <f>SUM(E147:E156)</f>
        <v>2086367946.4699998</v>
      </c>
      <c r="F157" s="262">
        <f>SUM(F147:F156)</f>
        <v>2870897803</v>
      </c>
    </row>
    <row r="158" spans="3:18" x14ac:dyDescent="0.2">
      <c r="C158" s="255" t="s">
        <v>401</v>
      </c>
      <c r="D158" s="175"/>
      <c r="E158" s="262"/>
      <c r="F158" s="262"/>
    </row>
    <row r="159" spans="3:18" x14ac:dyDescent="0.2">
      <c r="C159" s="229" t="s">
        <v>402</v>
      </c>
      <c r="D159" s="289">
        <v>0</v>
      </c>
      <c r="E159" s="289">
        <v>0</v>
      </c>
      <c r="F159" s="257">
        <v>74373</v>
      </c>
    </row>
    <row r="160" spans="3:18" x14ac:dyDescent="0.2">
      <c r="C160" s="165" t="s">
        <v>403</v>
      </c>
      <c r="D160" s="289">
        <v>0</v>
      </c>
      <c r="E160" s="286">
        <v>0</v>
      </c>
      <c r="F160" s="259">
        <f>+F159</f>
        <v>74373</v>
      </c>
    </row>
    <row r="161" spans="1:6" x14ac:dyDescent="0.2">
      <c r="C161" s="165" t="s">
        <v>404</v>
      </c>
      <c r="D161" s="289"/>
      <c r="E161" s="286"/>
      <c r="F161" s="259"/>
    </row>
    <row r="162" spans="1:6" x14ac:dyDescent="0.2">
      <c r="C162" s="229" t="s">
        <v>405</v>
      </c>
      <c r="D162" s="289">
        <v>0</v>
      </c>
      <c r="E162" s="289">
        <v>580000000</v>
      </c>
      <c r="F162" s="289">
        <v>580000000</v>
      </c>
    </row>
    <row r="163" spans="1:6" x14ac:dyDescent="0.2">
      <c r="C163" s="165" t="s">
        <v>406</v>
      </c>
      <c r="D163" s="289">
        <v>0</v>
      </c>
      <c r="E163" s="286">
        <f>+E162</f>
        <v>580000000</v>
      </c>
      <c r="F163" s="259">
        <f>+F162</f>
        <v>580000000</v>
      </c>
    </row>
    <row r="164" spans="1:6" x14ac:dyDescent="0.2">
      <c r="C164" s="255" t="s">
        <v>391</v>
      </c>
      <c r="D164" s="262"/>
      <c r="E164" s="262">
        <f>+E157+E160+E163</f>
        <v>2666367946.4699998</v>
      </c>
      <c r="F164" s="262">
        <f>+F157+F160+F163</f>
        <v>3450972176</v>
      </c>
    </row>
    <row r="165" spans="1:6" x14ac:dyDescent="0.2">
      <c r="C165" s="309"/>
      <c r="D165" s="245"/>
      <c r="E165" s="245"/>
      <c r="F165" s="245"/>
    </row>
    <row r="166" spans="1:6" x14ac:dyDescent="0.2">
      <c r="B166" s="306" t="s">
        <v>407</v>
      </c>
      <c r="C166" s="309"/>
      <c r="D166" s="245"/>
      <c r="E166" s="245"/>
      <c r="F166" s="245"/>
    </row>
    <row r="167" spans="1:6" x14ac:dyDescent="0.2">
      <c r="C167" s="309"/>
      <c r="D167" s="245"/>
      <c r="E167" s="245"/>
      <c r="F167" s="245"/>
    </row>
    <row r="168" spans="1:6" x14ac:dyDescent="0.2">
      <c r="E168" s="263"/>
      <c r="F168" s="314"/>
    </row>
    <row r="169" spans="1:6" x14ac:dyDescent="0.2">
      <c r="B169" s="309" t="s">
        <v>197</v>
      </c>
    </row>
    <row r="170" spans="1:6" x14ac:dyDescent="0.2">
      <c r="A170" s="306" t="s">
        <v>408</v>
      </c>
    </row>
    <row r="171" spans="1:6" x14ac:dyDescent="0.2">
      <c r="B171" s="309"/>
    </row>
    <row r="172" spans="1:6" x14ac:dyDescent="0.2">
      <c r="B172" s="309"/>
      <c r="C172" s="352" t="s">
        <v>383</v>
      </c>
      <c r="D172" s="352" t="s">
        <v>396</v>
      </c>
      <c r="E172" s="352" t="s">
        <v>397</v>
      </c>
    </row>
    <row r="173" spans="1:6" x14ac:dyDescent="0.2">
      <c r="B173" s="309"/>
      <c r="C173" s="175" t="s">
        <v>286</v>
      </c>
      <c r="D173" s="289">
        <v>952699728.73000002</v>
      </c>
      <c r="E173" s="178">
        <v>1033794038</v>
      </c>
    </row>
    <row r="174" spans="1:6" x14ac:dyDescent="0.2">
      <c r="B174" s="309"/>
      <c r="C174" s="229" t="s">
        <v>409</v>
      </c>
      <c r="D174" s="289">
        <v>0</v>
      </c>
      <c r="E174" s="178">
        <v>0</v>
      </c>
    </row>
    <row r="175" spans="1:6" x14ac:dyDescent="0.2">
      <c r="B175" s="309"/>
      <c r="C175" s="175" t="s">
        <v>108</v>
      </c>
      <c r="D175" s="289">
        <v>0</v>
      </c>
      <c r="E175" s="178">
        <v>0</v>
      </c>
    </row>
    <row r="176" spans="1:6" x14ac:dyDescent="0.2">
      <c r="B176" s="309"/>
      <c r="C176" s="175" t="s">
        <v>111</v>
      </c>
      <c r="D176" s="289">
        <v>0</v>
      </c>
      <c r="E176" s="166">
        <v>0</v>
      </c>
    </row>
    <row r="177" spans="2:15" x14ac:dyDescent="0.2">
      <c r="B177" s="309"/>
      <c r="C177" s="255" t="s">
        <v>391</v>
      </c>
      <c r="D177" s="262">
        <f>SUM(D173:D176)</f>
        <v>952699728.73000002</v>
      </c>
      <c r="E177" s="262">
        <f>SUM(E173:E176)</f>
        <v>1033794038</v>
      </c>
    </row>
    <row r="178" spans="2:15" x14ac:dyDescent="0.2">
      <c r="B178" s="309"/>
    </row>
    <row r="179" spans="2:15" x14ac:dyDescent="0.2">
      <c r="B179" s="309"/>
    </row>
    <row r="180" spans="2:15" ht="17.100000000000001" customHeight="1" x14ac:dyDescent="0.2">
      <c r="B180" s="306" t="s">
        <v>410</v>
      </c>
    </row>
    <row r="181" spans="2:15" x14ac:dyDescent="0.2">
      <c r="L181" s="318"/>
    </row>
    <row r="182" spans="2:15" x14ac:dyDescent="0.2">
      <c r="C182" s="417" t="s">
        <v>411</v>
      </c>
      <c r="D182" s="417"/>
      <c r="E182" s="417"/>
      <c r="F182" s="417"/>
      <c r="G182" s="417"/>
      <c r="H182" s="417"/>
      <c r="L182" s="318"/>
    </row>
    <row r="183" spans="2:15" ht="25.5" x14ac:dyDescent="0.2">
      <c r="C183" s="272" t="s">
        <v>412</v>
      </c>
      <c r="D183" s="246" t="s">
        <v>413</v>
      </c>
      <c r="E183" s="273" t="s">
        <v>414</v>
      </c>
      <c r="F183" s="273" t="s">
        <v>415</v>
      </c>
      <c r="G183" s="246" t="s">
        <v>416</v>
      </c>
      <c r="H183" s="185" t="s">
        <v>108</v>
      </c>
      <c r="L183" s="318"/>
    </row>
    <row r="184" spans="2:15" x14ac:dyDescent="0.2">
      <c r="C184" s="281" t="s">
        <v>417</v>
      </c>
      <c r="D184" s="367" t="s">
        <v>418</v>
      </c>
      <c r="E184" s="367">
        <v>1</v>
      </c>
      <c r="F184" s="206">
        <v>14500000</v>
      </c>
      <c r="G184" s="176">
        <v>900000000</v>
      </c>
      <c r="H184" s="247">
        <v>0</v>
      </c>
      <c r="I184" s="318"/>
      <c r="L184" s="318"/>
    </row>
    <row r="185" spans="2:15" x14ac:dyDescent="0.2">
      <c r="C185" s="255" t="s">
        <v>419</v>
      </c>
      <c r="D185" s="240"/>
      <c r="E185" s="240"/>
      <c r="F185" s="240"/>
      <c r="G185" s="283">
        <f>+G184</f>
        <v>900000000</v>
      </c>
      <c r="H185" s="304"/>
      <c r="L185" s="318"/>
    </row>
    <row r="186" spans="2:15" x14ac:dyDescent="0.2">
      <c r="C186" s="255" t="s">
        <v>420</v>
      </c>
      <c r="D186" s="240"/>
      <c r="E186" s="240"/>
      <c r="F186" s="240"/>
      <c r="G186" s="266">
        <v>750000000</v>
      </c>
      <c r="H186" s="304"/>
      <c r="L186" s="318"/>
    </row>
    <row r="187" spans="2:15" x14ac:dyDescent="0.2">
      <c r="L187" s="318"/>
    </row>
    <row r="188" spans="2:15" x14ac:dyDescent="0.2">
      <c r="B188" s="309" t="s">
        <v>198</v>
      </c>
    </row>
    <row r="189" spans="2:15" ht="5.0999999999999996" customHeight="1" x14ac:dyDescent="0.2">
      <c r="B189" s="373" t="s">
        <v>421</v>
      </c>
      <c r="C189" s="373"/>
      <c r="D189" s="373"/>
      <c r="E189" s="373"/>
      <c r="F189" s="373"/>
      <c r="G189" s="373"/>
      <c r="H189" s="373"/>
      <c r="I189" s="373"/>
      <c r="J189" s="373"/>
      <c r="K189" s="373"/>
      <c r="L189" s="311"/>
    </row>
    <row r="190" spans="2:15" x14ac:dyDescent="0.2">
      <c r="B190" s="373"/>
      <c r="C190" s="373"/>
      <c r="D190" s="373"/>
      <c r="E190" s="373"/>
      <c r="F190" s="373"/>
      <c r="G190" s="373"/>
      <c r="H190" s="373"/>
      <c r="I190" s="373"/>
      <c r="J190" s="373"/>
      <c r="K190" s="373"/>
      <c r="L190" s="311"/>
    </row>
    <row r="191" spans="2:15" x14ac:dyDescent="0.2">
      <c r="B191" s="313"/>
      <c r="C191" s="313"/>
      <c r="D191" s="313"/>
      <c r="E191" s="313"/>
      <c r="F191" s="313"/>
      <c r="G191" s="313"/>
      <c r="H191" s="313"/>
      <c r="I191" s="313"/>
      <c r="J191" s="313"/>
      <c r="K191" s="313"/>
      <c r="L191" s="311"/>
    </row>
    <row r="192" spans="2:15" x14ac:dyDescent="0.2">
      <c r="C192" s="417" t="s">
        <v>422</v>
      </c>
      <c r="D192" s="417"/>
      <c r="E192" s="417"/>
      <c r="O192" s="318"/>
    </row>
    <row r="193" spans="2:19" x14ac:dyDescent="0.2">
      <c r="B193" s="313"/>
      <c r="C193" s="352" t="s">
        <v>383</v>
      </c>
      <c r="D193" s="352" t="s">
        <v>396</v>
      </c>
      <c r="E193" s="352" t="s">
        <v>397</v>
      </c>
      <c r="F193" s="313"/>
      <c r="G193" s="313"/>
      <c r="H193" s="313"/>
      <c r="I193" s="313"/>
      <c r="J193" s="313"/>
      <c r="K193" s="313"/>
      <c r="L193" s="311"/>
      <c r="P193" s="315"/>
      <c r="Q193" s="315"/>
    </row>
    <row r="194" spans="2:19" x14ac:dyDescent="0.2">
      <c r="B194" s="313"/>
      <c r="C194" s="175" t="s">
        <v>423</v>
      </c>
      <c r="D194" s="289">
        <v>0</v>
      </c>
      <c r="E194" s="178">
        <v>19102623</v>
      </c>
      <c r="F194" s="313"/>
      <c r="G194" s="313"/>
      <c r="H194" s="313"/>
      <c r="I194" s="313"/>
      <c r="J194" s="313"/>
      <c r="K194" s="313"/>
      <c r="L194" s="311"/>
      <c r="P194" s="315"/>
      <c r="Q194" s="315"/>
    </row>
    <row r="195" spans="2:19" x14ac:dyDescent="0.2">
      <c r="B195" s="313"/>
      <c r="C195" s="175" t="s">
        <v>424</v>
      </c>
      <c r="D195" s="289">
        <v>0</v>
      </c>
      <c r="E195" s="178">
        <v>0</v>
      </c>
      <c r="F195" s="313"/>
      <c r="G195" s="313"/>
      <c r="H195" s="313"/>
      <c r="I195" s="313"/>
      <c r="J195" s="313"/>
      <c r="K195" s="313"/>
      <c r="L195" s="311"/>
      <c r="P195" s="315"/>
      <c r="Q195" s="315"/>
    </row>
    <row r="196" spans="2:19" x14ac:dyDescent="0.2">
      <c r="C196" s="255" t="s">
        <v>391</v>
      </c>
      <c r="D196" s="262">
        <f>SUM(D194:D195)</f>
        <v>0</v>
      </c>
      <c r="E196" s="262">
        <f>SUM(E194:E195)</f>
        <v>19102623</v>
      </c>
      <c r="P196" s="267"/>
      <c r="Q196" s="260"/>
    </row>
    <row r="197" spans="2:19" x14ac:dyDescent="0.2">
      <c r="P197" s="260"/>
      <c r="Q197" s="260"/>
    </row>
    <row r="198" spans="2:19" x14ac:dyDescent="0.2">
      <c r="O198" s="318"/>
    </row>
    <row r="199" spans="2:19" x14ac:dyDescent="0.2">
      <c r="B199" s="309" t="s">
        <v>240</v>
      </c>
    </row>
    <row r="200" spans="2:19" ht="18" customHeight="1" x14ac:dyDescent="0.2">
      <c r="B200" s="306" t="s">
        <v>425</v>
      </c>
    </row>
    <row r="202" spans="2:19" x14ac:dyDescent="0.2">
      <c r="C202" s="423" t="s">
        <v>426</v>
      </c>
      <c r="D202" s="423" t="s">
        <v>427</v>
      </c>
      <c r="E202" s="423"/>
      <c r="F202" s="423"/>
      <c r="G202" s="423"/>
      <c r="H202" s="423"/>
      <c r="I202" s="424" t="s">
        <v>428</v>
      </c>
      <c r="J202" s="425"/>
      <c r="K202" s="425"/>
      <c r="L202" s="426"/>
    </row>
    <row r="203" spans="2:19" ht="38.25" x14ac:dyDescent="0.2">
      <c r="C203" s="423"/>
      <c r="D203" s="185" t="s">
        <v>429</v>
      </c>
      <c r="E203" s="185" t="s">
        <v>430</v>
      </c>
      <c r="F203" s="185" t="s">
        <v>431</v>
      </c>
      <c r="G203" s="185" t="s">
        <v>432</v>
      </c>
      <c r="H203" s="185" t="s">
        <v>433</v>
      </c>
      <c r="I203" s="185" t="s">
        <v>434</v>
      </c>
      <c r="J203" s="185" t="s">
        <v>211</v>
      </c>
      <c r="K203" s="185" t="s">
        <v>431</v>
      </c>
      <c r="L203" s="185" t="s">
        <v>435</v>
      </c>
      <c r="M203" s="185" t="s">
        <v>436</v>
      </c>
    </row>
    <row r="204" spans="2:19" x14ac:dyDescent="0.2">
      <c r="C204" s="175" t="s">
        <v>437</v>
      </c>
      <c r="D204" s="247">
        <v>62503449</v>
      </c>
      <c r="E204" s="247">
        <v>0</v>
      </c>
      <c r="F204" s="247">
        <v>0</v>
      </c>
      <c r="G204" s="247">
        <v>0</v>
      </c>
      <c r="H204" s="247">
        <f>D204+E204-F204+G204</f>
        <v>62503449</v>
      </c>
      <c r="I204" s="257">
        <v>-6250345</v>
      </c>
      <c r="J204" s="257">
        <v>-5625310.4174759071</v>
      </c>
      <c r="K204" s="257">
        <v>0</v>
      </c>
      <c r="L204" s="257">
        <f>+I204+J204-K204</f>
        <v>-11875655.417475907</v>
      </c>
      <c r="M204" s="247">
        <f>+H204+L204</f>
        <v>50627793.582524091</v>
      </c>
      <c r="Q204" s="318"/>
    </row>
    <row r="205" spans="2:19" x14ac:dyDescent="0.2">
      <c r="C205" s="175" t="s">
        <v>438</v>
      </c>
      <c r="D205" s="247">
        <v>62137091</v>
      </c>
      <c r="E205" s="247">
        <v>0</v>
      </c>
      <c r="F205" s="247">
        <v>0</v>
      </c>
      <c r="G205" s="247">
        <v>0</v>
      </c>
      <c r="H205" s="247">
        <f>D205+E205-F205+G205</f>
        <v>62137091</v>
      </c>
      <c r="I205" s="257">
        <v>-12693076</v>
      </c>
      <c r="J205" s="257">
        <v>-10154460.965661919</v>
      </c>
      <c r="K205" s="257">
        <v>0</v>
      </c>
      <c r="L205" s="257">
        <f>+I205+J205-K205</f>
        <v>-22847536.965661921</v>
      </c>
      <c r="M205" s="247">
        <f>+H205+L205</f>
        <v>39289554.034338079</v>
      </c>
      <c r="Q205" s="318"/>
    </row>
    <row r="206" spans="2:19" x14ac:dyDescent="0.2">
      <c r="C206" s="175" t="s">
        <v>439</v>
      </c>
      <c r="D206" s="247">
        <v>20547851</v>
      </c>
      <c r="E206" s="247">
        <v>0</v>
      </c>
      <c r="F206" s="247">
        <v>0</v>
      </c>
      <c r="G206" s="247">
        <v>0</v>
      </c>
      <c r="H206" s="247">
        <f>D206+E206-F206+G206</f>
        <v>20547851</v>
      </c>
      <c r="I206" s="257">
        <v>-3717163</v>
      </c>
      <c r="J206" s="257">
        <v>-4324401.1414110065</v>
      </c>
      <c r="K206" s="257">
        <v>0</v>
      </c>
      <c r="L206" s="257">
        <f>+I206+J206-K206</f>
        <v>-8041564.1414110065</v>
      </c>
      <c r="M206" s="247">
        <v>9134332</v>
      </c>
      <c r="R206" s="315"/>
      <c r="S206" s="315"/>
    </row>
    <row r="207" spans="2:19" x14ac:dyDescent="0.2">
      <c r="C207" s="175" t="s">
        <v>238</v>
      </c>
      <c r="D207" s="247">
        <v>4909091</v>
      </c>
      <c r="E207" s="247">
        <v>0</v>
      </c>
      <c r="F207" s="247">
        <v>0</v>
      </c>
      <c r="G207" s="247">
        <v>0</v>
      </c>
      <c r="H207" s="247">
        <f>D207+E207-F207+G207</f>
        <v>4909091</v>
      </c>
      <c r="I207" s="257">
        <v>0</v>
      </c>
      <c r="J207" s="257">
        <v>0</v>
      </c>
      <c r="K207" s="257">
        <v>0</v>
      </c>
      <c r="L207" s="257">
        <f>+I207+J207-K207</f>
        <v>0</v>
      </c>
      <c r="M207" s="247">
        <f>+H207+L207</f>
        <v>4909091</v>
      </c>
      <c r="R207" s="267"/>
      <c r="S207" s="260"/>
    </row>
    <row r="208" spans="2:19" x14ac:dyDescent="0.2">
      <c r="C208" s="255" t="s">
        <v>440</v>
      </c>
      <c r="D208" s="203">
        <f t="shared" ref="D208:M208" si="0">SUM(D204:D207)</f>
        <v>150097482</v>
      </c>
      <c r="E208" s="203">
        <f t="shared" si="0"/>
        <v>0</v>
      </c>
      <c r="F208" s="203">
        <f t="shared" si="0"/>
        <v>0</v>
      </c>
      <c r="G208" s="203">
        <f t="shared" si="0"/>
        <v>0</v>
      </c>
      <c r="H208" s="203">
        <f>SUM(H204:H207)</f>
        <v>150097482</v>
      </c>
      <c r="I208" s="259">
        <f t="shared" si="0"/>
        <v>-22660584</v>
      </c>
      <c r="J208" s="259">
        <f t="shared" si="0"/>
        <v>-20104172.524548832</v>
      </c>
      <c r="K208" s="259">
        <f t="shared" si="0"/>
        <v>0</v>
      </c>
      <c r="L208" s="259">
        <f t="shared" si="0"/>
        <v>-42764756.524548836</v>
      </c>
      <c r="M208" s="203">
        <f t="shared" si="0"/>
        <v>103960770.61686218</v>
      </c>
      <c r="R208" s="260"/>
      <c r="S208" s="260"/>
    </row>
    <row r="209" spans="1:20" x14ac:dyDescent="0.2">
      <c r="C209" s="255" t="s">
        <v>441</v>
      </c>
      <c r="D209" s="203">
        <v>145188391</v>
      </c>
      <c r="E209" s="203">
        <v>4350909</v>
      </c>
      <c r="F209" s="203">
        <v>3371955</v>
      </c>
      <c r="G209" s="203">
        <v>3849500</v>
      </c>
      <c r="H209" s="203">
        <v>145188391</v>
      </c>
      <c r="I209" s="259">
        <v>-22660584</v>
      </c>
      <c r="J209" s="259">
        <f>SUM(J204:J207)</f>
        <v>-20104172.524548832</v>
      </c>
      <c r="K209" s="259">
        <f>SUM(K204:K207)</f>
        <v>0</v>
      </c>
      <c r="L209" s="259">
        <v>-22660584</v>
      </c>
      <c r="M209" s="203">
        <f>+H209+L209</f>
        <v>122527807</v>
      </c>
      <c r="Q209" s="285"/>
      <c r="R209" s="258"/>
      <c r="S209" s="258"/>
      <c r="T209" s="318"/>
    </row>
    <row r="210" spans="1:20" x14ac:dyDescent="0.2">
      <c r="M210" s="314"/>
      <c r="Q210" s="285"/>
      <c r="R210" s="258"/>
      <c r="S210" s="258"/>
      <c r="T210" s="318"/>
    </row>
    <row r="211" spans="1:20" x14ac:dyDescent="0.2">
      <c r="B211" s="309" t="s">
        <v>442</v>
      </c>
      <c r="M211" s="230"/>
    </row>
    <row r="212" spans="1:20" ht="18" customHeight="1" x14ac:dyDescent="0.2">
      <c r="A212" s="306" t="s">
        <v>525</v>
      </c>
      <c r="B212" s="306" t="s">
        <v>199</v>
      </c>
    </row>
    <row r="213" spans="1:20" x14ac:dyDescent="0.2">
      <c r="F213" s="230"/>
    </row>
    <row r="214" spans="1:20" x14ac:dyDescent="0.2">
      <c r="B214" s="309" t="s">
        <v>443</v>
      </c>
    </row>
    <row r="215" spans="1:20" ht="18" customHeight="1" x14ac:dyDescent="0.2">
      <c r="B215" s="306" t="s">
        <v>199</v>
      </c>
    </row>
    <row r="216" spans="1:20" x14ac:dyDescent="0.2">
      <c r="P216" s="318"/>
    </row>
    <row r="217" spans="1:20" x14ac:dyDescent="0.2">
      <c r="B217" s="309" t="s">
        <v>444</v>
      </c>
    </row>
    <row r="218" spans="1:20" ht="17.100000000000001" customHeight="1" x14ac:dyDescent="0.2">
      <c r="B218" s="306" t="s">
        <v>199</v>
      </c>
      <c r="P218" s="318"/>
    </row>
    <row r="220" spans="1:20" x14ac:dyDescent="0.2">
      <c r="B220" s="309" t="s">
        <v>445</v>
      </c>
    </row>
    <row r="221" spans="1:20" ht="6" customHeight="1" x14ac:dyDescent="0.2">
      <c r="B221" s="309"/>
    </row>
    <row r="222" spans="1:20" x14ac:dyDescent="0.2">
      <c r="B222" s="350" t="s">
        <v>446</v>
      </c>
    </row>
    <row r="224" spans="1:20" x14ac:dyDescent="0.2">
      <c r="C224" s="352" t="s">
        <v>383</v>
      </c>
      <c r="D224" s="352" t="s">
        <v>447</v>
      </c>
    </row>
    <row r="225" spans="2:14" x14ac:dyDescent="0.2">
      <c r="C225" s="175" t="s">
        <v>292</v>
      </c>
      <c r="D225" s="247">
        <v>1569581.37</v>
      </c>
    </row>
    <row r="226" spans="2:14" x14ac:dyDescent="0.2">
      <c r="C226" s="255" t="s">
        <v>448</v>
      </c>
      <c r="D226" s="203">
        <f>SUM(D225:D225)</f>
        <v>1569581.37</v>
      </c>
    </row>
    <row r="227" spans="2:14" x14ac:dyDescent="0.2">
      <c r="C227" s="255" t="s">
        <v>449</v>
      </c>
      <c r="D227" s="203">
        <v>5444352</v>
      </c>
    </row>
    <row r="230" spans="2:14" x14ac:dyDescent="0.2">
      <c r="B230" s="309" t="s">
        <v>450</v>
      </c>
    </row>
    <row r="231" spans="2:14" x14ac:dyDescent="0.2">
      <c r="B231" s="306" t="s">
        <v>199</v>
      </c>
    </row>
    <row r="233" spans="2:14" x14ac:dyDescent="0.2">
      <c r="B233" s="309" t="s">
        <v>453</v>
      </c>
      <c r="N233" s="318"/>
    </row>
    <row r="234" spans="2:14" ht="6" customHeight="1" x14ac:dyDescent="0.2">
      <c r="B234" s="309"/>
      <c r="N234" s="318"/>
    </row>
    <row r="235" spans="2:14" x14ac:dyDescent="0.2">
      <c r="B235" s="350" t="s">
        <v>454</v>
      </c>
    </row>
    <row r="236" spans="2:14" x14ac:dyDescent="0.2">
      <c r="B236" s="350"/>
    </row>
    <row r="237" spans="2:14" x14ac:dyDescent="0.2">
      <c r="B237" s="350"/>
      <c r="C237" s="417" t="s">
        <v>455</v>
      </c>
      <c r="D237" s="417"/>
      <c r="E237" s="417"/>
    </row>
    <row r="238" spans="2:14" x14ac:dyDescent="0.2">
      <c r="B238" s="350"/>
      <c r="C238" s="352" t="s">
        <v>383</v>
      </c>
      <c r="D238" s="352" t="s">
        <v>451</v>
      </c>
      <c r="E238" s="352" t="s">
        <v>452</v>
      </c>
    </row>
    <row r="239" spans="2:14" x14ac:dyDescent="0.2">
      <c r="C239" s="175" t="s">
        <v>456</v>
      </c>
      <c r="D239" s="247">
        <v>67516880.099999994</v>
      </c>
      <c r="E239" s="247">
        <v>0</v>
      </c>
    </row>
    <row r="240" spans="2:14" x14ac:dyDescent="0.2">
      <c r="C240" s="175" t="s">
        <v>510</v>
      </c>
      <c r="D240" s="247">
        <v>857429.76</v>
      </c>
      <c r="E240" s="247">
        <v>0</v>
      </c>
    </row>
    <row r="241" spans="2:5" x14ac:dyDescent="0.2">
      <c r="C241" s="175" t="s">
        <v>511</v>
      </c>
      <c r="D241" s="247">
        <v>2032426.09</v>
      </c>
      <c r="E241" s="247">
        <v>0</v>
      </c>
    </row>
    <row r="242" spans="2:5" x14ac:dyDescent="0.2">
      <c r="C242" s="175" t="s">
        <v>509</v>
      </c>
      <c r="D242" s="223">
        <v>2305533.34</v>
      </c>
      <c r="E242" s="223">
        <v>0</v>
      </c>
    </row>
    <row r="243" spans="2:5" x14ac:dyDescent="0.2">
      <c r="C243" s="255" t="s">
        <v>448</v>
      </c>
      <c r="D243" s="203">
        <f>SUM(D239:D242)</f>
        <v>72712269.290000007</v>
      </c>
      <c r="E243" s="203">
        <f>SUM(E239:E242)</f>
        <v>0</v>
      </c>
    </row>
    <row r="244" spans="2:5" x14ac:dyDescent="0.2">
      <c r="C244" s="255" t="s">
        <v>449</v>
      </c>
      <c r="D244" s="203">
        <v>414890972</v>
      </c>
      <c r="E244" s="247">
        <v>0</v>
      </c>
    </row>
    <row r="247" spans="2:5" x14ac:dyDescent="0.2">
      <c r="B247" s="309" t="s">
        <v>457</v>
      </c>
    </row>
    <row r="248" spans="2:5" ht="17.100000000000001" customHeight="1" x14ac:dyDescent="0.2">
      <c r="B248" s="306" t="s">
        <v>199</v>
      </c>
    </row>
    <row r="250" spans="2:5" x14ac:dyDescent="0.2">
      <c r="B250" s="309" t="s">
        <v>458</v>
      </c>
    </row>
    <row r="251" spans="2:5" ht="18" customHeight="1" x14ac:dyDescent="0.2">
      <c r="B251" s="306" t="s">
        <v>199</v>
      </c>
    </row>
    <row r="253" spans="2:5" x14ac:dyDescent="0.2">
      <c r="B253" s="309" t="s">
        <v>459</v>
      </c>
    </row>
    <row r="254" spans="2:5" x14ac:dyDescent="0.2">
      <c r="B254" s="306" t="s">
        <v>199</v>
      </c>
    </row>
    <row r="256" spans="2:5" x14ac:dyDescent="0.2">
      <c r="B256" s="309" t="s">
        <v>460</v>
      </c>
    </row>
    <row r="257" spans="2:4" x14ac:dyDescent="0.2">
      <c r="B257" s="306" t="s">
        <v>199</v>
      </c>
    </row>
    <row r="259" spans="2:4" x14ac:dyDescent="0.2">
      <c r="B259" s="309" t="s">
        <v>461</v>
      </c>
    </row>
    <row r="260" spans="2:4" ht="15.95" customHeight="1" x14ac:dyDescent="0.2">
      <c r="B260" s="350" t="s">
        <v>462</v>
      </c>
    </row>
    <row r="262" spans="2:4" x14ac:dyDescent="0.2">
      <c r="C262" s="418" t="s">
        <v>463</v>
      </c>
      <c r="D262" s="419"/>
    </row>
    <row r="263" spans="2:4" x14ac:dyDescent="0.2">
      <c r="C263" s="352" t="s">
        <v>383</v>
      </c>
      <c r="D263" s="352" t="s">
        <v>447</v>
      </c>
    </row>
    <row r="264" spans="2:4" x14ac:dyDescent="0.2">
      <c r="C264" s="175" t="s">
        <v>464</v>
      </c>
      <c r="D264" s="247">
        <v>8897711</v>
      </c>
    </row>
    <row r="265" spans="2:4" x14ac:dyDescent="0.2">
      <c r="C265" s="175" t="s">
        <v>465</v>
      </c>
      <c r="D265" s="247">
        <v>2704671</v>
      </c>
    </row>
    <row r="266" spans="2:4" x14ac:dyDescent="0.2">
      <c r="C266" s="255" t="s">
        <v>448</v>
      </c>
      <c r="D266" s="203">
        <f>SUM(D264:D265)</f>
        <v>11602382</v>
      </c>
    </row>
    <row r="267" spans="2:4" x14ac:dyDescent="0.2">
      <c r="C267" s="255" t="s">
        <v>449</v>
      </c>
      <c r="D267" s="203">
        <v>10323809</v>
      </c>
    </row>
    <row r="270" spans="2:4" x14ac:dyDescent="0.2">
      <c r="B270" s="309" t="s">
        <v>466</v>
      </c>
    </row>
    <row r="271" spans="2:4" x14ac:dyDescent="0.2">
      <c r="B271" s="306" t="s">
        <v>199</v>
      </c>
    </row>
    <row r="272" spans="2:4" x14ac:dyDescent="0.2">
      <c r="B272" s="311"/>
    </row>
    <row r="273" spans="2:5" x14ac:dyDescent="0.2">
      <c r="B273" s="309" t="s">
        <v>467</v>
      </c>
    </row>
    <row r="274" spans="2:5" ht="5.0999999999999996" customHeight="1" x14ac:dyDescent="0.2"/>
    <row r="275" spans="2:5" x14ac:dyDescent="0.2">
      <c r="B275" s="359" t="s">
        <v>468</v>
      </c>
    </row>
    <row r="277" spans="2:5" x14ac:dyDescent="0.2">
      <c r="C277" s="185" t="s">
        <v>469</v>
      </c>
      <c r="D277" s="185" t="s">
        <v>470</v>
      </c>
      <c r="E277" s="185" t="s">
        <v>471</v>
      </c>
    </row>
    <row r="278" spans="2:5" x14ac:dyDescent="0.2">
      <c r="C278" s="235" t="s">
        <v>472</v>
      </c>
      <c r="D278" s="218">
        <v>0</v>
      </c>
      <c r="E278" s="238">
        <v>28351648</v>
      </c>
    </row>
    <row r="279" spans="2:5" x14ac:dyDescent="0.2">
      <c r="C279" s="235" t="s">
        <v>473</v>
      </c>
      <c r="D279" s="218">
        <v>0</v>
      </c>
      <c r="E279" s="238">
        <v>10989011</v>
      </c>
    </row>
    <row r="280" spans="2:5" x14ac:dyDescent="0.2">
      <c r="C280" s="235" t="s">
        <v>474</v>
      </c>
      <c r="D280" s="212">
        <v>0</v>
      </c>
      <c r="E280" s="244">
        <v>3234084</v>
      </c>
    </row>
    <row r="281" spans="2:5" x14ac:dyDescent="0.2">
      <c r="C281" s="369" t="s">
        <v>475</v>
      </c>
      <c r="D281" s="212">
        <v>1022017.9</v>
      </c>
      <c r="E281" s="244">
        <v>0</v>
      </c>
    </row>
    <row r="282" spans="2:5" x14ac:dyDescent="0.2">
      <c r="C282" s="255" t="s">
        <v>448</v>
      </c>
      <c r="D282" s="274">
        <f>+D281</f>
        <v>1022017.9</v>
      </c>
      <c r="E282" s="274">
        <f>SUM(E278:E281)</f>
        <v>42574743</v>
      </c>
    </row>
    <row r="283" spans="2:5" x14ac:dyDescent="0.2">
      <c r="C283" s="255" t="s">
        <v>449</v>
      </c>
      <c r="D283" s="274">
        <v>0</v>
      </c>
      <c r="E283" s="274">
        <v>129821389</v>
      </c>
    </row>
    <row r="286" spans="2:5" x14ac:dyDescent="0.2">
      <c r="B286" s="309" t="s">
        <v>476</v>
      </c>
    </row>
    <row r="287" spans="2:5" ht="18.95" customHeight="1" x14ac:dyDescent="0.2">
      <c r="B287" s="306" t="s">
        <v>200</v>
      </c>
    </row>
    <row r="289" spans="2:17" ht="38.25" x14ac:dyDescent="0.2">
      <c r="C289" s="272" t="s">
        <v>383</v>
      </c>
      <c r="D289" s="185" t="s">
        <v>477</v>
      </c>
      <c r="E289" s="272" t="s">
        <v>478</v>
      </c>
      <c r="F289" s="272" t="s">
        <v>479</v>
      </c>
      <c r="G289" s="185" t="s">
        <v>480</v>
      </c>
      <c r="Q289" s="318"/>
    </row>
    <row r="290" spans="2:17" x14ac:dyDescent="0.2">
      <c r="C290" s="175" t="s">
        <v>481</v>
      </c>
      <c r="D290" s="257">
        <v>2600000000</v>
      </c>
      <c r="E290" s="247">
        <v>0</v>
      </c>
      <c r="F290" s="247">
        <v>0</v>
      </c>
      <c r="G290" s="248">
        <f t="shared" ref="G290:G295" si="1">SUM(D290:F290)</f>
        <v>2600000000</v>
      </c>
    </row>
    <row r="291" spans="2:17" x14ac:dyDescent="0.2">
      <c r="C291" s="175" t="s">
        <v>482</v>
      </c>
      <c r="D291" s="257">
        <v>3706545160</v>
      </c>
      <c r="E291" s="247">
        <v>0</v>
      </c>
      <c r="F291" s="247">
        <v>0</v>
      </c>
      <c r="G291" s="248">
        <f t="shared" si="1"/>
        <v>3706545160</v>
      </c>
    </row>
    <row r="292" spans="2:17" x14ac:dyDescent="0.2">
      <c r="C292" s="175" t="s">
        <v>483</v>
      </c>
      <c r="D292" s="257">
        <v>3849500</v>
      </c>
      <c r="E292" s="247">
        <v>0</v>
      </c>
      <c r="F292" s="247">
        <v>0</v>
      </c>
      <c r="G292" s="248">
        <f t="shared" si="1"/>
        <v>3849500</v>
      </c>
    </row>
    <row r="293" spans="2:17" x14ac:dyDescent="0.2">
      <c r="C293" s="175" t="s">
        <v>484</v>
      </c>
      <c r="D293" s="257">
        <v>582334526</v>
      </c>
      <c r="E293" s="247">
        <v>49000000</v>
      </c>
      <c r="F293" s="247">
        <v>0</v>
      </c>
      <c r="G293" s="248">
        <f t="shared" si="1"/>
        <v>631334526</v>
      </c>
    </row>
    <row r="294" spans="2:17" x14ac:dyDescent="0.2">
      <c r="C294" s="175" t="s">
        <v>485</v>
      </c>
      <c r="D294" s="174">
        <v>-2216607553</v>
      </c>
      <c r="E294" s="174">
        <v>0</v>
      </c>
      <c r="F294" s="247">
        <v>373687766</v>
      </c>
      <c r="G294" s="292">
        <f t="shared" si="1"/>
        <v>-1842919787</v>
      </c>
    </row>
    <row r="295" spans="2:17" x14ac:dyDescent="0.2">
      <c r="C295" s="175" t="s">
        <v>112</v>
      </c>
      <c r="D295" s="257">
        <v>-186488519</v>
      </c>
      <c r="E295" s="247">
        <v>0</v>
      </c>
      <c r="F295" s="257">
        <v>-489945096</v>
      </c>
      <c r="G295" s="248">
        <f t="shared" si="1"/>
        <v>-676433615</v>
      </c>
    </row>
    <row r="296" spans="2:17" x14ac:dyDescent="0.2">
      <c r="C296" s="255" t="s">
        <v>486</v>
      </c>
      <c r="D296" s="220">
        <f>SUM(D290:D295)</f>
        <v>4489633114</v>
      </c>
      <c r="E296" s="262">
        <f>SUM(E290:E295)</f>
        <v>49000000</v>
      </c>
      <c r="F296" s="262">
        <f>SUM(F290:F295)</f>
        <v>-116257330</v>
      </c>
      <c r="G296" s="203">
        <f>SUM(G290:G295)</f>
        <v>4422375784</v>
      </c>
    </row>
    <row r="297" spans="2:17" x14ac:dyDescent="0.2">
      <c r="B297" s="309"/>
      <c r="G297" s="314"/>
    </row>
    <row r="298" spans="2:17" x14ac:dyDescent="0.2">
      <c r="B298" s="309"/>
      <c r="G298" s="314"/>
    </row>
    <row r="299" spans="2:17" x14ac:dyDescent="0.2">
      <c r="B299" s="309" t="s">
        <v>487</v>
      </c>
      <c r="G299" s="314"/>
    </row>
    <row r="300" spans="2:17" x14ac:dyDescent="0.2">
      <c r="B300" s="306" t="s">
        <v>199</v>
      </c>
      <c r="G300" s="314"/>
    </row>
    <row r="301" spans="2:17" ht="12.75" customHeight="1" x14ac:dyDescent="0.2">
      <c r="G301" s="230"/>
    </row>
    <row r="302" spans="2:17" x14ac:dyDescent="0.2">
      <c r="B302" s="309" t="s">
        <v>488</v>
      </c>
    </row>
    <row r="303" spans="2:17" ht="6" customHeight="1" x14ac:dyDescent="0.2">
      <c r="B303" s="354"/>
    </row>
    <row r="304" spans="2:17" x14ac:dyDescent="0.2">
      <c r="B304" s="237" t="s">
        <v>519</v>
      </c>
    </row>
    <row r="306" spans="3:5" x14ac:dyDescent="0.2">
      <c r="C306" s="352" t="s">
        <v>383</v>
      </c>
      <c r="D306" s="352" t="s">
        <v>396</v>
      </c>
      <c r="E306" s="352" t="s">
        <v>397</v>
      </c>
    </row>
    <row r="307" spans="3:5" x14ac:dyDescent="0.2">
      <c r="C307" s="255" t="s">
        <v>489</v>
      </c>
      <c r="D307" s="249"/>
      <c r="E307" s="249"/>
    </row>
    <row r="308" spans="3:5" x14ac:dyDescent="0.2">
      <c r="C308" s="281" t="s">
        <v>490</v>
      </c>
      <c r="D308" s="287">
        <v>204525860.47</v>
      </c>
      <c r="E308" s="287">
        <v>472348107</v>
      </c>
    </row>
    <row r="309" spans="3:5" x14ac:dyDescent="0.2">
      <c r="C309" s="281" t="s">
        <v>491</v>
      </c>
      <c r="D309" s="287">
        <v>0</v>
      </c>
      <c r="E309" s="287">
        <v>74771492</v>
      </c>
    </row>
    <row r="310" spans="3:5" x14ac:dyDescent="0.2">
      <c r="C310" s="281" t="s">
        <v>492</v>
      </c>
      <c r="D310" s="287">
        <v>56140296.170000002</v>
      </c>
      <c r="E310" s="287">
        <v>570008717</v>
      </c>
    </row>
    <row r="311" spans="3:5" x14ac:dyDescent="0.2">
      <c r="C311" s="281" t="s">
        <v>516</v>
      </c>
      <c r="D311" s="287">
        <v>169657572.15000001</v>
      </c>
      <c r="E311" s="287">
        <v>0</v>
      </c>
    </row>
    <row r="312" spans="3:5" x14ac:dyDescent="0.2">
      <c r="C312" s="281" t="s">
        <v>517</v>
      </c>
      <c r="D312" s="287">
        <v>0</v>
      </c>
      <c r="E312" s="287">
        <v>0</v>
      </c>
    </row>
    <row r="313" spans="3:5" x14ac:dyDescent="0.2">
      <c r="C313" s="177" t="s">
        <v>391</v>
      </c>
      <c r="D313" s="203">
        <v>430323728.78999996</v>
      </c>
      <c r="E313" s="203">
        <f>SUM(E308:E312)</f>
        <v>1117128316</v>
      </c>
    </row>
    <row r="314" spans="3:5" x14ac:dyDescent="0.2">
      <c r="C314" s="255" t="s">
        <v>307</v>
      </c>
      <c r="D314" s="219"/>
      <c r="E314" s="219"/>
    </row>
    <row r="315" spans="3:5" x14ac:dyDescent="0.2">
      <c r="C315" s="281" t="s">
        <v>493</v>
      </c>
      <c r="D315" s="287">
        <v>371757489.76999998</v>
      </c>
      <c r="E315" s="287">
        <v>4229718747</v>
      </c>
    </row>
    <row r="316" spans="3:5" x14ac:dyDescent="0.2">
      <c r="C316" s="281" t="s">
        <v>494</v>
      </c>
      <c r="D316" s="287">
        <v>50693236.740000002</v>
      </c>
      <c r="E316" s="250">
        <v>1251042422</v>
      </c>
    </row>
    <row r="317" spans="3:5" x14ac:dyDescent="0.2">
      <c r="C317" s="281" t="s">
        <v>495</v>
      </c>
      <c r="D317" s="287">
        <v>179083903.65000001</v>
      </c>
      <c r="E317" s="250">
        <v>130197235</v>
      </c>
    </row>
    <row r="318" spans="3:5" x14ac:dyDescent="0.2">
      <c r="C318" s="281" t="s">
        <v>496</v>
      </c>
      <c r="D318" s="287">
        <v>4492687.3499999996</v>
      </c>
      <c r="E318" s="250">
        <v>60270731</v>
      </c>
    </row>
    <row r="319" spans="3:5" x14ac:dyDescent="0.2">
      <c r="C319" s="175" t="s">
        <v>497</v>
      </c>
      <c r="D319" s="264">
        <v>0</v>
      </c>
      <c r="E319" s="204">
        <v>0</v>
      </c>
    </row>
    <row r="320" spans="3:5" x14ac:dyDescent="0.2">
      <c r="C320" s="177" t="s">
        <v>391</v>
      </c>
      <c r="D320" s="203">
        <v>606027317.50999999</v>
      </c>
      <c r="E320" s="203">
        <f>SUM(E315:E319)</f>
        <v>5671229135</v>
      </c>
    </row>
    <row r="321" spans="2:15" x14ac:dyDescent="0.2">
      <c r="C321" s="255" t="s">
        <v>512</v>
      </c>
      <c r="D321" s="219"/>
      <c r="E321" s="219"/>
    </row>
    <row r="322" spans="2:15" x14ac:dyDescent="0.2">
      <c r="C322" s="281" t="s">
        <v>513</v>
      </c>
      <c r="D322" s="287">
        <v>0</v>
      </c>
      <c r="E322" s="287">
        <v>0</v>
      </c>
    </row>
    <row r="323" spans="2:15" x14ac:dyDescent="0.2">
      <c r="C323" s="281" t="s">
        <v>514</v>
      </c>
      <c r="D323" s="287">
        <v>0</v>
      </c>
      <c r="E323" s="250">
        <v>0</v>
      </c>
    </row>
    <row r="324" spans="2:15" x14ac:dyDescent="0.2">
      <c r="C324" s="281" t="s">
        <v>515</v>
      </c>
      <c r="D324" s="287">
        <v>12550543.26</v>
      </c>
      <c r="E324" s="250">
        <v>0</v>
      </c>
    </row>
    <row r="325" spans="2:15" x14ac:dyDescent="0.2">
      <c r="C325" s="177" t="s">
        <v>391</v>
      </c>
      <c r="D325" s="203">
        <v>12550543.26</v>
      </c>
      <c r="E325" s="203">
        <v>0</v>
      </c>
    </row>
    <row r="326" spans="2:15" x14ac:dyDescent="0.2">
      <c r="C326" s="177" t="s">
        <v>518</v>
      </c>
      <c r="D326" s="203">
        <v>1048901589.5599999</v>
      </c>
      <c r="E326" s="203">
        <f>SUM(E313,E320,E325)</f>
        <v>6788357451</v>
      </c>
    </row>
    <row r="327" spans="2:15" x14ac:dyDescent="0.2">
      <c r="C327" s="236"/>
      <c r="D327" s="253"/>
      <c r="E327" s="253"/>
    </row>
    <row r="328" spans="2:15" x14ac:dyDescent="0.2">
      <c r="B328" s="309" t="s">
        <v>498</v>
      </c>
    </row>
    <row r="329" spans="2:15" x14ac:dyDescent="0.2">
      <c r="B329" s="306" t="s">
        <v>201</v>
      </c>
    </row>
    <row r="331" spans="2:15" x14ac:dyDescent="0.2">
      <c r="B331" s="309" t="s">
        <v>202</v>
      </c>
    </row>
    <row r="332" spans="2:15" x14ac:dyDescent="0.2">
      <c r="B332" s="354" t="s">
        <v>203</v>
      </c>
    </row>
    <row r="333" spans="2:15" ht="6" customHeight="1" x14ac:dyDescent="0.2">
      <c r="B333" s="354"/>
    </row>
    <row r="334" spans="2:15" ht="12.75" customHeight="1" x14ac:dyDescent="0.2">
      <c r="B334" s="350" t="s">
        <v>499</v>
      </c>
      <c r="C334" s="350"/>
      <c r="D334" s="350"/>
      <c r="E334" s="350"/>
      <c r="F334" s="350"/>
      <c r="G334" s="350"/>
      <c r="H334" s="350"/>
      <c r="I334" s="350"/>
      <c r="J334" s="350"/>
      <c r="K334" s="350"/>
      <c r="L334" s="350"/>
      <c r="M334" s="365"/>
      <c r="N334" s="365"/>
      <c r="O334" s="365"/>
    </row>
    <row r="336" spans="2:15" x14ac:dyDescent="0.2">
      <c r="B336" s="354" t="s">
        <v>205</v>
      </c>
    </row>
    <row r="337" spans="2:15" ht="5.0999999999999996" customHeight="1" x14ac:dyDescent="0.2">
      <c r="B337" s="354"/>
    </row>
    <row r="338" spans="2:15" x14ac:dyDescent="0.2">
      <c r="B338" s="306" t="s">
        <v>500</v>
      </c>
    </row>
    <row r="340" spans="2:15" x14ac:dyDescent="0.2">
      <c r="B340" s="354" t="s">
        <v>206</v>
      </c>
    </row>
    <row r="341" spans="2:15" ht="5.0999999999999996" customHeight="1" x14ac:dyDescent="0.2">
      <c r="B341" s="420" t="s">
        <v>501</v>
      </c>
      <c r="C341" s="420"/>
      <c r="D341" s="420"/>
      <c r="E341" s="420"/>
      <c r="F341" s="420"/>
      <c r="G341" s="420"/>
      <c r="H341" s="420"/>
      <c r="I341" s="420"/>
      <c r="J341" s="420"/>
      <c r="K341" s="420"/>
      <c r="L341" s="420"/>
      <c r="M341" s="421"/>
      <c r="N341" s="421"/>
      <c r="O341" s="421"/>
    </row>
    <row r="342" spans="2:15" x14ac:dyDescent="0.2">
      <c r="B342" s="420"/>
      <c r="C342" s="420"/>
      <c r="D342" s="420"/>
      <c r="E342" s="420"/>
      <c r="F342" s="420"/>
      <c r="G342" s="420"/>
      <c r="H342" s="420"/>
      <c r="I342" s="420"/>
      <c r="J342" s="420"/>
      <c r="K342" s="420"/>
      <c r="L342" s="420"/>
      <c r="M342" s="421"/>
      <c r="N342" s="421"/>
      <c r="O342" s="421"/>
    </row>
    <row r="343" spans="2:15" x14ac:dyDescent="0.2">
      <c r="B343" s="420"/>
      <c r="C343" s="420"/>
      <c r="D343" s="420"/>
      <c r="E343" s="420"/>
      <c r="F343" s="420"/>
      <c r="G343" s="420"/>
      <c r="H343" s="420"/>
      <c r="I343" s="420"/>
      <c r="J343" s="420"/>
      <c r="K343" s="420"/>
      <c r="L343" s="420"/>
      <c r="M343" s="421"/>
      <c r="N343" s="421"/>
      <c r="O343" s="421"/>
    </row>
    <row r="345" spans="2:15" ht="12.75" customHeight="1" x14ac:dyDescent="0.2">
      <c r="B345" s="422" t="s">
        <v>241</v>
      </c>
      <c r="C345" s="422"/>
      <c r="D345" s="422"/>
      <c r="E345" s="422"/>
      <c r="F345" s="422"/>
      <c r="G345" s="422"/>
      <c r="H345" s="422"/>
      <c r="I345" s="422"/>
      <c r="J345" s="422"/>
      <c r="K345" s="422"/>
      <c r="L345" s="422"/>
    </row>
    <row r="346" spans="2:15" x14ac:dyDescent="0.2">
      <c r="B346" s="422"/>
      <c r="C346" s="422"/>
      <c r="D346" s="422"/>
      <c r="E346" s="422"/>
      <c r="F346" s="422"/>
      <c r="G346" s="422"/>
      <c r="H346" s="422"/>
      <c r="I346" s="422"/>
      <c r="J346" s="422"/>
      <c r="K346" s="422"/>
      <c r="L346" s="422"/>
    </row>
    <row r="347" spans="2:15" x14ac:dyDescent="0.2">
      <c r="B347" s="358"/>
      <c r="C347" s="358"/>
      <c r="D347" s="358"/>
      <c r="E347" s="358"/>
      <c r="F347" s="358"/>
      <c r="G347" s="358"/>
      <c r="H347" s="358"/>
      <c r="I347" s="358"/>
      <c r="J347" s="358"/>
      <c r="K347" s="358"/>
      <c r="L347" s="358"/>
    </row>
    <row r="348" spans="2:15" x14ac:dyDescent="0.2">
      <c r="B348" s="360" t="s">
        <v>520</v>
      </c>
      <c r="C348" s="358"/>
      <c r="D348" s="358"/>
      <c r="E348" s="358"/>
      <c r="F348" s="358"/>
      <c r="G348" s="358"/>
      <c r="H348" s="358"/>
      <c r="I348" s="358"/>
      <c r="J348" s="358"/>
      <c r="K348" s="358"/>
      <c r="L348" s="358"/>
    </row>
    <row r="349" spans="2:15" x14ac:dyDescent="0.2">
      <c r="B349" s="420" t="s">
        <v>502</v>
      </c>
      <c r="C349" s="420"/>
      <c r="D349" s="420"/>
      <c r="E349" s="420"/>
      <c r="F349" s="420"/>
      <c r="G349" s="420"/>
      <c r="H349" s="420"/>
      <c r="I349" s="420"/>
      <c r="J349" s="420"/>
      <c r="K349" s="420"/>
      <c r="L349" s="420"/>
      <c r="M349" s="420"/>
      <c r="N349" s="420"/>
      <c r="O349" s="420"/>
    </row>
    <row r="350" spans="2:15" x14ac:dyDescent="0.2">
      <c r="B350" s="420"/>
      <c r="C350" s="420"/>
      <c r="D350" s="420"/>
      <c r="E350" s="420"/>
      <c r="F350" s="420"/>
      <c r="G350" s="420"/>
      <c r="H350" s="420"/>
      <c r="I350" s="420"/>
      <c r="J350" s="420"/>
      <c r="K350" s="420"/>
      <c r="L350" s="420"/>
      <c r="M350" s="420"/>
      <c r="N350" s="420"/>
      <c r="O350" s="420"/>
    </row>
    <row r="351" spans="2:15" x14ac:dyDescent="0.2">
      <c r="B351" s="359" t="s">
        <v>221</v>
      </c>
      <c r="C351" s="358"/>
      <c r="D351" s="358"/>
      <c r="E351" s="358"/>
      <c r="F351" s="358"/>
      <c r="G351" s="358"/>
      <c r="H351" s="358"/>
      <c r="I351" s="358"/>
      <c r="J351" s="358"/>
      <c r="K351" s="358"/>
      <c r="L351" s="358"/>
    </row>
    <row r="352" spans="2:15" x14ac:dyDescent="0.2">
      <c r="B352" s="359"/>
      <c r="C352" s="358"/>
      <c r="D352" s="358"/>
      <c r="E352" s="358"/>
      <c r="F352" s="358"/>
      <c r="G352" s="358"/>
      <c r="H352" s="358"/>
      <c r="I352" s="358"/>
      <c r="J352" s="358"/>
      <c r="K352" s="358"/>
      <c r="L352" s="358"/>
    </row>
    <row r="353" spans="2:16" x14ac:dyDescent="0.2">
      <c r="B353" s="359" t="s">
        <v>503</v>
      </c>
      <c r="C353" s="358"/>
      <c r="D353" s="358"/>
      <c r="E353" s="358"/>
      <c r="F353" s="358"/>
      <c r="G353" s="358"/>
      <c r="H353" s="358"/>
      <c r="I353" s="358"/>
      <c r="J353" s="358"/>
      <c r="K353" s="358"/>
      <c r="L353" s="358"/>
    </row>
    <row r="354" spans="2:16" x14ac:dyDescent="0.2">
      <c r="B354" s="359"/>
      <c r="C354" s="358"/>
      <c r="D354" s="358"/>
      <c r="E354" s="358"/>
      <c r="F354" s="358"/>
      <c r="G354" s="358"/>
      <c r="H354" s="358"/>
      <c r="I354" s="358"/>
      <c r="J354" s="358"/>
      <c r="K354" s="358"/>
      <c r="L354" s="358"/>
    </row>
    <row r="355" spans="2:16" x14ac:dyDescent="0.2">
      <c r="B355" s="360" t="s">
        <v>504</v>
      </c>
      <c r="C355" s="358"/>
      <c r="D355" s="358"/>
      <c r="E355" s="358"/>
      <c r="F355" s="358"/>
      <c r="G355" s="358"/>
      <c r="H355" s="358"/>
      <c r="I355" s="358"/>
      <c r="J355" s="358"/>
      <c r="K355" s="358"/>
      <c r="L355" s="358"/>
      <c r="P355" s="318"/>
    </row>
    <row r="356" spans="2:16" x14ac:dyDescent="0.2">
      <c r="B356" s="358"/>
      <c r="C356" s="358"/>
      <c r="D356" s="358"/>
      <c r="E356" s="358"/>
      <c r="F356" s="358"/>
      <c r="G356" s="358"/>
      <c r="H356" s="358"/>
      <c r="I356" s="358"/>
      <c r="J356" s="358"/>
      <c r="K356" s="358"/>
      <c r="L356" s="358"/>
    </row>
    <row r="357" spans="2:16" x14ac:dyDescent="0.2">
      <c r="B357" s="361" t="s">
        <v>222</v>
      </c>
      <c r="C357" s="358"/>
      <c r="D357" s="368">
        <v>2021</v>
      </c>
      <c r="E357" s="368">
        <v>2020</v>
      </c>
      <c r="L357" s="358"/>
      <c r="M357" s="358"/>
      <c r="N357" s="358"/>
      <c r="O357" s="358"/>
    </row>
    <row r="358" spans="2:16" x14ac:dyDescent="0.2">
      <c r="B358" s="359" t="s">
        <v>225</v>
      </c>
      <c r="C358" s="358"/>
      <c r="D358" s="251">
        <v>35931639004.559998</v>
      </c>
      <c r="E358" s="251">
        <v>48565802974.040001</v>
      </c>
      <c r="L358" s="358"/>
      <c r="M358" s="358"/>
      <c r="N358" s="358"/>
      <c r="O358" s="358"/>
    </row>
    <row r="359" spans="2:16" x14ac:dyDescent="0.2">
      <c r="B359" s="359" t="s">
        <v>226</v>
      </c>
      <c r="C359" s="358"/>
      <c r="D359" s="251">
        <v>81281317240.740005</v>
      </c>
      <c r="E359" s="251">
        <v>78670447821.649994</v>
      </c>
      <c r="L359" s="358"/>
      <c r="M359" s="358"/>
      <c r="N359" s="358"/>
      <c r="O359" s="358"/>
    </row>
    <row r="360" spans="2:16" ht="13.5" thickBot="1" x14ac:dyDescent="0.25">
      <c r="B360" s="360" t="s">
        <v>223</v>
      </c>
      <c r="C360" s="282"/>
      <c r="D360" s="239">
        <f>SUM(D358:D359)</f>
        <v>117212956245.3</v>
      </c>
      <c r="E360" s="202">
        <v>127236250795.69</v>
      </c>
      <c r="L360" s="358"/>
      <c r="M360" s="358"/>
      <c r="N360" s="358"/>
      <c r="O360" s="358"/>
    </row>
    <row r="361" spans="2:16" ht="13.5" thickTop="1" x14ac:dyDescent="0.2">
      <c r="B361" s="358"/>
      <c r="C361" s="358"/>
      <c r="D361" s="252"/>
      <c r="E361" s="290"/>
      <c r="H361" s="358"/>
      <c r="I361" s="358"/>
      <c r="J361" s="358"/>
      <c r="L361" s="358"/>
      <c r="M361" s="358"/>
      <c r="N361" s="358"/>
      <c r="O361" s="358"/>
    </row>
    <row r="362" spans="2:16" x14ac:dyDescent="0.2">
      <c r="B362" s="358"/>
      <c r="C362" s="358"/>
      <c r="D362" s="252"/>
      <c r="E362" s="290"/>
      <c r="H362" s="358"/>
      <c r="I362" s="358"/>
      <c r="J362" s="358"/>
      <c r="L362" s="358"/>
      <c r="M362" s="358"/>
      <c r="N362" s="358"/>
      <c r="O362" s="358"/>
    </row>
    <row r="363" spans="2:16" x14ac:dyDescent="0.2">
      <c r="B363" s="361" t="s">
        <v>239</v>
      </c>
      <c r="C363" s="358"/>
      <c r="D363" s="252"/>
      <c r="E363" s="290"/>
      <c r="H363" s="358"/>
      <c r="I363" s="358"/>
      <c r="J363" s="358"/>
      <c r="L363" s="358"/>
      <c r="M363" s="358"/>
      <c r="N363" s="358"/>
      <c r="O363" s="358"/>
    </row>
    <row r="364" spans="2:16" x14ac:dyDescent="0.2">
      <c r="B364" s="359" t="s">
        <v>227</v>
      </c>
      <c r="C364" s="358"/>
      <c r="D364" s="251">
        <v>117212442893.58</v>
      </c>
      <c r="E364" s="251">
        <v>126996687103.63</v>
      </c>
      <c r="H364" s="358"/>
      <c r="L364" s="358"/>
      <c r="M364" s="358"/>
      <c r="N364" s="358"/>
      <c r="O364" s="358"/>
    </row>
    <row r="365" spans="2:16" x14ac:dyDescent="0.2">
      <c r="B365" s="359" t="s">
        <v>228</v>
      </c>
      <c r="C365" s="358"/>
      <c r="D365" s="251">
        <v>463458.11</v>
      </c>
      <c r="E365" s="251">
        <v>168176909.75</v>
      </c>
      <c r="H365" s="358"/>
      <c r="L365" s="358"/>
      <c r="M365" s="358"/>
      <c r="N365" s="358"/>
      <c r="O365" s="358"/>
    </row>
    <row r="366" spans="2:16" x14ac:dyDescent="0.2">
      <c r="B366" s="306" t="s">
        <v>229</v>
      </c>
      <c r="C366" s="311"/>
      <c r="D366" s="251">
        <v>49893.61</v>
      </c>
      <c r="E366" s="251">
        <v>71386782.349999994</v>
      </c>
      <c r="H366" s="311"/>
      <c r="L366" s="358"/>
      <c r="M366" s="358"/>
      <c r="N366" s="358"/>
      <c r="O366" s="358"/>
    </row>
    <row r="367" spans="2:16" ht="13.5" thickBot="1" x14ac:dyDescent="0.25">
      <c r="B367" s="360" t="s">
        <v>224</v>
      </c>
      <c r="C367" s="311"/>
      <c r="D367" s="239">
        <f>SUM(D364:D366)</f>
        <v>117212956245.3</v>
      </c>
      <c r="E367" s="202">
        <f>SUM(E364:E366)</f>
        <v>127236250795.73001</v>
      </c>
      <c r="H367" s="311"/>
      <c r="L367" s="358"/>
      <c r="M367" s="358"/>
      <c r="N367" s="358"/>
      <c r="O367" s="358"/>
    </row>
    <row r="368" spans="2:16" ht="13.5" thickTop="1" x14ac:dyDescent="0.2">
      <c r="B368" s="362"/>
      <c r="C368" s="311"/>
      <c r="D368" s="254"/>
      <c r="E368" s="311"/>
      <c r="F368" s="311"/>
      <c r="H368" s="311"/>
      <c r="I368" s="311"/>
      <c r="J368" s="311"/>
      <c r="K368" s="311"/>
      <c r="L368" s="358"/>
      <c r="M368" s="358"/>
      <c r="N368" s="358"/>
      <c r="O368" s="358"/>
    </row>
    <row r="369" spans="2:16" x14ac:dyDescent="0.2">
      <c r="B369" s="355" t="s">
        <v>242</v>
      </c>
    </row>
    <row r="370" spans="2:16" ht="3.95" customHeight="1" x14ac:dyDescent="0.2">
      <c r="B370" s="355"/>
    </row>
    <row r="371" spans="2:16" ht="27.95" customHeight="1" x14ac:dyDescent="0.2">
      <c r="B371" s="373" t="s">
        <v>521</v>
      </c>
      <c r="C371" s="373"/>
      <c r="D371" s="373"/>
      <c r="E371" s="373"/>
      <c r="F371" s="373"/>
      <c r="G371" s="373"/>
      <c r="H371" s="373"/>
      <c r="I371" s="373"/>
      <c r="J371" s="373"/>
      <c r="K371" s="373"/>
      <c r="L371" s="373"/>
      <c r="M371" s="373"/>
    </row>
    <row r="373" spans="2:16" x14ac:dyDescent="0.2">
      <c r="B373" s="355" t="s">
        <v>243</v>
      </c>
    </row>
    <row r="374" spans="2:16" ht="27" customHeight="1" x14ac:dyDescent="0.2">
      <c r="B374" s="350" t="s">
        <v>204</v>
      </c>
      <c r="C374" s="364"/>
      <c r="D374" s="364"/>
      <c r="E374" s="364"/>
      <c r="F374" s="364"/>
      <c r="G374" s="364"/>
      <c r="H374" s="364"/>
      <c r="I374" s="364"/>
      <c r="J374" s="364"/>
      <c r="K374" s="364"/>
      <c r="L374" s="364"/>
      <c r="M374" s="364"/>
      <c r="N374" s="364"/>
      <c r="O374" s="364"/>
    </row>
    <row r="375" spans="2:16" x14ac:dyDescent="0.2">
      <c r="B375" s="356"/>
      <c r="C375" s="356"/>
      <c r="D375" s="356"/>
      <c r="E375" s="356"/>
      <c r="F375" s="356"/>
      <c r="G375" s="356"/>
      <c r="H375" s="356"/>
      <c r="I375" s="356"/>
      <c r="J375" s="356"/>
      <c r="K375" s="356"/>
      <c r="L375" s="356"/>
    </row>
    <row r="376" spans="2:16" x14ac:dyDescent="0.2">
      <c r="B376" s="355" t="s">
        <v>244</v>
      </c>
    </row>
    <row r="377" spans="2:16" ht="57" customHeight="1" x14ac:dyDescent="0.2">
      <c r="B377" s="373" t="s">
        <v>522</v>
      </c>
      <c r="C377" s="373"/>
      <c r="D377" s="373"/>
      <c r="E377" s="373"/>
      <c r="F377" s="373"/>
      <c r="G377" s="373"/>
      <c r="H377" s="373"/>
      <c r="I377" s="373"/>
      <c r="J377" s="373"/>
      <c r="K377" s="373"/>
      <c r="L377" s="373"/>
      <c r="M377" s="373"/>
      <c r="P377" s="318"/>
    </row>
    <row r="386" spans="2:11" x14ac:dyDescent="0.2">
      <c r="C386" s="366"/>
      <c r="D386" s="366"/>
      <c r="F386" s="366"/>
      <c r="G386" s="366"/>
      <c r="I386" s="313"/>
      <c r="J386" s="313"/>
      <c r="K386" s="313"/>
    </row>
    <row r="387" spans="2:11" x14ac:dyDescent="0.2">
      <c r="B387" s="319" t="s">
        <v>215</v>
      </c>
      <c r="C387" s="366"/>
      <c r="D387" s="366"/>
      <c r="F387" s="312" t="s">
        <v>75</v>
      </c>
      <c r="G387" s="366"/>
      <c r="I387" s="313"/>
      <c r="J387" s="313"/>
      <c r="K387" s="353" t="s">
        <v>36</v>
      </c>
    </row>
    <row r="388" spans="2:11" x14ac:dyDescent="0.2">
      <c r="B388" s="319" t="s">
        <v>30</v>
      </c>
      <c r="F388" s="312" t="s">
        <v>33</v>
      </c>
      <c r="K388" s="332" t="s">
        <v>37</v>
      </c>
    </row>
  </sheetData>
  <mergeCells count="59">
    <mergeCell ref="A25:L25"/>
    <mergeCell ref="B1:M1"/>
    <mergeCell ref="B9:M13"/>
    <mergeCell ref="B14:M15"/>
    <mergeCell ref="B16:M17"/>
    <mergeCell ref="A19:M19"/>
    <mergeCell ref="A20:M20"/>
    <mergeCell ref="A21:M21"/>
    <mergeCell ref="A22:L22"/>
    <mergeCell ref="A23:L23"/>
    <mergeCell ref="A24:L24"/>
    <mergeCell ref="B59:J59"/>
    <mergeCell ref="A26:M26"/>
    <mergeCell ref="A27:M27"/>
    <mergeCell ref="A28:M28"/>
    <mergeCell ref="A30:M32"/>
    <mergeCell ref="B33:M37"/>
    <mergeCell ref="B42:M46"/>
    <mergeCell ref="B49:J49"/>
    <mergeCell ref="B51:M51"/>
    <mergeCell ref="B53:J53"/>
    <mergeCell ref="B55:J55"/>
    <mergeCell ref="B57:L57"/>
    <mergeCell ref="C107:I107"/>
    <mergeCell ref="B61:K61"/>
    <mergeCell ref="B62:K62"/>
    <mergeCell ref="B64:M65"/>
    <mergeCell ref="B69:M71"/>
    <mergeCell ref="B79:M80"/>
    <mergeCell ref="B81:M81"/>
    <mergeCell ref="B90:M92"/>
    <mergeCell ref="D95:D96"/>
    <mergeCell ref="D97:D98"/>
    <mergeCell ref="D99:D100"/>
    <mergeCell ref="B104:I104"/>
    <mergeCell ref="D144:D145"/>
    <mergeCell ref="E144:F144"/>
    <mergeCell ref="C108:I108"/>
    <mergeCell ref="C109:I109"/>
    <mergeCell ref="C110:I110"/>
    <mergeCell ref="C121:I121"/>
    <mergeCell ref="C123:I123"/>
    <mergeCell ref="C124:I124"/>
    <mergeCell ref="B371:M371"/>
    <mergeCell ref="B377:M377"/>
    <mergeCell ref="B4:O6"/>
    <mergeCell ref="C237:E237"/>
    <mergeCell ref="C262:D262"/>
    <mergeCell ref="B341:O343"/>
    <mergeCell ref="B345:L346"/>
    <mergeCell ref="B349:O350"/>
    <mergeCell ref="C182:H182"/>
    <mergeCell ref="B189:K190"/>
    <mergeCell ref="C192:E192"/>
    <mergeCell ref="C202:C203"/>
    <mergeCell ref="D202:H202"/>
    <mergeCell ref="I202:L202"/>
    <mergeCell ref="C125:I125"/>
    <mergeCell ref="C144:C145"/>
  </mergeCells>
  <pageMargins left="0.7" right="0.7" top="0.75" bottom="0.75" header="0.3" footer="0.3"/>
  <pageSetup paperSize="9" scale="39" orientation="portrait" r:id="rId1"/>
  <rowBreaks count="2" manualBreakCount="2">
    <brk id="140" max="12" man="1"/>
    <brk id="272" max="12" man="1"/>
  </rowBreaks>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86c8YmXklCqZuP5aAdNymUdzkL60nQJwx05ZXv8Bdjk=</DigestValue>
    </Reference>
    <Reference Type="http://www.w3.org/2000/09/xmldsig#Object" URI="#idOfficeObject">
      <DigestMethod Algorithm="http://www.w3.org/2001/04/xmlenc#sha256"/>
      <DigestValue>jrYnKsBVf+lyrcR4e5LVoiGDXrkbkMyyNmAQztiN1dE=</DigestValue>
    </Reference>
    <Reference Type="http://uri.etsi.org/01903#SignedProperties" URI="#idSignedProperties">
      <Transforms>
        <Transform Algorithm="http://www.w3.org/TR/2001/REC-xml-c14n-20010315"/>
      </Transforms>
      <DigestMethod Algorithm="http://www.w3.org/2001/04/xmlenc#sha256"/>
      <DigestValue>Mloi1+2p2C00Vdl6Dc5bRx3N/s7eZAzgwam4IppU7Kg=</DigestValue>
    </Reference>
    <Reference Type="http://www.w3.org/2000/09/xmldsig#Object" URI="#idValidSigLnImg">
      <DigestMethod Algorithm="http://www.w3.org/2001/04/xmlenc#sha256"/>
      <DigestValue>N5/We1omHyRmt+2NmqaxZ7ajVUM75OhyVQG1aXdg4FQ=</DigestValue>
    </Reference>
    <Reference Type="http://www.w3.org/2000/09/xmldsig#Object" URI="#idInvalidSigLnImg">
      <DigestMethod Algorithm="http://www.w3.org/2001/04/xmlenc#sha256"/>
      <DigestValue>/LB+jk6UaFNetp+afBpkjvGZqvDm2cXh6aljmV2OMdo=</DigestValue>
    </Reference>
  </SignedInfo>
  <SignatureValue>MyAtny9e+1WqoNIlsd3yh8fd6OeDkFm/w86cc3zuJpLhUcLlfLfXyoaboac6GQ6zQDx95p8UjWUj
3OI5/puYUEU6Hclmzib3mnmyuLDdFZomBXqAuHiQHxBfSheK9slgISX1PhcwBVWny2S+FVN6XVH9
8XRlyMFr9fwcZoN3DZxHz5HiL8jiqrayqVBR8HGNz4D0mXzvH8lr5aHgEdhe/K+F5tJmlGZLIqOp
IeIPn2e1h3kN7INA6jVxaZmPFRtSjoZgaR3WjNs1FHTyLwbQDokIKKVe/aI2xOei8gMrWCYaOdoS
q786dNoADUXzWZLapgrU6A65mpCKztx5+B5Xdg==</SignatureValue>
  <KeyInfo>
    <X509Data>
      <X509Certificate>MIID8jCCAtqgAwIBAgIQPcK12/FUULVFVYtVsMWW7DANBgkqhkiG9w0BAQsFADB4MXYwEQYKCZImiZPyLGQBGRYDbmV0MBUGCgmSJomT8ixkARkWB3dpbmRvd3MwHQYDVQQDExZNUy1Pcmdhbml6YXRpb24tQWNjZXNzMCsGA1UECxMkODJkYmFjYTQtM2U4MS00NmNhLTljNzMtMDk1MGMxZWFjYTk3MB4XDTE4MDUxNzExNDkzOVoXDTI4MDUxNzEyMTkzOVowLzEtMCsGA1UEAxMkN2UzYjljM2EtMjUwYi00YWJiLTlmOGYtZWZlMmU4ZjNmOThlMIIBIjANBgkqhkiG9w0BAQEFAAOCAQ8AMIIBCgKCAQEAtWdD+3P078IaLpIdCGfcbtNymP4lLkOijj7mKAfT3HyzncAojeUJ6H9UVC/lBrKxFb7rIEge0h7ho+yZpRstFNAQd+52um/fShxye2ZcKefaJL+7HZZ7UvmxcmnNxTnU0cQD4HsleGos3TSfKi7N/U9KuoRlgLRnzA0zOQUdBFOTzq60QLPNWyoh14TfgQSHBahji0TEkEt40lbtJNxbBTOqRWXAalbE8V0GmBU2hNMjXtSSKB4Hjc7WwxomWfuo9qioGiwxuQHAKx+MXLG7SicBsk7IOizlpQAQcgIOrWCqY/J7WiPETZKSrIf4+K7EJHtOe6/YubSdZHPihA27DQIDAQABo4HAMIG9MAwGA1UdEwEB/wQCMAAwFgYDVR0lAQH/BAwwCgYIKwYBBQUHAwIwIgYLKoZIhvcUAQWCHAIEEwSBEDqcO34LJbtKn4/v4ujz+Y4wIgYLKoZIhvcUAQWCHAMEEwSBEEgcHckZESxBkxJEeObIZcowIgYLKoZIhvcUAQWCHAUEEwSBEJeEegeNZO9FuvG6hgoK0xcwFAYLKoZIhvcUAQWCHAgEBQSBAlNBMBMGCyqGSIb3FAEFghwHBAQEgQEwMA0GCSqGSIb3DQEBCwUAA4IBAQCI2xV2vlHYn/faDJj34Tb6RRWm0S68fCM0z70qNOgtay8PZ+LSFukWei7VB4XGZWah2dvTXKuKFYykWRmU6fvmDCEKaGIWIaAYqkckNJvj90JODnw2scxv2yckIBTnMvWbbJUFL1Uu8vBq8MKmZ35fLOxgKxAiPDk5viNYD880m6inPDcAe2BqmNKJtYaZIbc/7XkVmCo6L7Bzi3wjIYlC3rF9BXlORFobCvWImGQGkvsrg2VQrEaxS1dWBfxC5chQkHkFAKg/1wJSlPqj1uPnripJEJH55p9zJzqIpuEoXXtRbVtk45Iieojw442f8lWNPYge4q3E0EwbAMuF09hO</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4"/>
            <mdssi:RelationshipReference xmlns:mdssi="http://schemas.openxmlformats.org/package/2006/digital-signature" SourceId="rId138"/>
            <mdssi:RelationshipReference xmlns:mdssi="http://schemas.openxmlformats.org/package/2006/digital-signature" SourceId="rId159"/>
            <mdssi:RelationshipReference xmlns:mdssi="http://schemas.openxmlformats.org/package/2006/digital-signature" SourceId="rId324"/>
            <mdssi:RelationshipReference xmlns:mdssi="http://schemas.openxmlformats.org/package/2006/digital-signature" SourceId="rId345"/>
            <mdssi:RelationshipReference xmlns:mdssi="http://schemas.openxmlformats.org/package/2006/digital-signature" SourceId="rId366"/>
            <mdssi:RelationshipReference xmlns:mdssi="http://schemas.openxmlformats.org/package/2006/digital-signature" SourceId="rId170"/>
            <mdssi:RelationshipReference xmlns:mdssi="http://schemas.openxmlformats.org/package/2006/digital-signature" SourceId="rId191"/>
            <mdssi:RelationshipReference xmlns:mdssi="http://schemas.openxmlformats.org/package/2006/digital-signature" SourceId="rId205"/>
            <mdssi:RelationshipReference xmlns:mdssi="http://schemas.openxmlformats.org/package/2006/digital-signature" SourceId="rId226"/>
            <mdssi:RelationshipReference xmlns:mdssi="http://schemas.openxmlformats.org/package/2006/digital-signature" SourceId="rId247"/>
            <mdssi:RelationshipReference xmlns:mdssi="http://schemas.openxmlformats.org/package/2006/digital-signature" SourceId="rId107"/>
            <mdssi:RelationshipReference xmlns:mdssi="http://schemas.openxmlformats.org/package/2006/digital-signature" SourceId="rId268"/>
            <mdssi:RelationshipReference xmlns:mdssi="http://schemas.openxmlformats.org/package/2006/digital-signature" SourceId="rId289"/>
            <mdssi:RelationshipReference xmlns:mdssi="http://schemas.openxmlformats.org/package/2006/digital-signature" SourceId="rId11"/>
            <mdssi:RelationshipReference xmlns:mdssi="http://schemas.openxmlformats.org/package/2006/digital-signature" SourceId="rId32"/>
            <mdssi:RelationshipReference xmlns:mdssi="http://schemas.openxmlformats.org/package/2006/digital-signature" SourceId="rId53"/>
            <mdssi:RelationshipReference xmlns:mdssi="http://schemas.openxmlformats.org/package/2006/digital-signature" SourceId="rId74"/>
            <mdssi:RelationshipReference xmlns:mdssi="http://schemas.openxmlformats.org/package/2006/digital-signature" SourceId="rId128"/>
            <mdssi:RelationshipReference xmlns:mdssi="http://schemas.openxmlformats.org/package/2006/digital-signature" SourceId="rId149"/>
            <mdssi:RelationshipReference xmlns:mdssi="http://schemas.openxmlformats.org/package/2006/digital-signature" SourceId="rId314"/>
            <mdssi:RelationshipReference xmlns:mdssi="http://schemas.openxmlformats.org/package/2006/digital-signature" SourceId="rId335"/>
            <mdssi:RelationshipReference xmlns:mdssi="http://schemas.openxmlformats.org/package/2006/digital-signature" SourceId="rId356"/>
            <mdssi:RelationshipReference xmlns:mdssi="http://schemas.openxmlformats.org/package/2006/digital-signature" SourceId="rId5"/>
            <mdssi:RelationshipReference xmlns:mdssi="http://schemas.openxmlformats.org/package/2006/digital-signature" SourceId="rId95"/>
            <mdssi:RelationshipReference xmlns:mdssi="http://schemas.openxmlformats.org/package/2006/digital-signature" SourceId="rId160"/>
            <mdssi:RelationshipReference xmlns:mdssi="http://schemas.openxmlformats.org/package/2006/digital-signature" SourceId="rId181"/>
            <mdssi:RelationshipReference xmlns:mdssi="http://schemas.openxmlformats.org/package/2006/digital-signature" SourceId="rId216"/>
            <mdssi:RelationshipReference xmlns:mdssi="http://schemas.openxmlformats.org/package/2006/digital-signature" SourceId="rId237"/>
            <mdssi:RelationshipReference xmlns:mdssi="http://schemas.openxmlformats.org/package/2006/digital-signature" SourceId="rId258"/>
            <mdssi:RelationshipReference xmlns:mdssi="http://schemas.openxmlformats.org/package/2006/digital-signature" SourceId="rId279"/>
            <mdssi:RelationshipReference xmlns:mdssi="http://schemas.openxmlformats.org/package/2006/digital-signature" SourceId="rId22"/>
            <mdssi:RelationshipReference xmlns:mdssi="http://schemas.openxmlformats.org/package/2006/digital-signature" SourceId="rId43"/>
            <mdssi:RelationshipReference xmlns:mdssi="http://schemas.openxmlformats.org/package/2006/digital-signature" SourceId="rId64"/>
            <mdssi:RelationshipReference xmlns:mdssi="http://schemas.openxmlformats.org/package/2006/digital-signature" SourceId="rId118"/>
            <mdssi:RelationshipReference xmlns:mdssi="http://schemas.openxmlformats.org/package/2006/digital-signature" SourceId="rId139"/>
            <mdssi:RelationshipReference xmlns:mdssi="http://schemas.openxmlformats.org/package/2006/digital-signature" SourceId="rId290"/>
            <mdssi:RelationshipReference xmlns:mdssi="http://schemas.openxmlformats.org/package/2006/digital-signature" SourceId="rId304"/>
            <mdssi:RelationshipReference xmlns:mdssi="http://schemas.openxmlformats.org/package/2006/digital-signature" SourceId="rId325"/>
            <mdssi:RelationshipReference xmlns:mdssi="http://schemas.openxmlformats.org/package/2006/digital-signature" SourceId="rId346"/>
            <mdssi:RelationshipReference xmlns:mdssi="http://schemas.openxmlformats.org/package/2006/digital-signature" SourceId="rId367"/>
            <mdssi:RelationshipReference xmlns:mdssi="http://schemas.openxmlformats.org/package/2006/digital-signature" SourceId="rId85"/>
            <mdssi:RelationshipReference xmlns:mdssi="http://schemas.openxmlformats.org/package/2006/digital-signature" SourceId="rId150"/>
            <mdssi:RelationshipReference xmlns:mdssi="http://schemas.openxmlformats.org/package/2006/digital-signature" SourceId="rId171"/>
            <mdssi:RelationshipReference xmlns:mdssi="http://schemas.openxmlformats.org/package/2006/digital-signature" SourceId="rId192"/>
            <mdssi:RelationshipReference xmlns:mdssi="http://schemas.openxmlformats.org/package/2006/digital-signature" SourceId="rId206"/>
            <mdssi:RelationshipReference xmlns:mdssi="http://schemas.openxmlformats.org/package/2006/digital-signature" SourceId="rId227"/>
            <mdssi:RelationshipReference xmlns:mdssi="http://schemas.openxmlformats.org/package/2006/digital-signature" SourceId="rId248"/>
            <mdssi:RelationshipReference xmlns:mdssi="http://schemas.openxmlformats.org/package/2006/digital-signature" SourceId="rId269"/>
            <mdssi:RelationshipReference xmlns:mdssi="http://schemas.openxmlformats.org/package/2006/digital-signature" SourceId="rId12"/>
            <mdssi:RelationshipReference xmlns:mdssi="http://schemas.openxmlformats.org/package/2006/digital-signature" SourceId="rId33"/>
            <mdssi:RelationshipReference xmlns:mdssi="http://schemas.openxmlformats.org/package/2006/digital-signature" SourceId="rId108"/>
            <mdssi:RelationshipReference xmlns:mdssi="http://schemas.openxmlformats.org/package/2006/digital-signature" SourceId="rId129"/>
            <mdssi:RelationshipReference xmlns:mdssi="http://schemas.openxmlformats.org/package/2006/digital-signature" SourceId="rId280"/>
            <mdssi:RelationshipReference xmlns:mdssi="http://schemas.openxmlformats.org/package/2006/digital-signature" SourceId="rId315"/>
            <mdssi:RelationshipReference xmlns:mdssi="http://schemas.openxmlformats.org/package/2006/digital-signature" SourceId="rId336"/>
            <mdssi:RelationshipReference xmlns:mdssi="http://schemas.openxmlformats.org/package/2006/digital-signature" SourceId="rId357"/>
            <mdssi:RelationshipReference xmlns:mdssi="http://schemas.openxmlformats.org/package/2006/digital-signature" SourceId="rId54"/>
            <mdssi:RelationshipReference xmlns:mdssi="http://schemas.openxmlformats.org/package/2006/digital-signature" SourceId="rId75"/>
            <mdssi:RelationshipReference xmlns:mdssi="http://schemas.openxmlformats.org/package/2006/digital-signature" SourceId="rId96"/>
            <mdssi:RelationshipReference xmlns:mdssi="http://schemas.openxmlformats.org/package/2006/digital-signature" SourceId="rId140"/>
            <mdssi:RelationshipReference xmlns:mdssi="http://schemas.openxmlformats.org/package/2006/digital-signature" SourceId="rId161"/>
            <mdssi:RelationshipReference xmlns:mdssi="http://schemas.openxmlformats.org/package/2006/digital-signature" SourceId="rId182"/>
            <mdssi:RelationshipReference xmlns:mdssi="http://schemas.openxmlformats.org/package/2006/digital-signature" SourceId="rId217"/>
            <mdssi:RelationshipReference xmlns:mdssi="http://schemas.openxmlformats.org/package/2006/digital-signature" SourceId="rId6"/>
            <mdssi:RelationshipReference xmlns:mdssi="http://schemas.openxmlformats.org/package/2006/digital-signature" SourceId="rId238"/>
            <mdssi:RelationshipReference xmlns:mdssi="http://schemas.openxmlformats.org/package/2006/digital-signature" SourceId="rId259"/>
            <mdssi:RelationshipReference xmlns:mdssi="http://schemas.openxmlformats.org/package/2006/digital-signature" SourceId="rId23"/>
            <mdssi:RelationshipReference xmlns:mdssi="http://schemas.openxmlformats.org/package/2006/digital-signature" SourceId="rId119"/>
            <mdssi:RelationshipReference xmlns:mdssi="http://schemas.openxmlformats.org/package/2006/digital-signature" SourceId="rId270"/>
            <mdssi:RelationshipReference xmlns:mdssi="http://schemas.openxmlformats.org/package/2006/digital-signature" SourceId="rId291"/>
            <mdssi:RelationshipReference xmlns:mdssi="http://schemas.openxmlformats.org/package/2006/digital-signature" SourceId="rId305"/>
            <mdssi:RelationshipReference xmlns:mdssi="http://schemas.openxmlformats.org/package/2006/digital-signature" SourceId="rId326"/>
            <mdssi:RelationshipReference xmlns:mdssi="http://schemas.openxmlformats.org/package/2006/digital-signature" SourceId="rId347"/>
            <mdssi:RelationshipReference xmlns:mdssi="http://schemas.openxmlformats.org/package/2006/digital-signature" SourceId="rId44"/>
            <mdssi:RelationshipReference xmlns:mdssi="http://schemas.openxmlformats.org/package/2006/digital-signature" SourceId="rId65"/>
            <mdssi:RelationshipReference xmlns:mdssi="http://schemas.openxmlformats.org/package/2006/digital-signature" SourceId="rId86"/>
            <mdssi:RelationshipReference xmlns:mdssi="http://schemas.openxmlformats.org/package/2006/digital-signature" SourceId="rId130"/>
            <mdssi:RelationshipReference xmlns:mdssi="http://schemas.openxmlformats.org/package/2006/digital-signature" SourceId="rId151"/>
            <mdssi:RelationshipReference xmlns:mdssi="http://schemas.openxmlformats.org/package/2006/digital-signature" SourceId="rId368"/>
            <mdssi:RelationshipReference xmlns:mdssi="http://schemas.openxmlformats.org/package/2006/digital-signature" SourceId="rId172"/>
            <mdssi:RelationshipReference xmlns:mdssi="http://schemas.openxmlformats.org/package/2006/digital-signature" SourceId="rId193"/>
            <mdssi:RelationshipReference xmlns:mdssi="http://schemas.openxmlformats.org/package/2006/digital-signature" SourceId="rId207"/>
            <mdssi:RelationshipReference xmlns:mdssi="http://schemas.openxmlformats.org/package/2006/digital-signature" SourceId="rId228"/>
            <mdssi:RelationshipReference xmlns:mdssi="http://schemas.openxmlformats.org/package/2006/digital-signature" SourceId="rId249"/>
            <mdssi:RelationshipReference xmlns:mdssi="http://schemas.openxmlformats.org/package/2006/digital-signature" SourceId="rId13"/>
            <mdssi:RelationshipReference xmlns:mdssi="http://schemas.openxmlformats.org/package/2006/digital-signature" SourceId="rId109"/>
            <mdssi:RelationshipReference xmlns:mdssi="http://schemas.openxmlformats.org/package/2006/digital-signature" SourceId="rId260"/>
            <mdssi:RelationshipReference xmlns:mdssi="http://schemas.openxmlformats.org/package/2006/digital-signature" SourceId="rId281"/>
            <mdssi:RelationshipReference xmlns:mdssi="http://schemas.openxmlformats.org/package/2006/digital-signature" SourceId="rId316"/>
            <mdssi:RelationshipReference xmlns:mdssi="http://schemas.openxmlformats.org/package/2006/digital-signature" SourceId="rId337"/>
            <mdssi:RelationshipReference xmlns:mdssi="http://schemas.openxmlformats.org/package/2006/digital-signature" SourceId="rId34"/>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97"/>
            <mdssi:RelationshipReference xmlns:mdssi="http://schemas.openxmlformats.org/package/2006/digital-signature" SourceId="rId120"/>
            <mdssi:RelationshipReference xmlns:mdssi="http://schemas.openxmlformats.org/package/2006/digital-signature" SourceId="rId141"/>
            <mdssi:RelationshipReference xmlns:mdssi="http://schemas.openxmlformats.org/package/2006/digital-signature" SourceId="rId358"/>
            <mdssi:RelationshipReference xmlns:mdssi="http://schemas.openxmlformats.org/package/2006/digital-signature" SourceId="rId7"/>
            <mdssi:RelationshipReference xmlns:mdssi="http://schemas.openxmlformats.org/package/2006/digital-signature" SourceId="rId162"/>
            <mdssi:RelationshipReference xmlns:mdssi="http://schemas.openxmlformats.org/package/2006/digital-signature" SourceId="rId183"/>
            <mdssi:RelationshipReference xmlns:mdssi="http://schemas.openxmlformats.org/package/2006/digital-signature" SourceId="rId218"/>
            <mdssi:RelationshipReference xmlns:mdssi="http://schemas.openxmlformats.org/package/2006/digital-signature" SourceId="rId239"/>
            <mdssi:RelationshipReference xmlns:mdssi="http://schemas.openxmlformats.org/package/2006/digital-signature" SourceId="rId250"/>
            <mdssi:RelationshipReference xmlns:mdssi="http://schemas.openxmlformats.org/package/2006/digital-signature" SourceId="rId271"/>
            <mdssi:RelationshipReference xmlns:mdssi="http://schemas.openxmlformats.org/package/2006/digital-signature" SourceId="rId292"/>
            <mdssi:RelationshipReference xmlns:mdssi="http://schemas.openxmlformats.org/package/2006/digital-signature" SourceId="rId306"/>
            <mdssi:RelationshipReference xmlns:mdssi="http://schemas.openxmlformats.org/package/2006/digital-signature" SourceId="rId24"/>
            <mdssi:RelationshipReference xmlns:mdssi="http://schemas.openxmlformats.org/package/2006/digital-signature" SourceId="rId45"/>
            <mdssi:RelationshipReference xmlns:mdssi="http://schemas.openxmlformats.org/package/2006/digital-signature" SourceId="rId66"/>
            <mdssi:RelationshipReference xmlns:mdssi="http://schemas.openxmlformats.org/package/2006/digital-signature" SourceId="rId87"/>
            <mdssi:RelationshipReference xmlns:mdssi="http://schemas.openxmlformats.org/package/2006/digital-signature" SourceId="rId110"/>
            <mdssi:RelationshipReference xmlns:mdssi="http://schemas.openxmlformats.org/package/2006/digital-signature" SourceId="rId131"/>
            <mdssi:RelationshipReference xmlns:mdssi="http://schemas.openxmlformats.org/package/2006/digital-signature" SourceId="rId327"/>
            <mdssi:RelationshipReference xmlns:mdssi="http://schemas.openxmlformats.org/package/2006/digital-signature" SourceId="rId348"/>
            <mdssi:RelationshipReference xmlns:mdssi="http://schemas.openxmlformats.org/package/2006/digital-signature" SourceId="rId369"/>
            <mdssi:RelationshipReference xmlns:mdssi="http://schemas.openxmlformats.org/package/2006/digital-signature" SourceId="rId152"/>
            <mdssi:RelationshipReference xmlns:mdssi="http://schemas.openxmlformats.org/package/2006/digital-signature" SourceId="rId173"/>
            <mdssi:RelationshipReference xmlns:mdssi="http://schemas.openxmlformats.org/package/2006/digital-signature" SourceId="rId194"/>
            <mdssi:RelationshipReference xmlns:mdssi="http://schemas.openxmlformats.org/package/2006/digital-signature" SourceId="rId208"/>
            <mdssi:RelationshipReference xmlns:mdssi="http://schemas.openxmlformats.org/package/2006/digital-signature" SourceId="rId229"/>
            <mdssi:RelationshipReference xmlns:mdssi="http://schemas.openxmlformats.org/package/2006/digital-signature" SourceId="rId240"/>
            <mdssi:RelationshipReference xmlns:mdssi="http://schemas.openxmlformats.org/package/2006/digital-signature" SourceId="rId261"/>
            <mdssi:RelationshipReference xmlns:mdssi="http://schemas.openxmlformats.org/package/2006/digital-signature" SourceId="rId14"/>
            <mdssi:RelationshipReference xmlns:mdssi="http://schemas.openxmlformats.org/package/2006/digital-signature" SourceId="rId35"/>
            <mdssi:RelationshipReference xmlns:mdssi="http://schemas.openxmlformats.org/package/2006/digital-signature" SourceId="rId56"/>
            <mdssi:RelationshipReference xmlns:mdssi="http://schemas.openxmlformats.org/package/2006/digital-signature" SourceId="rId77"/>
            <mdssi:RelationshipReference xmlns:mdssi="http://schemas.openxmlformats.org/package/2006/digital-signature" SourceId="rId100"/>
            <mdssi:RelationshipReference xmlns:mdssi="http://schemas.openxmlformats.org/package/2006/digital-signature" SourceId="rId282"/>
            <mdssi:RelationshipReference xmlns:mdssi="http://schemas.openxmlformats.org/package/2006/digital-signature" SourceId="rId317"/>
            <mdssi:RelationshipReference xmlns:mdssi="http://schemas.openxmlformats.org/package/2006/digital-signature" SourceId="rId338"/>
            <mdssi:RelationshipReference xmlns:mdssi="http://schemas.openxmlformats.org/package/2006/digital-signature" SourceId="rId359"/>
            <mdssi:RelationshipReference xmlns:mdssi="http://schemas.openxmlformats.org/package/2006/digital-signature" SourceId="rId8"/>
            <mdssi:RelationshipReference xmlns:mdssi="http://schemas.openxmlformats.org/package/2006/digital-signature" SourceId="rId98"/>
            <mdssi:RelationshipReference xmlns:mdssi="http://schemas.openxmlformats.org/package/2006/digital-signature" SourceId="rId121"/>
            <mdssi:RelationshipReference xmlns:mdssi="http://schemas.openxmlformats.org/package/2006/digital-signature" SourceId="rId142"/>
            <mdssi:RelationshipReference xmlns:mdssi="http://schemas.openxmlformats.org/package/2006/digital-signature" SourceId="rId163"/>
            <mdssi:RelationshipReference xmlns:mdssi="http://schemas.openxmlformats.org/package/2006/digital-signature" SourceId="rId184"/>
            <mdssi:RelationshipReference xmlns:mdssi="http://schemas.openxmlformats.org/package/2006/digital-signature" SourceId="rId219"/>
            <mdssi:RelationshipReference xmlns:mdssi="http://schemas.openxmlformats.org/package/2006/digital-signature" SourceId="rId370"/>
            <mdssi:RelationshipReference xmlns:mdssi="http://schemas.openxmlformats.org/package/2006/digital-signature" SourceId="rId230"/>
            <mdssi:RelationshipReference xmlns:mdssi="http://schemas.openxmlformats.org/package/2006/digital-signature" SourceId="rId251"/>
            <mdssi:RelationshipReference xmlns:mdssi="http://schemas.openxmlformats.org/package/2006/digital-signature" SourceId="rId25"/>
            <mdssi:RelationshipReference xmlns:mdssi="http://schemas.openxmlformats.org/package/2006/digital-signature" SourceId="rId46"/>
            <mdssi:RelationshipReference xmlns:mdssi="http://schemas.openxmlformats.org/package/2006/digital-signature" SourceId="rId67"/>
            <mdssi:RelationshipReference xmlns:mdssi="http://schemas.openxmlformats.org/package/2006/digital-signature" SourceId="rId272"/>
            <mdssi:RelationshipReference xmlns:mdssi="http://schemas.openxmlformats.org/package/2006/digital-signature" SourceId="rId293"/>
            <mdssi:RelationshipReference xmlns:mdssi="http://schemas.openxmlformats.org/package/2006/digital-signature" SourceId="rId307"/>
            <mdssi:RelationshipReference xmlns:mdssi="http://schemas.openxmlformats.org/package/2006/digital-signature" SourceId="rId328"/>
            <mdssi:RelationshipReference xmlns:mdssi="http://schemas.openxmlformats.org/package/2006/digital-signature" SourceId="rId349"/>
            <mdssi:RelationshipReference xmlns:mdssi="http://schemas.openxmlformats.org/package/2006/digital-signature" SourceId="rId88"/>
            <mdssi:RelationshipReference xmlns:mdssi="http://schemas.openxmlformats.org/package/2006/digital-signature" SourceId="rId111"/>
            <mdssi:RelationshipReference xmlns:mdssi="http://schemas.openxmlformats.org/package/2006/digital-signature" SourceId="rId132"/>
            <mdssi:RelationshipReference xmlns:mdssi="http://schemas.openxmlformats.org/package/2006/digital-signature" SourceId="rId153"/>
            <mdssi:RelationshipReference xmlns:mdssi="http://schemas.openxmlformats.org/package/2006/digital-signature" SourceId="rId174"/>
            <mdssi:RelationshipReference xmlns:mdssi="http://schemas.openxmlformats.org/package/2006/digital-signature" SourceId="rId195"/>
            <mdssi:RelationshipReference xmlns:mdssi="http://schemas.openxmlformats.org/package/2006/digital-signature" SourceId="rId209"/>
            <mdssi:RelationshipReference xmlns:mdssi="http://schemas.openxmlformats.org/package/2006/digital-signature" SourceId="rId360"/>
            <mdssi:RelationshipReference xmlns:mdssi="http://schemas.openxmlformats.org/package/2006/digital-signature" SourceId="rId220"/>
            <mdssi:RelationshipReference xmlns:mdssi="http://schemas.openxmlformats.org/package/2006/digital-signature" SourceId="rId241"/>
            <mdssi:RelationshipReference xmlns:mdssi="http://schemas.openxmlformats.org/package/2006/digital-signature" SourceId="rId15"/>
            <mdssi:RelationshipReference xmlns:mdssi="http://schemas.openxmlformats.org/package/2006/digital-signature" SourceId="rId36"/>
            <mdssi:RelationshipReference xmlns:mdssi="http://schemas.openxmlformats.org/package/2006/digital-signature" SourceId="rId57"/>
            <mdssi:RelationshipReference xmlns:mdssi="http://schemas.openxmlformats.org/package/2006/digital-signature" SourceId="rId262"/>
            <mdssi:RelationshipReference xmlns:mdssi="http://schemas.openxmlformats.org/package/2006/digital-signature" SourceId="rId283"/>
            <mdssi:RelationshipReference xmlns:mdssi="http://schemas.openxmlformats.org/package/2006/digital-signature" SourceId="rId318"/>
            <mdssi:RelationshipReference xmlns:mdssi="http://schemas.openxmlformats.org/package/2006/digital-signature" SourceId="rId339"/>
            <mdssi:RelationshipReference xmlns:mdssi="http://schemas.openxmlformats.org/package/2006/digital-signature" SourceId="rId78"/>
            <mdssi:RelationshipReference xmlns:mdssi="http://schemas.openxmlformats.org/package/2006/digital-signature" SourceId="rId99"/>
            <mdssi:RelationshipReference xmlns:mdssi="http://schemas.openxmlformats.org/package/2006/digital-signature" SourceId="rId101"/>
            <mdssi:RelationshipReference xmlns:mdssi="http://schemas.openxmlformats.org/package/2006/digital-signature" SourceId="rId122"/>
            <mdssi:RelationshipReference xmlns:mdssi="http://schemas.openxmlformats.org/package/2006/digital-signature" SourceId="rId143"/>
            <mdssi:RelationshipReference xmlns:mdssi="http://schemas.openxmlformats.org/package/2006/digital-signature" SourceId="rId164"/>
            <mdssi:RelationshipReference xmlns:mdssi="http://schemas.openxmlformats.org/package/2006/digital-signature" SourceId="rId185"/>
            <mdssi:RelationshipReference xmlns:mdssi="http://schemas.openxmlformats.org/package/2006/digital-signature" SourceId="rId350"/>
            <mdssi:RelationshipReference xmlns:mdssi="http://schemas.openxmlformats.org/package/2006/digital-signature" SourceId="rId37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80"/>
            <mdssi:RelationshipReference xmlns:mdssi="http://schemas.openxmlformats.org/package/2006/digital-signature" SourceId="rId210"/>
            <mdssi:RelationshipReference xmlns:mdssi="http://schemas.openxmlformats.org/package/2006/digital-signature" SourceId="rId215"/>
            <mdssi:RelationshipReference xmlns:mdssi="http://schemas.openxmlformats.org/package/2006/digital-signature" SourceId="rId236"/>
            <mdssi:RelationshipReference xmlns:mdssi="http://schemas.openxmlformats.org/package/2006/digital-signature" SourceId="rId257"/>
            <mdssi:RelationshipReference xmlns:mdssi="http://schemas.openxmlformats.org/package/2006/digital-signature" SourceId="rId278"/>
            <mdssi:RelationshipReference xmlns:mdssi="http://schemas.openxmlformats.org/package/2006/digital-signature" SourceId="rId26"/>
            <mdssi:RelationshipReference xmlns:mdssi="http://schemas.openxmlformats.org/package/2006/digital-signature" SourceId="rId231"/>
            <mdssi:RelationshipReference xmlns:mdssi="http://schemas.openxmlformats.org/package/2006/digital-signature" SourceId="rId252"/>
            <mdssi:RelationshipReference xmlns:mdssi="http://schemas.openxmlformats.org/package/2006/digital-signature" SourceId="rId273"/>
            <mdssi:RelationshipReference xmlns:mdssi="http://schemas.openxmlformats.org/package/2006/digital-signature" SourceId="rId294"/>
            <mdssi:RelationshipReference xmlns:mdssi="http://schemas.openxmlformats.org/package/2006/digital-signature" SourceId="rId308"/>
            <mdssi:RelationshipReference xmlns:mdssi="http://schemas.openxmlformats.org/package/2006/digital-signature" SourceId="rId329"/>
            <mdssi:RelationshipReference xmlns:mdssi="http://schemas.openxmlformats.org/package/2006/digital-signature" SourceId="rId47"/>
            <mdssi:RelationshipReference xmlns:mdssi="http://schemas.openxmlformats.org/package/2006/digital-signature" SourceId="rId68"/>
            <mdssi:RelationshipReference xmlns:mdssi="http://schemas.openxmlformats.org/package/2006/digital-signature" SourceId="rId89"/>
            <mdssi:RelationshipReference xmlns:mdssi="http://schemas.openxmlformats.org/package/2006/digital-signature" SourceId="rId112"/>
            <mdssi:RelationshipReference xmlns:mdssi="http://schemas.openxmlformats.org/package/2006/digital-signature" SourceId="rId133"/>
            <mdssi:RelationshipReference xmlns:mdssi="http://schemas.openxmlformats.org/package/2006/digital-signature" SourceId="rId154"/>
            <mdssi:RelationshipReference xmlns:mdssi="http://schemas.openxmlformats.org/package/2006/digital-signature" SourceId="rId175"/>
            <mdssi:RelationshipReference xmlns:mdssi="http://schemas.openxmlformats.org/package/2006/digital-signature" SourceId="rId340"/>
            <mdssi:RelationshipReference xmlns:mdssi="http://schemas.openxmlformats.org/package/2006/digital-signature" SourceId="rId361"/>
            <mdssi:RelationshipReference xmlns:mdssi="http://schemas.openxmlformats.org/package/2006/digital-signature" SourceId="rId196"/>
            <mdssi:RelationshipReference xmlns:mdssi="http://schemas.openxmlformats.org/package/2006/digital-signature" SourceId="rId200"/>
            <mdssi:RelationshipReference xmlns:mdssi="http://schemas.openxmlformats.org/package/2006/digital-signature" SourceId="rId16"/>
            <mdssi:RelationshipReference xmlns:mdssi="http://schemas.openxmlformats.org/package/2006/digital-signature" SourceId="rId221"/>
            <mdssi:RelationshipReference xmlns:mdssi="http://schemas.openxmlformats.org/package/2006/digital-signature" SourceId="rId242"/>
            <mdssi:RelationshipReference xmlns:mdssi="http://schemas.openxmlformats.org/package/2006/digital-signature" SourceId="rId263"/>
            <mdssi:RelationshipReference xmlns:mdssi="http://schemas.openxmlformats.org/package/2006/digital-signature" SourceId="rId284"/>
            <mdssi:RelationshipReference xmlns:mdssi="http://schemas.openxmlformats.org/package/2006/digital-signature" SourceId="rId319"/>
            <mdssi:RelationshipReference xmlns:mdssi="http://schemas.openxmlformats.org/package/2006/digital-signature" SourceId="rId37"/>
            <mdssi:RelationshipReference xmlns:mdssi="http://schemas.openxmlformats.org/package/2006/digital-signature" SourceId="rId58"/>
            <mdssi:RelationshipReference xmlns:mdssi="http://schemas.openxmlformats.org/package/2006/digital-signature" SourceId="rId79"/>
            <mdssi:RelationshipReference xmlns:mdssi="http://schemas.openxmlformats.org/package/2006/digital-signature" SourceId="rId102"/>
            <mdssi:RelationshipReference xmlns:mdssi="http://schemas.openxmlformats.org/package/2006/digital-signature" SourceId="rId123"/>
            <mdssi:RelationshipReference xmlns:mdssi="http://schemas.openxmlformats.org/package/2006/digital-signature" SourceId="rId144"/>
            <mdssi:RelationshipReference xmlns:mdssi="http://schemas.openxmlformats.org/package/2006/digital-signature" SourceId="rId330"/>
            <mdssi:RelationshipReference xmlns:mdssi="http://schemas.openxmlformats.org/package/2006/digital-signature" SourceId="rId90"/>
            <mdssi:RelationshipReference xmlns:mdssi="http://schemas.openxmlformats.org/package/2006/digital-signature" SourceId="rId165"/>
            <mdssi:RelationshipReference xmlns:mdssi="http://schemas.openxmlformats.org/package/2006/digital-signature" SourceId="rId186"/>
            <mdssi:RelationshipReference xmlns:mdssi="http://schemas.openxmlformats.org/package/2006/digital-signature" SourceId="rId351"/>
            <mdssi:RelationshipReference xmlns:mdssi="http://schemas.openxmlformats.org/package/2006/digital-signature" SourceId="rId372"/>
            <mdssi:RelationshipReference xmlns:mdssi="http://schemas.openxmlformats.org/package/2006/digital-signature" SourceId="rId211"/>
            <mdssi:RelationshipReference xmlns:mdssi="http://schemas.openxmlformats.org/package/2006/digital-signature" SourceId="rId232"/>
            <mdssi:RelationshipReference xmlns:mdssi="http://schemas.openxmlformats.org/package/2006/digital-signature" SourceId="rId253"/>
            <mdssi:RelationshipReference xmlns:mdssi="http://schemas.openxmlformats.org/package/2006/digital-signature" SourceId="rId274"/>
            <mdssi:RelationshipReference xmlns:mdssi="http://schemas.openxmlformats.org/package/2006/digital-signature" SourceId="rId295"/>
            <mdssi:RelationshipReference xmlns:mdssi="http://schemas.openxmlformats.org/package/2006/digital-signature" SourceId="rId309"/>
            <mdssi:RelationshipReference xmlns:mdssi="http://schemas.openxmlformats.org/package/2006/digital-signature" SourceId="rId27"/>
            <mdssi:RelationshipReference xmlns:mdssi="http://schemas.openxmlformats.org/package/2006/digital-signature" SourceId="rId48"/>
            <mdssi:RelationshipReference xmlns:mdssi="http://schemas.openxmlformats.org/package/2006/digital-signature" SourceId="rId69"/>
            <mdssi:RelationshipReference xmlns:mdssi="http://schemas.openxmlformats.org/package/2006/digital-signature" SourceId="rId113"/>
            <mdssi:RelationshipReference xmlns:mdssi="http://schemas.openxmlformats.org/package/2006/digital-signature" SourceId="rId134"/>
            <mdssi:RelationshipReference xmlns:mdssi="http://schemas.openxmlformats.org/package/2006/digital-signature" SourceId="rId320"/>
            <mdssi:RelationshipReference xmlns:mdssi="http://schemas.openxmlformats.org/package/2006/digital-signature" SourceId="rId80"/>
            <mdssi:RelationshipReference xmlns:mdssi="http://schemas.openxmlformats.org/package/2006/digital-signature" SourceId="rId155"/>
            <mdssi:RelationshipReference xmlns:mdssi="http://schemas.openxmlformats.org/package/2006/digital-signature" SourceId="rId176"/>
            <mdssi:RelationshipReference xmlns:mdssi="http://schemas.openxmlformats.org/package/2006/digital-signature" SourceId="rId197"/>
            <mdssi:RelationshipReference xmlns:mdssi="http://schemas.openxmlformats.org/package/2006/digital-signature" SourceId="rId341"/>
            <mdssi:RelationshipReference xmlns:mdssi="http://schemas.openxmlformats.org/package/2006/digital-signature" SourceId="rId362"/>
            <mdssi:RelationshipReference xmlns:mdssi="http://schemas.openxmlformats.org/package/2006/digital-signature" SourceId="rId201"/>
            <mdssi:RelationshipReference xmlns:mdssi="http://schemas.openxmlformats.org/package/2006/digital-signature" SourceId="rId222"/>
            <mdssi:RelationshipReference xmlns:mdssi="http://schemas.openxmlformats.org/package/2006/digital-signature" SourceId="rId243"/>
            <mdssi:RelationshipReference xmlns:mdssi="http://schemas.openxmlformats.org/package/2006/digital-signature" SourceId="rId264"/>
            <mdssi:RelationshipReference xmlns:mdssi="http://schemas.openxmlformats.org/package/2006/digital-signature" SourceId="rId285"/>
            <mdssi:RelationshipReference xmlns:mdssi="http://schemas.openxmlformats.org/package/2006/digital-signature" SourceId="rId17"/>
            <mdssi:RelationshipReference xmlns:mdssi="http://schemas.openxmlformats.org/package/2006/digital-signature" SourceId="rId38"/>
            <mdssi:RelationshipReference xmlns:mdssi="http://schemas.openxmlformats.org/package/2006/digital-signature" SourceId="rId59"/>
            <mdssi:RelationshipReference xmlns:mdssi="http://schemas.openxmlformats.org/package/2006/digital-signature" SourceId="rId103"/>
            <mdssi:RelationshipReference xmlns:mdssi="http://schemas.openxmlformats.org/package/2006/digital-signature" SourceId="rId124"/>
            <mdssi:RelationshipReference xmlns:mdssi="http://schemas.openxmlformats.org/package/2006/digital-signature" SourceId="rId310"/>
            <mdssi:RelationshipReference xmlns:mdssi="http://schemas.openxmlformats.org/package/2006/digital-signature" SourceId="rId70"/>
            <mdssi:RelationshipReference xmlns:mdssi="http://schemas.openxmlformats.org/package/2006/digital-signature" SourceId="rId91"/>
            <mdssi:RelationshipReference xmlns:mdssi="http://schemas.openxmlformats.org/package/2006/digital-signature" SourceId="rId145"/>
            <mdssi:RelationshipReference xmlns:mdssi="http://schemas.openxmlformats.org/package/2006/digital-signature" SourceId="rId166"/>
            <mdssi:RelationshipReference xmlns:mdssi="http://schemas.openxmlformats.org/package/2006/digital-signature" SourceId="rId187"/>
            <mdssi:RelationshipReference xmlns:mdssi="http://schemas.openxmlformats.org/package/2006/digital-signature" SourceId="rId331"/>
            <mdssi:RelationshipReference xmlns:mdssi="http://schemas.openxmlformats.org/package/2006/digital-signature" SourceId="rId352"/>
            <mdssi:RelationshipReference xmlns:mdssi="http://schemas.openxmlformats.org/package/2006/digital-signature" SourceId="rId373"/>
            <mdssi:RelationshipReference xmlns:mdssi="http://schemas.openxmlformats.org/package/2006/digital-signature" SourceId="rId1"/>
            <mdssi:RelationshipReference xmlns:mdssi="http://schemas.openxmlformats.org/package/2006/digital-signature" SourceId="rId212"/>
            <mdssi:RelationshipReference xmlns:mdssi="http://schemas.openxmlformats.org/package/2006/digital-signature" SourceId="rId233"/>
            <mdssi:RelationshipReference xmlns:mdssi="http://schemas.openxmlformats.org/package/2006/digital-signature" SourceId="rId254"/>
            <mdssi:RelationshipReference xmlns:mdssi="http://schemas.openxmlformats.org/package/2006/digital-signature" SourceId="rId28"/>
            <mdssi:RelationshipReference xmlns:mdssi="http://schemas.openxmlformats.org/package/2006/digital-signature" SourceId="rId49"/>
            <mdssi:RelationshipReference xmlns:mdssi="http://schemas.openxmlformats.org/package/2006/digital-signature" SourceId="rId114"/>
            <mdssi:RelationshipReference xmlns:mdssi="http://schemas.openxmlformats.org/package/2006/digital-signature" SourceId="rId275"/>
            <mdssi:RelationshipReference xmlns:mdssi="http://schemas.openxmlformats.org/package/2006/digital-signature" SourceId="rId296"/>
            <mdssi:RelationshipReference xmlns:mdssi="http://schemas.openxmlformats.org/package/2006/digital-signature" SourceId="rId300"/>
            <mdssi:RelationshipReference xmlns:mdssi="http://schemas.openxmlformats.org/package/2006/digital-signature" SourceId="rId60"/>
            <mdssi:RelationshipReference xmlns:mdssi="http://schemas.openxmlformats.org/package/2006/digital-signature" SourceId="rId81"/>
            <mdssi:RelationshipReference xmlns:mdssi="http://schemas.openxmlformats.org/package/2006/digital-signature" SourceId="rId135"/>
            <mdssi:RelationshipReference xmlns:mdssi="http://schemas.openxmlformats.org/package/2006/digital-signature" SourceId="rId156"/>
            <mdssi:RelationshipReference xmlns:mdssi="http://schemas.openxmlformats.org/package/2006/digital-signature" SourceId="rId177"/>
            <mdssi:RelationshipReference xmlns:mdssi="http://schemas.openxmlformats.org/package/2006/digital-signature" SourceId="rId198"/>
            <mdssi:RelationshipReference xmlns:mdssi="http://schemas.openxmlformats.org/package/2006/digital-signature" SourceId="rId321"/>
            <mdssi:RelationshipReference xmlns:mdssi="http://schemas.openxmlformats.org/package/2006/digital-signature" SourceId="rId342"/>
            <mdssi:RelationshipReference xmlns:mdssi="http://schemas.openxmlformats.org/package/2006/digital-signature" SourceId="rId363"/>
            <mdssi:RelationshipReference xmlns:mdssi="http://schemas.openxmlformats.org/package/2006/digital-signature" SourceId="rId202"/>
            <mdssi:RelationshipReference xmlns:mdssi="http://schemas.openxmlformats.org/package/2006/digital-signature" SourceId="rId223"/>
            <mdssi:RelationshipReference xmlns:mdssi="http://schemas.openxmlformats.org/package/2006/digital-signature" SourceId="rId244"/>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265"/>
            <mdssi:RelationshipReference xmlns:mdssi="http://schemas.openxmlformats.org/package/2006/digital-signature" SourceId="rId286"/>
            <mdssi:RelationshipReference xmlns:mdssi="http://schemas.openxmlformats.org/package/2006/digital-signature" SourceId="rId50"/>
            <mdssi:RelationshipReference xmlns:mdssi="http://schemas.openxmlformats.org/package/2006/digital-signature" SourceId="rId104"/>
            <mdssi:RelationshipReference xmlns:mdssi="http://schemas.openxmlformats.org/package/2006/digital-signature" SourceId="rId125"/>
            <mdssi:RelationshipReference xmlns:mdssi="http://schemas.openxmlformats.org/package/2006/digital-signature" SourceId="rId146"/>
            <mdssi:RelationshipReference xmlns:mdssi="http://schemas.openxmlformats.org/package/2006/digital-signature" SourceId="rId167"/>
            <mdssi:RelationshipReference xmlns:mdssi="http://schemas.openxmlformats.org/package/2006/digital-signature" SourceId="rId188"/>
            <mdssi:RelationshipReference xmlns:mdssi="http://schemas.openxmlformats.org/package/2006/digital-signature" SourceId="rId311"/>
            <mdssi:RelationshipReference xmlns:mdssi="http://schemas.openxmlformats.org/package/2006/digital-signature" SourceId="rId332"/>
            <mdssi:RelationshipReference xmlns:mdssi="http://schemas.openxmlformats.org/package/2006/digital-signature" SourceId="rId353"/>
            <mdssi:RelationshipReference xmlns:mdssi="http://schemas.openxmlformats.org/package/2006/digital-signature" SourceId="rId71"/>
            <mdssi:RelationshipReference xmlns:mdssi="http://schemas.openxmlformats.org/package/2006/digital-signature" SourceId="rId92"/>
            <mdssi:RelationshipReference xmlns:mdssi="http://schemas.openxmlformats.org/package/2006/digital-signature" SourceId="rId213"/>
            <mdssi:RelationshipReference xmlns:mdssi="http://schemas.openxmlformats.org/package/2006/digital-signature" SourceId="rId234"/>
            <mdssi:RelationshipReference xmlns:mdssi="http://schemas.openxmlformats.org/package/2006/digital-signature" SourceId="rId2"/>
            <mdssi:RelationshipReference xmlns:mdssi="http://schemas.openxmlformats.org/package/2006/digital-signature" SourceId="rId29"/>
            <mdssi:RelationshipReference xmlns:mdssi="http://schemas.openxmlformats.org/package/2006/digital-signature" SourceId="rId255"/>
            <mdssi:RelationshipReference xmlns:mdssi="http://schemas.openxmlformats.org/package/2006/digital-signature" SourceId="rId276"/>
            <mdssi:RelationshipReference xmlns:mdssi="http://schemas.openxmlformats.org/package/2006/digital-signature" SourceId="rId297"/>
            <mdssi:RelationshipReference xmlns:mdssi="http://schemas.openxmlformats.org/package/2006/digital-signature" SourceId="rId40"/>
            <mdssi:RelationshipReference xmlns:mdssi="http://schemas.openxmlformats.org/package/2006/digital-signature" SourceId="rId115"/>
            <mdssi:RelationshipReference xmlns:mdssi="http://schemas.openxmlformats.org/package/2006/digital-signature" SourceId="rId136"/>
            <mdssi:RelationshipReference xmlns:mdssi="http://schemas.openxmlformats.org/package/2006/digital-signature" SourceId="rId157"/>
            <mdssi:RelationshipReference xmlns:mdssi="http://schemas.openxmlformats.org/package/2006/digital-signature" SourceId="rId178"/>
            <mdssi:RelationshipReference xmlns:mdssi="http://schemas.openxmlformats.org/package/2006/digital-signature" SourceId="rId301"/>
            <mdssi:RelationshipReference xmlns:mdssi="http://schemas.openxmlformats.org/package/2006/digital-signature" SourceId="rId322"/>
            <mdssi:RelationshipReference xmlns:mdssi="http://schemas.openxmlformats.org/package/2006/digital-signature" SourceId="rId343"/>
            <mdssi:RelationshipReference xmlns:mdssi="http://schemas.openxmlformats.org/package/2006/digital-signature" SourceId="rId364"/>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199"/>
            <mdssi:RelationshipReference xmlns:mdssi="http://schemas.openxmlformats.org/package/2006/digital-signature" SourceId="rId203"/>
            <mdssi:RelationshipReference xmlns:mdssi="http://schemas.openxmlformats.org/package/2006/digital-signature" SourceId="rId19"/>
            <mdssi:RelationshipReference xmlns:mdssi="http://schemas.openxmlformats.org/package/2006/digital-signature" SourceId="rId224"/>
            <mdssi:RelationshipReference xmlns:mdssi="http://schemas.openxmlformats.org/package/2006/digital-signature" SourceId="rId245"/>
            <mdssi:RelationshipReference xmlns:mdssi="http://schemas.openxmlformats.org/package/2006/digital-signature" SourceId="rId266"/>
            <mdssi:RelationshipReference xmlns:mdssi="http://schemas.openxmlformats.org/package/2006/digital-signature" SourceId="rId287"/>
            <mdssi:RelationshipReference xmlns:mdssi="http://schemas.openxmlformats.org/package/2006/digital-signature" SourceId="rId30"/>
            <mdssi:RelationshipReference xmlns:mdssi="http://schemas.openxmlformats.org/package/2006/digital-signature" SourceId="rId105"/>
            <mdssi:RelationshipReference xmlns:mdssi="http://schemas.openxmlformats.org/package/2006/digital-signature" SourceId="rId126"/>
            <mdssi:RelationshipReference xmlns:mdssi="http://schemas.openxmlformats.org/package/2006/digital-signature" SourceId="rId147"/>
            <mdssi:RelationshipReference xmlns:mdssi="http://schemas.openxmlformats.org/package/2006/digital-signature" SourceId="rId168"/>
            <mdssi:RelationshipReference xmlns:mdssi="http://schemas.openxmlformats.org/package/2006/digital-signature" SourceId="rId312"/>
            <mdssi:RelationshipReference xmlns:mdssi="http://schemas.openxmlformats.org/package/2006/digital-signature" SourceId="rId333"/>
            <mdssi:RelationshipReference xmlns:mdssi="http://schemas.openxmlformats.org/package/2006/digital-signature" SourceId="rId354"/>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93"/>
            <mdssi:RelationshipReference xmlns:mdssi="http://schemas.openxmlformats.org/package/2006/digital-signature" SourceId="rId189"/>
            <mdssi:RelationshipReference xmlns:mdssi="http://schemas.openxmlformats.org/package/2006/digital-signature" SourceId="rId3"/>
            <mdssi:RelationshipReference xmlns:mdssi="http://schemas.openxmlformats.org/package/2006/digital-signature" SourceId="rId214"/>
            <mdssi:RelationshipReference xmlns:mdssi="http://schemas.openxmlformats.org/package/2006/digital-signature" SourceId="rId235"/>
            <mdssi:RelationshipReference xmlns:mdssi="http://schemas.openxmlformats.org/package/2006/digital-signature" SourceId="rId256"/>
            <mdssi:RelationshipReference xmlns:mdssi="http://schemas.openxmlformats.org/package/2006/digital-signature" SourceId="rId277"/>
            <mdssi:RelationshipReference xmlns:mdssi="http://schemas.openxmlformats.org/package/2006/digital-signature" SourceId="rId298"/>
            <mdssi:RelationshipReference xmlns:mdssi="http://schemas.openxmlformats.org/package/2006/digital-signature" SourceId="rId116"/>
            <mdssi:RelationshipReference xmlns:mdssi="http://schemas.openxmlformats.org/package/2006/digital-signature" SourceId="rId137"/>
            <mdssi:RelationshipReference xmlns:mdssi="http://schemas.openxmlformats.org/package/2006/digital-signature" SourceId="rId158"/>
            <mdssi:RelationshipReference xmlns:mdssi="http://schemas.openxmlformats.org/package/2006/digital-signature" SourceId="rId302"/>
            <mdssi:RelationshipReference xmlns:mdssi="http://schemas.openxmlformats.org/package/2006/digital-signature" SourceId="rId323"/>
            <mdssi:RelationshipReference xmlns:mdssi="http://schemas.openxmlformats.org/package/2006/digital-signature" SourceId="rId344"/>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62"/>
            <mdssi:RelationshipReference xmlns:mdssi="http://schemas.openxmlformats.org/package/2006/digital-signature" SourceId="rId83"/>
            <mdssi:RelationshipReference xmlns:mdssi="http://schemas.openxmlformats.org/package/2006/digital-signature" SourceId="rId179"/>
            <mdssi:RelationshipReference xmlns:mdssi="http://schemas.openxmlformats.org/package/2006/digital-signature" SourceId="rId365"/>
            <mdssi:RelationshipReference xmlns:mdssi="http://schemas.openxmlformats.org/package/2006/digital-signature" SourceId="rId190"/>
            <mdssi:RelationshipReference xmlns:mdssi="http://schemas.openxmlformats.org/package/2006/digital-signature" SourceId="rId204"/>
            <mdssi:RelationshipReference xmlns:mdssi="http://schemas.openxmlformats.org/package/2006/digital-signature" SourceId="rId225"/>
            <mdssi:RelationshipReference xmlns:mdssi="http://schemas.openxmlformats.org/package/2006/digital-signature" SourceId="rId246"/>
            <mdssi:RelationshipReference xmlns:mdssi="http://schemas.openxmlformats.org/package/2006/digital-signature" SourceId="rId267"/>
            <mdssi:RelationshipReference xmlns:mdssi="http://schemas.openxmlformats.org/package/2006/digital-signature" SourceId="rId288"/>
            <mdssi:RelationshipReference xmlns:mdssi="http://schemas.openxmlformats.org/package/2006/digital-signature" SourceId="rId106"/>
            <mdssi:RelationshipReference xmlns:mdssi="http://schemas.openxmlformats.org/package/2006/digital-signature" SourceId="rId127"/>
            <mdssi:RelationshipReference xmlns:mdssi="http://schemas.openxmlformats.org/package/2006/digital-signature" SourceId="rId313"/>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52"/>
            <mdssi:RelationshipReference xmlns:mdssi="http://schemas.openxmlformats.org/package/2006/digital-signature" SourceId="rId73"/>
            <mdssi:RelationshipReference xmlns:mdssi="http://schemas.openxmlformats.org/package/2006/digital-signature" SourceId="rId94"/>
            <mdssi:RelationshipReference xmlns:mdssi="http://schemas.openxmlformats.org/package/2006/digital-signature" SourceId="rId148"/>
            <mdssi:RelationshipReference xmlns:mdssi="http://schemas.openxmlformats.org/package/2006/digital-signature" SourceId="rId169"/>
            <mdssi:RelationshipReference xmlns:mdssi="http://schemas.openxmlformats.org/package/2006/digital-signature" SourceId="rId334"/>
            <mdssi:RelationshipReference xmlns:mdssi="http://schemas.openxmlformats.org/package/2006/digital-signature" SourceId="rId355"/>
            <mdssi:RelationshipReference xmlns:mdssi="http://schemas.openxmlformats.org/package/2006/digital-signature" SourceId="rId117"/>
            <mdssi:RelationshipReference xmlns:mdssi="http://schemas.openxmlformats.org/package/2006/digital-signature" SourceId="rId299"/>
            <mdssi:RelationshipReference xmlns:mdssi="http://schemas.openxmlformats.org/package/2006/digital-signature" SourceId="rId303"/>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63"/>
          </Transform>
          <Transform Algorithm="http://www.w3.org/TR/2001/REC-xml-c14n-20010315"/>
        </Transforms>
        <DigestMethod Algorithm="http://www.w3.org/2001/04/xmlenc#sha256"/>
        <DigestValue>OLKiSbTGDivwKjWHMuBEACXJ3TWyY/RlY9SA8SRr4NE=</DigestValue>
      </Reference>
      <Reference URI="/xl/calcChain.xml?ContentType=application/vnd.openxmlformats-officedocument.spreadsheetml.calcChain+xml">
        <DigestMethod Algorithm="http://www.w3.org/2001/04/xmlenc#sha256"/>
        <DigestValue>upFmMNLAoxh0RIH+iAjrgMbQ9FG6hR9Aa/aAE3HynrQ=</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vmlDrawing1.vml?ContentType=application/vnd.openxmlformats-officedocument.vmlDrawing">
        <DigestMethod Algorithm="http://www.w3.org/2001/04/xmlenc#sha256"/>
        <DigestValue>tOc1eLduh/gqPUvBcLAK4R3mL5TGNTagshzZ/8s+8ls=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OJt9jSJyqg3RTxClm/iq9j2RcCrDAbyrOjAFZ5fm+OA=</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jVB3x7ua1usiVgSSyCN9E9aT0eUmV47KNGRybepoUu0=</DigestValue>
      </Reference>
      <Reference URI="/xl/externalLinks/_rels/externalLink10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lLkWLjpEd49hIP3DvM3yOTqPzkwwfcvWv4KPDt12EPs=</DigestValue>
      </Reference>
      <Reference URI="/xl/externalLinks/_rels/externalLink10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fPNfLhiW0krCyxbT7jMGKIHak3QpuU5nOPxK/sFKaWo=</DigestValue>
      </Reference>
      <Reference URI="/xl/externalLinks/_rels/externalLink10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kThPt6r74cIVbGSajxPtiE8XvtpjOf/fQnGexf1aPpw=</DigestValue>
      </Reference>
      <Reference URI="/xl/externalLinks/_rels/externalLink10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Peyg3i0i+JZQ4Lyw8cRiBDtttNdNNcQ/C0XQwYZxUXs=</DigestValue>
      </Reference>
      <Reference URI="/xl/externalLinks/_rels/externalLink10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/zZ/kNtpDHBJK71Hes+IhhUgdovjK7PXlK1djygmL24=</DigestValue>
      </Reference>
      <Reference URI="/xl/externalLinks/_rels/externalLink10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htNu35kY5DKtFE7PMg1a4PZd8RNRoO2CZtHsVrcV8S0=</DigestValue>
      </Reference>
      <Reference URI="/xl/externalLinks/_rels/externalLink10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aYEQugAl5v6V71p3yLyUwcvTxwMArB5z/flSKMq1uLw=</DigestValue>
      </Reference>
      <Reference URI="/xl/externalLinks/_rels/externalLink10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MqMgpNGezTlGfBRvoTKBGYYW2lX3vOPqKYqN0uzFIEM=</DigestValue>
      </Reference>
      <Reference URI="/xl/externalLinks/_rels/externalLink10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lfPpcX6fZ+gOrHbKpETQP+HZxlRRe+KCwx5hwTwT7Bo=</DigestValue>
      </Reference>
      <Reference URI="/xl/externalLinks/_rels/externalLink10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rsqUrVfza9FLWQFa0KE3cx5BFfm2a3yRS0Muw59xPe0=</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AJmbc+bB9P5X+kaVeUKb6OnnnW2zOTwymNBL7rXHbus=</DigestValue>
      </Reference>
      <Reference URI="/xl/externalLinks/_rels/externalLink1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16vsIGD1qq6zSSCCSsS42HjUU9H6FMqGmO6mOHctV2Y=</DigestValue>
      </Reference>
      <Reference URI="/xl/externalLinks/_rels/externalLink1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GMlVWOcSGniUKJSeqDLJOhkYMciLSxb2srn2MpmEMOs=</DigestValue>
      </Reference>
      <Reference URI="/xl/externalLinks/_rels/externalLink1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OMIQyosoPn8BUwPu9H/7zIBbksRU7E+Iw9GvELfdjcE=</DigestValue>
      </Reference>
      <Reference URI="/xl/externalLinks/_rels/externalLink1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iTwo/f4Y9cJ6JOy4mccGjpVdwOelwziA8gjr5ojb9p4=</DigestValue>
      </Reference>
      <Reference URI="/xl/externalLinks/_rels/externalLink1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znYKEMVvIbcyRbnPUq9VQt/ol9Q1ZCA4Gl5H35jQhTA=</DigestValue>
      </Reference>
      <Reference URI="/xl/externalLinks/_rels/externalLink1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mMCjb2CT+cfHDkoz+By+6Sd/koi8+wGDIGz+dl/wxCM=</DigestValue>
      </Reference>
      <Reference URI="/xl/externalLinks/_rels/externalLink1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ORZc7lb+CRtSvCOpoDgNh7/B4dPK2oRYwDIZA4Vd6JM=</DigestValue>
      </Reference>
      <Reference URI="/xl/externalLinks/_rels/externalLink1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qeGX11gADbZ3Pj7gX4jd/wWTN+pCr3ssGwmXCcFf1GY=</DigestValue>
      </Reference>
      <Reference URI="/xl/externalLinks/_rels/externalLink1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5W76n5U9CYjKRgiFgrk3vwboAZDiKfgevBX6vgGsKdY=</DigestValue>
      </Reference>
      <Reference URI="/xl/externalLinks/_rels/externalLink1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cMkdNygefnUnkBApKsjc4VTpPS5/ttbh0yaydfafQvU=</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eLsIwpk+ntgo19VmZjCDvLtxGiDw2pGBcKxrbeGRmns=</DigestValue>
      </Reference>
      <Reference URI="/xl/externalLinks/_rels/externalLink1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MPwLvLhJMQq1PXrDpCr7sdsYHomJWAarsC66DbNpO0E=</DigestValue>
      </Reference>
      <Reference URI="/xl/externalLinks/_rels/externalLink1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p9qdjcteRZFujiGroCiparTglMBCGJCfNdkDq4ePonE=</DigestValue>
      </Reference>
      <Reference URI="/xl/externalLinks/_rels/externalLink1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Ji7DocQfpRFPCv+uQRL9OdLWy77bCJb0/CFvFEfUJSw=</DigestValue>
      </Reference>
      <Reference URI="/xl/externalLinks/_rels/externalLink1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o28Cerq623Yr+HXMh+jav61GbZBs6bhIVkXNFclha2s=</DigestValue>
      </Reference>
      <Reference URI="/xl/externalLinks/_rels/externalLink1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AR3x4/XMKXypttxG5tXleUt2FlhgQm7Bmf/nLZzmc5g=</DigestValue>
      </Reference>
      <Reference URI="/xl/externalLinks/_rels/externalLink1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4IzCj61QGjMmyDdXMZAnKWtx5y6iFANIvmZfkuGQHhA=</DigestValue>
      </Reference>
      <Reference URI="/xl/externalLinks/_rels/externalLink1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21bC+BsrLrGq+TIHldximy7ZfGC+6zZpNNgHrMwFq2k=</DigestValue>
      </Reference>
      <Reference URI="/xl/externalLinks/_rels/externalLink1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b5cGaH7jmcXLDgDGmiFpdyP3HoohBzfJZOOhEiELXLg=</DigestValue>
      </Reference>
      <Reference URI="/xl/externalLinks/_rels/externalLink1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QQ6z7/YV4Cpa6dqf9pNsz8s8O7fwS4fmCHD5P9rAlJI=</DigestValue>
      </Reference>
      <Reference URI="/xl/externalLinks/_rels/externalLink1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xeSJeflVlXLs8V5FnAHQiNCmRmRKLIAuBLqqiSg3Tn8=</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vpmd+Aqja0gza9BPqgm1nFQO3THlIWEvA31HuaXvU/E=</DigestValue>
      </Reference>
      <Reference URI="/xl/externalLinks/_rels/externalLink13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cA9Jxq/TU6imTv73qEq8zGn/5EM4gPlFRMuzgQ94BjM=</DigestValue>
      </Reference>
      <Reference URI="/xl/externalLinks/_rels/externalLink1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0/mlvW46paknvNF509DWP2A88gsZbFz8IU5d/wt43yo=</DigestValue>
      </Reference>
      <Reference URI="/xl/externalLinks/_rels/externalLink1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Dda8f2Lj6vcR63US4KCjEaItDI1zg0jSByYIyhFCINA=</DigestValue>
      </Reference>
      <Reference URI="/xl/externalLinks/_rels/externalLink1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1oWrdIYE5lGZkNfWnc8zJWGzcOVNCaPr9jQvhx9yx8o=</DigestValue>
      </Reference>
      <Reference URI="/xl/externalLinks/_rels/externalLink1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gDQEY5u1K4ZbUkbF9WMM1P5ckj4JmBHHsbsBS36aJbE=</DigestValue>
      </Reference>
      <Reference URI="/xl/externalLinks/_rels/externalLink1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RXWn0tbj+uO15Mz5NKbynK4MeNOZQq7X9dgc5f6RAoE=</DigestValue>
      </Reference>
      <Reference URI="/xl/externalLinks/_rels/externalLink1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qYemIzjBc67KZY9giH60Qw1pzjr8SkqoVgBrkG+PnDE=</DigestValue>
      </Reference>
      <Reference URI="/xl/externalLinks/_rels/externalLink1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t07ZHZ2vBJOVu1SgMnSCiBwi+mZfe+9MBYK8EK8oaiE=</DigestValue>
      </Reference>
      <Reference URI="/xl/externalLinks/_rels/externalLink1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wRF5WuIS8bIvlR8oOA3NcxWEPjuP7R/AfxEiSKojgFA=</DigestValue>
      </Reference>
      <Reference URI="/xl/externalLinks/_rels/externalLink1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VDm1OlsyAk9gggsAktWL9RPa6ODt9J6VemT19wCaqK8=</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vpbCNvRhyMKDqxmMAYzjPqmAWEeM/sHe7/0fHXrfb8U=</DigestValue>
      </Reference>
      <Reference URI="/xl/externalLinks/_rels/externalLink1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o8YleifOma2VmtxddVWFRBEZRVR7TKV1dKUHXcs2XzM=</DigestValue>
      </Reference>
      <Reference URI="/xl/externalLinks/_rels/externalLink1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P836bR1WBqbWzjivUeUtDuRhirDA3CLjv3XtTgFAVaI=</DigestValue>
      </Reference>
      <Reference URI="/xl/externalLinks/_rels/externalLink1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2JVRj/i7ehSlUEk84T5CnujlQx9TcIo1chGz6/0qtwQ=</DigestValue>
      </Reference>
      <Reference URI="/xl/externalLinks/_rels/externalLink1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BrhFGrcamcmN5BYdSjaxO1w7kRswom7cnAQyZI0m3YI=</DigestValue>
      </Reference>
      <Reference URI="/xl/externalLinks/_rels/externalLink1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5HInTKxGZAb/RjVUAQdpsHc7wpGrLKK0PbGAkGrSwGk=</DigestValue>
      </Reference>
      <Reference URI="/xl/externalLinks/_rels/externalLink1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r9i/43d7i0KHRR/cU0OO4yggFyGoBhQ2GyxmFv9keCI=</DigestValue>
      </Reference>
      <Reference URI="/xl/externalLinks/_rels/externalLink1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UQ9o4eYKmHM8cHN8pZDGBwAohQ05odV6igSFd07UmdE=</DigestValue>
      </Reference>
      <Reference URI="/xl/externalLinks/_rels/externalLink1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lEQkD2PKdTREiGGeg4otF8EJuYYQpFM1hHYvvJSB+78=</DigestValue>
      </Reference>
      <Reference URI="/xl/externalLinks/_rels/externalLink1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7/PrNmJoa/mxDGYstAUXyt8Zl6ZSgqcD0aAeyJfBLwI=</DigestValue>
      </Reference>
      <Reference URI="/xl/externalLinks/_rels/externalLink1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cfYKVdkxSqrX2bDLQftpfF9qISK/ziWvBAAVmiz1z1c=</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jY/UQ1e6P6lpyD4yfTUlOBkykvKcPUupC2qyG7FJuNY=</DigestValue>
      </Reference>
      <Reference URI="/xl/externalLinks/_rels/externalLink1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BozMRdiD2gsb7ft3mYHdPa2u1FgwzMeV9yiHAewgE1k=</DigestValue>
      </Reference>
      <Reference URI="/xl/externalLinks/_rels/externalLink1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a3eM2QVYObMWdwWkBbJXyoy8pfXf0RIz1JIcD+i2y8Y=</DigestValue>
      </Reference>
      <Reference URI="/xl/externalLinks/_rels/externalLink1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vXrhcjCru0NteCMeM+wEGNGFtQtAOrA5yJy/nvD8kxA=</DigestValue>
      </Reference>
      <Reference URI="/xl/externalLinks/_rels/externalLink1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G0FuBdm71/PQAOkfH0l2NjBPGPUThKugf9mouvdPjH8=</DigestValue>
      </Reference>
      <Reference URI="/xl/externalLinks/_rels/externalLink1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MplcIB/nGaUaEl3/2EByak8riz3T8HMo+RtnXoUwK7s=</DigestValue>
      </Reference>
      <Reference URI="/xl/externalLinks/_rels/externalLink1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tCiaohszEQqDnz7rZKovSLaivdgeC8HSS74ngPamV7E=</DigestValue>
      </Reference>
      <Reference URI="/xl/externalLinks/_rels/externalLink1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e4ALAB3XUzjTCA/Qsq3Dl1I7qO1Moc2919c0tRisnT0=</DigestValue>
      </Reference>
      <Reference URI="/xl/externalLinks/_rels/externalLink1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Beh20vxlDkRmmOKy+jUeyHHVtF5CreMOJkvDd4nnUek=</DigestValue>
      </Reference>
      <Reference URI="/xl/externalLinks/_rels/externalLink1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womIe4B4/HIHatN6/JVqvsr2LW+XHXItFVSkGHnNTLA=</DigestValue>
      </Reference>
      <Reference URI="/xl/externalLinks/_rels/externalLink1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15jW9VLcTgO0+t/YAJohyMkTyjHVtYLU/+PSfT6pIHQ=</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5zpeAr5zNSFyQ/JTv5Nqoa1V8yvPfW3KHGJqm373P+8=</DigestValue>
      </Reference>
      <Reference URI="/xl/externalLinks/_rels/externalLink1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xmQHhWA263RTva3qw6mkvCiIyk9PXP1nFqliUkIAv4I=</DigestValue>
      </Reference>
      <Reference URI="/xl/externalLinks/_rels/externalLink1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kNEXTlvjFSpU9XvuyT3Hb2+rkvIm3Bnq62QtdSBfXCQ=</DigestValue>
      </Reference>
      <Reference URI="/xl/externalLinks/_rels/externalLink1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cxe/eoqVtymxX+dl8ihsI1b2xRCloGXQwP4LKmyR+2E=</DigestValue>
      </Reference>
      <Reference URI="/xl/externalLinks/_rels/externalLink1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Ko6mrmZdL+lllhzpCbQM0JwwsDy2nFDUcYhMy3RYdE8=</DigestValue>
      </Reference>
      <Reference URI="/xl/externalLinks/_rels/externalLink1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UbWesXweMb1NhD12dwrHMHXZ5lybLvm8g09RdntDjqU=</DigestValue>
      </Reference>
      <Reference URI="/xl/externalLinks/_rels/externalLink1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hsYoEsLQB+mjFi8jLlDjKZHENQBoQpxTJZ2wzETby9I=</DigestValue>
      </Reference>
      <Reference URI="/xl/externalLinks/_rels/externalLink16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xoq+xe8TpSx0wcB00uo+nvreAhZA91j9lj3NUPbRokk=</DigestValue>
      </Reference>
      <Reference URI="/xl/externalLinks/_rels/externalLink16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RNajRSRS9BDohl0HLm4cGjn1VKxKrIw3beRiJ9nAbOM=</DigestValue>
      </Reference>
      <Reference URI="/xl/externalLinks/_rels/externalLink16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JOH4FVjEphsGQwGW2ed6E3y5Haz86N/rFrzNIyAxW2I=</DigestValue>
      </Reference>
      <Reference URI="/xl/externalLinks/_rels/externalLink16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ekI8qqyo2ss4fg9CH5RF3wJVGfz5WZfvF8t2ezdRbro=</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dHcWScLQ6IhYSe2z+rPgf9y/XPEgEUpgxkoR8nr+kiM=</DigestValue>
      </Reference>
      <Reference URI="/xl/externalLinks/_rels/externalLink17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F8qI69/QKEdshMy+LYyUaxik5lxQeVtaVp1Vrnkqa3M=</DigestValue>
      </Reference>
      <Reference URI="/xl/externalLinks/_rels/externalLink17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jqNX5HFYdZk1SVbqrhXFEsnywkaNF1fJaS0YzM8MoHs=</DigestValue>
      </Reference>
      <Reference URI="/xl/externalLinks/_rels/externalLink17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iTzuIX+ZfJ9xLOdUfKMslUnRdq6VQbVPXmj4MQ49WSY=</DigestValue>
      </Reference>
      <Reference URI="/xl/externalLinks/_rels/externalLink17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xxGdjs6iYZ5ueog4PcqbEpjhBsEYzHDnYBN81n9egW4=</DigestValue>
      </Reference>
      <Reference URI="/xl/externalLinks/_rels/externalLink17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5bH9YDNnNDAcOC4YpAZG7hGPkKMvzV0qkJXLMP9xVzU=</DigestValue>
      </Reference>
      <Reference URI="/xl/externalLinks/_rels/externalLink17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hc0IvgFS06Wcfk4QNwGXj6YTuTSN5kzTe+8g5JxkcJo=</DigestValue>
      </Reference>
      <Reference URI="/xl/externalLinks/_rels/externalLink17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Vhc8FLl1/xk2KTBm1HwI+ag9gbZRfPLU+6Xakop7KhI=</DigestValue>
      </Reference>
      <Reference URI="/xl/externalLinks/_rels/externalLink17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jpbUTp4BuVyHzpuGcjCF6vQFdvmgJvcUDQZofRleS3o=</DigestValue>
      </Reference>
      <Reference URI="/xl/externalLinks/_rels/externalLink17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a9CkCY8VHn3toTKl0aOPbM7XRN6YdVZcjUa5fs7AArQ=</DigestValue>
      </Reference>
      <Reference URI="/xl/externalLinks/_rels/externalLink17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3fuCvptC++uBjM+rA3ACY5OH6ZHOw1qEje1PfOTW3/0=</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B2lo2FBJ3ttesBnmJ234CEjzgOimRHIFKeGcqRxJ338=</DigestValue>
      </Reference>
      <Reference URI="/xl/externalLinks/_rels/externalLink18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98wcoc15VI+aYI/klTU43XgWpqUvvBZeT4vvXz4XSCI=</DigestValue>
      </Reference>
      <Reference URI="/xl/externalLinks/_rels/externalLink18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YaG+tQot6Y1dNZxgTJ6ku4d+u28QVgtl2qr/RoH7DV8=</DigestValue>
      </Reference>
      <Reference URI="/xl/externalLinks/_rels/externalLink18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gsIRBA6o9+U2K6AL24ReiqxxoRaNffU7xiKhYj5RW1U=</DigestValue>
      </Reference>
      <Reference URI="/xl/externalLinks/_rels/externalLink18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HpC4QxfniNGmDJel+CcVmNu75OPcXHs+FG1Fb1myqvM=</DigestValue>
      </Reference>
      <Reference URI="/xl/externalLinks/_rels/externalLink18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bh8yJIdIsPjIlJSVfPvXMbhB0e2ABvTGX+89EX/l/mM=</DigestValue>
      </Reference>
      <Reference URI="/xl/externalLinks/_rels/externalLink18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1XzkG/P0QqXB2Dqpp1z1uH1un3SmSFTrKZRAv6G5NT0=</DigestValue>
      </Reference>
      <Reference URI="/xl/externalLinks/_rels/externalLink18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tQglNEPJmfkiklicX20LG5ljWLWUXb0JhhkCkLr2X60=</DigestValue>
      </Reference>
      <Reference URI="/xl/externalLinks/_rels/externalLink18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ZVf5omHDYKd7BDRFSS69Ij7UO9SaOLTfAmYVA4AzlrI=</DigestValue>
      </Reference>
      <Reference URI="/xl/externalLinks/_rels/externalLink18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y8vDtpfVvdcV8BgSZ2PfCCpq/jOrdAMoTT9gwF38a1w=</DigestValue>
      </Reference>
      <Reference URI="/xl/externalLinks/_rels/externalLink18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Lu7dZcu6SeGtomIGUTvYWSmkRA5rYqQXCVUkFZV/EeI=</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mtdww6/trhOUK1Y03tcdEQCQ1gfny9aC6YZfG1MgP/0=</DigestValue>
      </Reference>
      <Reference URI="/xl/externalLinks/_rels/externalLink19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kDkg70Onll2ORp64HqGlih7ey77I4zVSeqBQrFRsLes=</DigestValue>
      </Reference>
      <Reference URI="/xl/externalLinks/_rels/externalLink19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RtHplf4ganFiw5fZgARnfQftO851O0AgO5C1mUutM2Y=</DigestValue>
      </Reference>
      <Reference URI="/xl/externalLinks/_rels/externalLink19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3LHxjTQdWbj5CWJNF4jsH2S9rVKb8N+gYG9HTurCeEM=</DigestValue>
      </Reference>
      <Reference URI="/xl/externalLinks/_rels/externalLink19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kLDgpWOEZqQfx77/eCbUrNo+YX8Q81fFf9vFcW3YGmc=</DigestValue>
      </Reference>
      <Reference URI="/xl/externalLinks/_rels/externalLink19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I5VTPnTRz/uPdFYsrZdbOtixSES9xY0gR3zeJ54OtRs=</DigestValue>
      </Reference>
      <Reference URI="/xl/externalLinks/_rels/externalLink19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wiDejt05twLt2o4GjHoM1yx1KOa390ehmJERIxTzrUM=</DigestValue>
      </Reference>
      <Reference URI="/xl/externalLinks/_rels/externalLink19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avQMg+L+qxxCvrHXDSy3Bc+e0GSIj8bz7nKBatrs+8U=</DigestValue>
      </Reference>
      <Reference URI="/xl/externalLinks/_rels/externalLink19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DppQjUrqRlNbklXegO5VJ3JlPRo+Sd4vagFvSI13uWY=</DigestValue>
      </Reference>
      <Reference URI="/xl/externalLinks/_rels/externalLink19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Od2tONKQzbcsx2XOBZlS77jayWElMtGyGIYRdvtismA=</DigestValue>
      </Reference>
      <Reference URI="/xl/externalLinks/_rels/externalLink19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tJKgkfdyZ3O8i2MIh2tQ+OTQxc9PMOcbGzUAywgdBaE=</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d/itn6bXXa4WNZg6ZPKVcT5BzvnhINnGmwUPeRiWYlw=</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ySdM4pIsx65aZ3GafFFznsbIQLY8mqk0ZE6L5OoGf1A=</DigestValue>
      </Reference>
      <Reference URI="/xl/externalLinks/_rels/externalLink20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wzPnaMRaaeP/W4ACZL5yKTCltNs1dWGE+J4KK0PzCYg=</DigestValue>
      </Reference>
      <Reference URI="/xl/externalLinks/_rels/externalLink20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wCpqvhJeuZufLVDUpbtHqrDJtqn7Tbh6/VHx9bJBpcs=</DigestValue>
      </Reference>
      <Reference URI="/xl/externalLinks/_rels/externalLink20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fKC3nOnCyfO8FykM9xaJqI3rYfQw5vNHAAFqKpoOz4w=</DigestValue>
      </Reference>
      <Reference URI="/xl/externalLinks/_rels/externalLink20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pobHQHyCmlLjTI+w4fCvZc2kvSCcvTwnN36G072UuTE=</DigestValue>
      </Reference>
      <Reference URI="/xl/externalLinks/_rels/externalLink20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PoOWdf8Q1Ob6NMJIOUj8TGvcY54pbqyyjGuzIF7f3gs=</DigestValue>
      </Reference>
      <Reference URI="/xl/externalLinks/_rels/externalLink20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wEBYKM4zfByeEeN/dLucCi6iIuxexioiCrjefwEiy4M=</DigestValue>
      </Reference>
      <Reference URI="/xl/externalLinks/_rels/externalLink20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hyagPaEqAj3ieAIG6V9PnicnIllpboemTzMMSPL2Qpc=</DigestValue>
      </Reference>
      <Reference URI="/xl/externalLinks/_rels/externalLink20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Nt2//P4w/9mbrRMM9RlFMMod0oFaTIHN4CvgAitLJBE=</DigestValue>
      </Reference>
      <Reference URI="/xl/externalLinks/_rels/externalLink20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nVPvBqJ2k6pCjp9qPEF3rNmXE5I9doVqzC+RNkxrrqo=</DigestValue>
      </Reference>
      <Reference URI="/xl/externalLinks/_rels/externalLink20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vYDvtBP2Iq3w5PjdkPLF2Jn7n3X23x9gWA1eEhKDu8I=</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ms7rEpwoHa2TgAwHWFsvky6Pjc00iv+ptsx3Agv1Ba8=</DigestValue>
      </Reference>
      <Reference URI="/xl/externalLinks/_rels/externalLink2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q/TXZaRkzBdnIPCW6l5aoPoMJ7hdes3B/LSZzyp5CG0=</DigestValue>
      </Reference>
      <Reference URI="/xl/externalLinks/_rels/externalLink2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yWxxl9g5OopzHFVlcw4ENy1FTSQF2spUy4Zr36CfCW8=</DigestValue>
      </Reference>
      <Reference URI="/xl/externalLinks/_rels/externalLink2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xemeU48ocT/Q3yLgKlY8qDN66Xax6d78CBmnBwNuqJk=</DigestValue>
      </Reference>
      <Reference URI="/xl/externalLinks/_rels/externalLink2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p5rhjKAlYEsOUK5rPcmY2mhu02zADtU5xj8f9bqM4O0=</DigestValue>
      </Reference>
      <Reference URI="/xl/externalLinks/_rels/externalLink2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DMP2gQlcuASU9+77fO11ySpsqF/OcMjREh5KLQYIcrg=</DigestValue>
      </Reference>
      <Reference URI="/xl/externalLinks/_rels/externalLink2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MG/cFRpJKf4Ct8ltU4jL6kEq9zAyrhMeGSllxbQQlWg=</DigestValue>
      </Reference>
      <Reference URI="/xl/externalLinks/_rels/externalLink2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G4O6M9RKp17E/tQeYEaQWLaT4bJr33ykyQOChsJhP+0=</DigestValue>
      </Reference>
      <Reference URI="/xl/externalLinks/_rels/externalLink2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9eJdtk8DIlbDzGMY9rk5yjksZISKWk8xVcaugimMvxY=</DigestValue>
      </Reference>
      <Reference URI="/xl/externalLinks/_rels/externalLink2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4XNaONBd1SRlVONuWF697fns3fW6VEWIPfClSsE9mKo=</DigestValue>
      </Reference>
      <Reference URI="/xl/externalLinks/_rels/externalLink2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IGi4dIhKrbMHYYNLJuB5XzbALIa5Sdk1EKQJUR+uVI8=</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l/jch3A9kFYnlrP5NhNDgEgjPYIv0ZJpYxCrfVbcTp8=</DigestValue>
      </Reference>
      <Reference URI="/xl/externalLinks/_rels/externalLink2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aP1mIM3znUEt9tinBU8LX0SZ77cAWa3nLDeJe4Dwj0M=</DigestValue>
      </Reference>
      <Reference URI="/xl/externalLinks/_rels/externalLink2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B60AI9XbmVMUE2D5qLJo1xEnVLBqfluVO9I6MAFVbkM=</DigestValue>
      </Reference>
      <Reference URI="/xl/externalLinks/_rels/externalLink2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lNgHBsH/89BIOdRgL+9zPTwVUA+tPFVhD6N7A5t4v58=</DigestValue>
      </Reference>
      <Reference URI="/xl/externalLinks/_rels/externalLink2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jRkMDRh/xhJ2IxdbTMpG7ccNw4kqn387TzjXjlxqppc=</DigestValue>
      </Reference>
      <Reference URI="/xl/externalLinks/_rels/externalLink2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Jt0nt65PNBhXgt4ZsbmVZN5RGpMrxxC36ZTyz+YX1Gc=</DigestValue>
      </Reference>
      <Reference URI="/xl/externalLinks/_rels/externalLink2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i3nXuuEqLs8SI2I1JUxLl/0fZts0UeIykvO5j8M2tNc=</DigestValue>
      </Reference>
      <Reference URI="/xl/externalLinks/_rels/externalLink2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L6ul3cTRaFsvtEXaT7PXAkJnbUUgGKytH6pup+qJ5/U=</DigestValue>
      </Reference>
      <Reference URI="/xl/externalLinks/_rels/externalLink2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ZBM4BGCSYJEb4uuvyvIWTOh7kW9NSGetcjvQK/SZbxQ=</DigestValue>
      </Reference>
      <Reference URI="/xl/externalLinks/_rels/externalLink2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8S7aBvgvcfrzOYvEMRk0IpPUt/Q3GuFZn+23wHB7Qgs=</DigestValue>
      </Reference>
      <Reference URI="/xl/externalLinks/_rels/externalLink2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HoCXYAc8/P+ec7oh+R0yw3ec9fMkEt5jZDvaonM01No=</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vNjFx0mfWMn4Qj+HZ19OPnjT/d/jLTNXW66bfmcju90=</DigestValue>
      </Reference>
      <Reference URI="/xl/externalLinks/_rels/externalLink2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xsAq6S/4GdcDnkf4rinpIltcaVYG5Wf7g4lZGfHnjsE=</DigestValue>
      </Reference>
      <Reference URI="/xl/externalLinks/_rels/externalLink2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K64neWSEhYbP49agRvF+FGCPtHnLeLfUP3iOgKRrNug=</DigestValue>
      </Reference>
      <Reference URI="/xl/externalLinks/_rels/externalLink2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ejdy5hhnnFM36tjSOkYnAYLhb/pvrQi2Z/69s+HQUNI=</DigestValue>
      </Reference>
      <Reference URI="/xl/externalLinks/_rels/externalLink2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sIxhWksVTTSjA+JNsH7UoyTg8h6vQ681fwNWrH1xWy0=</DigestValue>
      </Reference>
      <Reference URI="/xl/externalLinks/_rels/externalLink2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J6pQ/JReHoVh211vW084y+z4xJLCqtnR0KCypKkWdT0=</DigestValue>
      </Reference>
      <Reference URI="/xl/externalLinks/_rels/externalLink2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iBPNrwYaSF8/sLxulNkvafgeIq50Ub86s1Ox7SrtcxM=</DigestValue>
      </Reference>
      <Reference URI="/xl/externalLinks/_rels/externalLink2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zlZ/ElGWhdtRQGMwkbBgpBeYwANcl+Vy2ecRPhMePSY=</DigestValue>
      </Reference>
      <Reference URI="/xl/externalLinks/_rels/externalLink2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HNVaT0LMKZm55HdV26cSp0r93XtFJfAeBq64vtKV8LA=</DigestValue>
      </Reference>
      <Reference URI="/xl/externalLinks/_rels/externalLink2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t2ToijtWPMycuK/NJfAjTV/5yp6FM0pc7T87wPZM8Yw=</DigestValue>
      </Reference>
      <Reference URI="/xl/externalLinks/_rels/externalLink2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gMco3ZdYixDlQlxhPZfnTrcRmBzZu4r0YxcEVyVkXdk=</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gsEBoAZxvvISOndP8cpQVpKA9qJZ5pkrNRAXYk4qmds=</DigestValue>
      </Reference>
      <Reference URI="/xl/externalLinks/_rels/externalLink2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qnDjLldpDhbrVyBqJUmUSS70iFitvr4g26gkW+q3bT4=</DigestValue>
      </Reference>
      <Reference URI="/xl/externalLinks/_rels/externalLink2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PjOfQvZ/vFSnNo4KlcEHkAHhvm406X2v9TAkT+oyYF8=</DigestValue>
      </Reference>
      <Reference URI="/xl/externalLinks/_rels/externalLink2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jUnl3fIYsFQKAvUYEIE13WG4fyySUxKFzGglf+ZoQyw=</DigestValue>
      </Reference>
      <Reference URI="/xl/externalLinks/_rels/externalLink2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O5vk2gq/Lbp99bk7gPGxB5RX/4SPe+4GPz9XfJCmBno=</DigestValue>
      </Reference>
      <Reference URI="/xl/externalLinks/_rels/externalLink2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68+sRh1Ft8snXRosDNWv6dNx4Sg2/c9TF8pFKtkDUpM=</DigestValue>
      </Reference>
      <Reference URI="/xl/externalLinks/_rels/externalLink2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OA7YzluJB8Nf4Alnz0v9OArVK+aHySBxljRyE80+2yM=</DigestValue>
      </Reference>
      <Reference URI="/xl/externalLinks/_rels/externalLink2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L9vSdLBNAmX6ypFSsNoglXfEMwhhpQnnORgDEhp0YPE=</DigestValue>
      </Reference>
      <Reference URI="/xl/externalLinks/_rels/externalLink2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2/xD8bCpHJuXNqor7ILrqZY0/5yvdJkFKi6RPYkwINI=</DigestValue>
      </Reference>
      <Reference URI="/xl/externalLinks/_rels/externalLink2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lOfVRa3kaoD0UfflZtz3dAWjF0EvI7AEmaRF7T5+LYw=</DigestValue>
      </Reference>
      <Reference URI="/xl/externalLinks/_rels/externalLink2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Am6ZKlsiIcYiY3pgA1vQwbhqedCzDmYL1MYMqQ51suY=</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vxuTIMZXTNXFAMCvXJqcMdoV9KXr8ZieV/OdqZMNaOM=</DigestValue>
      </Reference>
      <Reference URI="/xl/externalLinks/_rels/externalLink2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lPYFbOqE0C4AWDa0vwOQaByQwZ6e/9cXQke9f+Fl4UI=</DigestValue>
      </Reference>
      <Reference URI="/xl/externalLinks/_rels/externalLink2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2WYrFgoEVz06O2v2ilby6frybdHfuZl+iwsRWiwkq78=</DigestValue>
      </Reference>
      <Reference URI="/xl/externalLinks/_rels/externalLink2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NQMvA67yjDpo/26SEloITfniLAE+6sXN1g1DP2xfmrU=</DigestValue>
      </Reference>
      <Reference URI="/xl/externalLinks/_rels/externalLink2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y6XP1i+K3XSr88sNd8T2rsRKd7ngyQ0x8mxHt1oLBCo=</DigestValue>
      </Reference>
      <Reference URI="/xl/externalLinks/_rels/externalLink2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PWS6xVvbCOwwS6ZsH2orvG1PYuJqza7XepISHDcnxSo=</DigestValue>
      </Reference>
      <Reference URI="/xl/externalLinks/_rels/externalLink2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ZFWCsPwO1KjLyiZTO8GFEF3moo6TYpG3qs/GBuOHQFY=</DigestValue>
      </Reference>
      <Reference URI="/xl/externalLinks/_rels/externalLink2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LXb24jCB3iS7cuWYMQQJlz11ryf/rSBTgUh+gOcciV8=</DigestValue>
      </Reference>
      <Reference URI="/xl/externalLinks/_rels/externalLink2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oNfg/fJ8QboRlj7FQFqgrKmuBWfo782SMkqdh2Zs2mo=</DigestValue>
      </Reference>
      <Reference URI="/xl/externalLinks/_rels/externalLink2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i2yXW2colgi5aSM0ucj4VT7zVwi17BPuWnHwy9cqRZo=</DigestValue>
      </Reference>
      <Reference URI="/xl/externalLinks/_rels/externalLink2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PgEt9L0JsShEbcA/SHlpVsH/Eg5K7gfxcVIEms6NwOY=</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K8eMsnMQU4bdUKhoGlMhUqHNZAb9wegpl+I9qdZk8/E=</DigestValue>
      </Reference>
      <Reference URI="/xl/externalLinks/_rels/externalLink2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wxYPHI6eef64uaMw47De2yg09KuMx/b6+foYk9xZPpk=</DigestValue>
      </Reference>
      <Reference URI="/xl/externalLinks/_rels/externalLink2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zpTa7t9olperLKH/HVVj6MdNZ5VIZkKjfdj/X+86/2Y=</DigestValue>
      </Reference>
      <Reference URI="/xl/externalLinks/_rels/externalLink2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aBiUtYMWWE+BHESBNEMd98ZWQYywJ5fHSFpqjuCFq9U=</DigestValue>
      </Reference>
      <Reference URI="/xl/externalLinks/_rels/externalLink2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fFOr8rCXPyiyE7wbI1+wnNhHlyWsBxspIvHY8hB7Gy0=</DigestValue>
      </Reference>
      <Reference URI="/xl/externalLinks/_rels/externalLink2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/fByPvI3wUlJeHYLs6ArnKW3DAf1Ypqs6aQS5NgAqE8=</DigestValue>
      </Reference>
      <Reference URI="/xl/externalLinks/_rels/externalLink2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7w0kgnrauN3W5zLJxw3LmSf3CdFp28NoKSFAPTi44wc=</DigestValue>
      </Reference>
      <Reference URI="/xl/externalLinks/_rels/externalLink26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qRvOTCXyEW87lmkqCgyAlX9thejrpMPuBpI1tSVeAoY=</DigestValue>
      </Reference>
      <Reference URI="/xl/externalLinks/_rels/externalLink26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Le4CT7HrxXVaTHLikb3VbdQeIKe65yT95n5eQA2+K6M=</DigestValue>
      </Reference>
      <Reference URI="/xl/externalLinks/_rels/externalLink26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HX63tKSI5hyfpYFPS7z7YlwVFyOuzgZHYaniyAEfdsM=</DigestValue>
      </Reference>
      <Reference URI="/xl/externalLinks/_rels/externalLink26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ihxOOjrf0uO3lJFvfP4ClOtjKMSUv6e5WTM5U8WYgjE=</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LyUXhZhsOyJdBfDLjTl6HKt+0TYJRH+nDSHeUwOGYdI=</DigestValue>
      </Reference>
      <Reference URI="/xl/externalLinks/_rels/externalLink27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+C89voq4BtXo+8bSe0rTR7LwwwoJi/0Vtav4pIG+BvA=</DigestValue>
      </Reference>
      <Reference URI="/xl/externalLinks/_rels/externalLink27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QU5lecU2slBjk04uoU4uJUJNkHyT5NuCXh76sAiUDAQ=</DigestValue>
      </Reference>
      <Reference URI="/xl/externalLinks/_rels/externalLink27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8syzmR1yyzRHh6JvJPnHj82zKeZLE2G/Xr2aA51Ef1Y=</DigestValue>
      </Reference>
      <Reference URI="/xl/externalLinks/_rels/externalLink27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CCtsCsk8JdNm2N8FyYKZxTArmSBIz2ksMDN4Vp1/0W4=</DigestValue>
      </Reference>
      <Reference URI="/xl/externalLinks/_rels/externalLink27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Qhkyb26OvWzQnbWrtyDguHF9vXe3rlwdku+9jPWMF0Y=</DigestValue>
      </Reference>
      <Reference URI="/xl/externalLinks/_rels/externalLink27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snvH+lkyVrLAtCFYyDldCuhOWf0OZOo4onfZPkBBDhY=</DigestValue>
      </Reference>
      <Reference URI="/xl/externalLinks/_rels/externalLink27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yWte4ifU8yzpqNH8sFhK7+SZw/1+jqAWVOq+1y/D2q8=</DigestValue>
      </Reference>
      <Reference URI="/xl/externalLinks/_rels/externalLink27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sMMP/gXdO6MeLt4YXgPwe1PdVfZ3SQ70CCgPSe/E+o4=</DigestValue>
      </Reference>
      <Reference URI="/xl/externalLinks/_rels/externalLink27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jikEvl+pew7m4aYOmlMzuDTQcRVgm8XWWhy9gmr6298=</DigestValue>
      </Reference>
      <Reference URI="/xl/externalLinks/_rels/externalLink27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eNG1LSTy+0rPAv1Y+Aog5YTzHhCJq7IG74z0An0FdnU=</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lPnZpSU8Ky4PkPb9guCrfOThY+g9szaecwCNHUjhMAc=</DigestValue>
      </Reference>
      <Reference URI="/xl/externalLinks/_rels/externalLink28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lygOOAe3uNPSQMd6M8ME/lBY08qIREX65BEleUqaDLQ=</DigestValue>
      </Reference>
      <Reference URI="/xl/externalLinks/_rels/externalLink28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0b+hiIcj7jAj9Y+daq/zwKKEAUWpWBuZCAJR7VtcUZg=</DigestValue>
      </Reference>
      <Reference URI="/xl/externalLinks/_rels/externalLink28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v4kbALmSmFjVxK/AuyakmykNBg6Zw7iCY4WYP2s2oaA=</DigestValue>
      </Reference>
      <Reference URI="/xl/externalLinks/_rels/externalLink28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q4OvGRTu7QS852os7s0Dj/XHJCyHycO3FJc4hxnrFQw=</DigestValue>
      </Reference>
      <Reference URI="/xl/externalLinks/_rels/externalLink28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w3GG+f66TvT9+h9vEf9Q/S4ZUlE+HSc1b32RGDTsQLg=</DigestValue>
      </Reference>
      <Reference URI="/xl/externalLinks/_rels/externalLink28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pW1wz8/vUkxuFZqZisH+03NoA9tXCDKway2W1ufkidY=</DigestValue>
      </Reference>
      <Reference URI="/xl/externalLinks/_rels/externalLink28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Pa5yIpBUXAeW7C8Iip+dbIE3373V/1Eg3PK859vYuEw=</DigestValue>
      </Reference>
      <Reference URI="/xl/externalLinks/_rels/externalLink28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5tC74rEboQkN8KmCNmYrL3GIY5/MQC0C02sDUM4CTEw=</DigestValue>
      </Reference>
      <Reference URI="/xl/externalLinks/_rels/externalLink28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vb6cBeb7o8FhU+Dx4E5AzjCag5ghNVC0qY0nEieVMRU=</DigestValue>
      </Reference>
      <Reference URI="/xl/externalLinks/_rels/externalLink28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6KtiMqyjylEWkO9euZShQRrNDxewfMNM5OrKaFY0jGU=</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ZJUsVgQecbUNReGNxJ6HfQEsuA5WqXu1LQvG++5ZC94=</DigestValue>
      </Reference>
      <Reference URI="/xl/externalLinks/_rels/externalLink29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s0qsZRvqNYPVnLBHYE1bVx4xXWSD4ZHTfPHfUtJfPTg=</DigestValue>
      </Reference>
      <Reference URI="/xl/externalLinks/_rels/externalLink29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taHCTo0FSwfDlHBAM06W8oNqL+NenHSeybadLElRcaA=</DigestValue>
      </Reference>
      <Reference URI="/xl/externalLinks/_rels/externalLink29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jUqMWVeuEshzQysLVoD0kyqvDvryNWgulS1fUHk9g8U=</DigestValue>
      </Reference>
      <Reference URI="/xl/externalLinks/_rels/externalLink29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mi6Sz7ffDsBAqPy+iVPUBpXmrojJe9QWRfvK4jN3PKc=</DigestValue>
      </Reference>
      <Reference URI="/xl/externalLinks/_rels/externalLink29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D2xJGq08CRu+PWkjF9dm1XauylSjfTmLB7XP4Bz9OLQ=</DigestValue>
      </Reference>
      <Reference URI="/xl/externalLinks/_rels/externalLink29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XBBpJIUg8oiPZIn5X3HLuiMiGPNzzd50rYW6FspvU7g=</DigestValue>
      </Reference>
      <Reference URI="/xl/externalLinks/_rels/externalLink29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TT5YvUkZ/DH5Ba5bjECcK9kOpwci4EuWi7rzvnU3sDA=</DigestValue>
      </Reference>
      <Reference URI="/xl/externalLinks/_rels/externalLink29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8+520DvWtMeIupBMPC2W73A/uctcOYbTXfxyiq9oIVE=</DigestValue>
      </Reference>
      <Reference URI="/xl/externalLinks/_rels/externalLink29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rIuKOAW24GqxBVPSDOo7S/FuQR6tePL6JHd9POjuGBo=</DigestValue>
      </Reference>
      <Reference URI="/xl/externalLinks/_rels/externalLink29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qh+EsoJQ4cyw+QYqN5Z4rKyV6Pbq4jcvB955QwbtQzE=</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NXprfezAOSqEazEcVJVqhWfpmzaHr4S/TzdaxN8BpG0=</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9jSknVfE4yNlXhnP5tMr2kKy3hGtr7uPMW3hZpIYrCo=</DigestValue>
      </Reference>
      <Reference URI="/xl/externalLinks/_rels/externalLink30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KhLloWIN3i2thf7oZnUnRNf33Dy0EZaxpxLGHSPh+nw=</DigestValue>
      </Reference>
      <Reference URI="/xl/externalLinks/_rels/externalLink30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mVZhR/DjwAOh0fty7eiZ7MvRmbEYgeD8ryPRcTkhesY=</DigestValue>
      </Reference>
      <Reference URI="/xl/externalLinks/_rels/externalLink30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SC/JW6Wv10titIiXUZsIdQBSN10d0jkYZtcAJrItBPM=</DigestValue>
      </Reference>
      <Reference URI="/xl/externalLinks/_rels/externalLink30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han0RTWJYtgSvjlJqMUcsWtSCCgHxfzQ7dZ8Xbdofec=</DigestValue>
      </Reference>
      <Reference URI="/xl/externalLinks/_rels/externalLink30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drZ3jh20yJMER7mhQsFvVRY+hE4M3KAe+6JCcX79ZLo=</DigestValue>
      </Reference>
      <Reference URI="/xl/externalLinks/_rels/externalLink30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KS6jfhEp1zKU9zQJRkntTtd0Wqtt9nJcJ3aypD/Mh+0=</DigestValue>
      </Reference>
      <Reference URI="/xl/externalLinks/_rels/externalLink30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nHesLjEP1no6PQAt3ApQ4lDbcue49YlJoGM7lV1VlYw=</DigestValue>
      </Reference>
      <Reference URI="/xl/externalLinks/_rels/externalLink30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a4U4ixG+h6hyh50a5ar64VcnJjn09CTswKh89hP0Hi0=</DigestValue>
      </Reference>
      <Reference URI="/xl/externalLinks/_rels/externalLink30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qfmlWYOZG9oVobjM+KV/bmaN9RKyUNbf9r/LuSWSCCs=</DigestValue>
      </Reference>
      <Reference URI="/xl/externalLinks/_rels/externalLink30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Z/buw7vdER97Td7i4bxAGdCISRsrdqfCxywXhWhZWh8=</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26TGhHqlDFsxMDiEDkas5d5sRX7bJQkqSfEs9sS0HoU=</DigestValue>
      </Reference>
      <Reference URI="/xl/externalLinks/_rels/externalLink3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yIxipoAwPeNOgfGnvr8bxcBrbbHLbFCIjNAuYGd7Cx4=</DigestValue>
      </Reference>
      <Reference URI="/xl/externalLinks/_rels/externalLink3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R2qK51b3xElS3PD6R1n+KEnX/bgRTDis9nZa1qQoxiA=</DigestValue>
      </Reference>
      <Reference URI="/xl/externalLinks/_rels/externalLink3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5zjhxlFYbxCnMkVD/0GG4NKIjctIU+yx/WiAaKUoIKA=</DigestValue>
      </Reference>
      <Reference URI="/xl/externalLinks/_rels/externalLink3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r7Rh8a5esXNJhbIYKn/hHeoOLzsduBEsBm2Rn3GvFpg=</DigestValue>
      </Reference>
      <Reference URI="/xl/externalLinks/_rels/externalLink3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cKl8ioU7WGVl2aB5oZzMVoFleLO0+gS9TxGz1osCGz8=</DigestValue>
      </Reference>
      <Reference URI="/xl/externalLinks/_rels/externalLink3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9jleGG88toRxCkn0bts2hXY0lIbBMcRvtIkbF+CKtvs=</DigestValue>
      </Reference>
      <Reference URI="/xl/externalLinks/_rels/externalLink3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WiNuMgslxnApkCag9+nuacAygy0dxAg6ozNDVfBjJeI=</DigestValue>
      </Reference>
      <Reference URI="/xl/externalLinks/_rels/externalLink3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Fmtvmt5By4RP9OYwfUtrEF9CpvWCRRAMQxUvUxskx50=</DigestValue>
      </Reference>
      <Reference URI="/xl/externalLinks/_rels/externalLink3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N1w8+2a7ColovoAmMSlyg3oG/5Mvh1icQ6XQvQh75XA=</DigestValue>
      </Reference>
      <Reference URI="/xl/externalLinks/_rels/externalLink3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enw2L4EVZIclLjGcfeW8PAgqcfuk7fGV9I4ByHbeTOo=</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g90bbdzqUWPnARZj+eXc6AVJIUkq+LXCjFVSatdJJWg=</DigestValue>
      </Reference>
      <Reference URI="/xl/externalLinks/_rels/externalLink3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bvD35Acz3xKqJ8B74VZKJgd4sIlz9lYKrUtk+TqM2kE=</DigestValue>
      </Reference>
      <Reference URI="/xl/externalLinks/_rels/externalLink3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V7Il9D1d74QNbcqfo2NdA8F4cpCJ1B85GIE2eCq+1xw=</DigestValue>
      </Reference>
      <Reference URI="/xl/externalLinks/_rels/externalLink3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xK+LL1M79dw7BsYQiXVYM9v+PraEa/skf+uMMVw0SUM=</DigestValue>
      </Reference>
      <Reference URI="/xl/externalLinks/_rels/externalLink3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02RHb8S1XDc9IOCJgl6xKlJx41r34CTa8JFUKnli1XQ=</DigestValue>
      </Reference>
      <Reference URI="/xl/externalLinks/_rels/externalLink3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YAEhYx9aPk04h6StVtr/ZOGfGzuC0I4S5YGrol0udTE=</DigestValue>
      </Reference>
      <Reference URI="/xl/externalLinks/_rels/externalLink3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mSsG1n2JvN/qFDcO4yQPuf+GICNU00Vc62cB/qcNGFA=</DigestValue>
      </Reference>
      <Reference URI="/xl/externalLinks/_rels/externalLink3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C+hB7/CYPAYGSPte6ZvQ7kZlL56Aja8+pJJuUdnBIt0=</DigestValue>
      </Reference>
      <Reference URI="/xl/externalLinks/_rels/externalLink3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2NWORl4IG27a31cxx9mvXFKrXyXNCiAA1zzq1zwLmrQ=</DigestValue>
      </Reference>
      <Reference URI="/xl/externalLinks/_rels/externalLink3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Kzax8YvyvOpDXX9wYW6H6FW2UfxUkL/m+GefXU+WTYw=</DigestValue>
      </Reference>
      <Reference URI="/xl/externalLinks/_rels/externalLink3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5CwPPyKkhJpPCs3BHBmI+yX1nuVdRXdX8ZO0krFg2U0=</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8HdWwLwIBC9UYh32AvSDjrA50ocLUoxDl7pd8s3PBJE=</DigestValue>
      </Reference>
      <Reference URI="/xl/externalLinks/_rels/externalLink3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lzFGUwSuX3sZj2RWW6X2HBx9jN1TlawoL4JFVYowQlg=</DigestValue>
      </Reference>
      <Reference URI="/xl/externalLinks/_rels/externalLink3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QcYsL8APE11NLYvtqGz4M8OqOuTBMs9X91W5nPSUPy8=</DigestValue>
      </Reference>
      <Reference URI="/xl/externalLinks/_rels/externalLink3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B5L82cuzEKuy85SDX5ZhfPArF3CvygDGP6h8RjXQwyc=</DigestValue>
      </Reference>
      <Reference URI="/xl/externalLinks/_rels/externalLink3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dEGE5ZKmz8Cl+ATlngpYaMgU7PMsEvjsjRM9gS542kI=</DigestValue>
      </Reference>
      <Reference URI="/xl/externalLinks/_rels/externalLink3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zcg9URe0pow9wffXGVRm2B/vq+sZWXw3LGce9hMbvIU=</DigestValue>
      </Reference>
      <Reference URI="/xl/externalLinks/_rels/externalLink3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G/nb22AHNFJ0AGFyizuV26DC+cBR31j0uauusMZJR8E=</DigestValue>
      </Reference>
      <Reference URI="/xl/externalLinks/_rels/externalLink3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w+IjynH8feekv1xKcS1+oRHbpR9y1y9+99ZX+cMHc9w=</DigestValue>
      </Reference>
      <Reference URI="/xl/externalLinks/_rels/externalLink3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QSE9oLCPTjYvVW44t2IJgI3XHXIIrM3rA/ckWO9Pm3I=</DigestValue>
      </Reference>
      <Reference URI="/xl/externalLinks/_rels/externalLink3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UuiTW02u3uOlATlTHtXeTFH7rvtuoWCzQ7tAubmR4LA=</DigestValue>
      </Reference>
      <Reference URI="/xl/externalLinks/_rels/externalLink3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S1xxTe1RvgOj6xDrh/C0Edy3dBMnIk43oJcfMruxyNE=</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oz/srr/c18xWiHaLoegYlYZoG3IwWXi6YixgIqjhWGc=</DigestValue>
      </Reference>
      <Reference URI="/xl/externalLinks/_rels/externalLink3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qYn4c8H75rpIoMrNKyqqmJ7yNytptG+ozwwtGJ1xHqU=</DigestValue>
      </Reference>
      <Reference URI="/xl/externalLinks/_rels/externalLink3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EsUlfsMLIiin5Z0sM7FyCO0FVEDmQ7Q8o95m4yCIT5k=</DigestValue>
      </Reference>
      <Reference URI="/xl/externalLinks/_rels/externalLink3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HO1HBXBYy5zYX4WMhf7gkJoUFP+dO8Rqu0cz+cmRiIc=</DigestValue>
      </Reference>
      <Reference URI="/xl/externalLinks/_rels/externalLink3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q6skNAWmE3/gIuhrgtu1e4lcv/xr8J8jrzC3oY6Zx4w=</DigestValue>
      </Reference>
      <Reference URI="/xl/externalLinks/_rels/externalLink3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WjXhIbeTElr3fwnoV+BCzvJoaUcAnb2UUDaZXtcQKjA=</DigestValue>
      </Reference>
      <Reference URI="/xl/externalLinks/_rels/externalLink3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PCZRx+tOpxa/CqUgnAFiH0fwCG2QP3mGTQqlDhtEp4M=</DigestValue>
      </Reference>
      <Reference URI="/xl/externalLinks/_rels/externalLink3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vc4uaprwEFpmVWoPFp498k4J99JBG9o9h0xk5CZkqrE=</DigestValue>
      </Reference>
      <Reference URI="/xl/externalLinks/_rels/externalLink3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EDY3uoNksHKchLJjbbt9NX949oN8G5pi7zgdXY7U0Ds=</DigestValue>
      </Reference>
      <Reference URI="/xl/externalLinks/_rels/externalLink3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U/r9CSiiiFnZaQ2xozEfJ7i4b+lPzdzl+N5uxP1fRZw=</DigestValue>
      </Reference>
      <Reference URI="/xl/externalLinks/_rels/externalLink3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/e1bwsl/GGsdC2jUg8YmO+h+u808y9KDSYyLT1Q6ZfQ=</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p/gCgBVWbp7brStyIeqbfW/36ra0kE70sXCfIKKVZqA=</DigestValue>
      </Reference>
      <Reference URI="/xl/externalLinks/_rels/externalLink3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I3YogZ53YzgvwNBkyM/Wb/4H0ErdG3YY01nTN7aM0H8=</DigestValue>
      </Reference>
      <Reference URI="/xl/externalLinks/_rels/externalLink3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WVgVPG9i9yS7liewl6ukMMvCBFikW6qKWxUVMQZhLH0=</DigestValue>
      </Reference>
      <Reference URI="/xl/externalLinks/_rels/externalLink3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7riQn49YGF1Nnw8VKO8CGfgJPAdzWzb2HSRdijIKHYw=</DigestValue>
      </Reference>
      <Reference URI="/xl/externalLinks/_rels/externalLink3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o/MZWV6OdEjF0zSs6sBBF+rExgji1S3pJ5XybnIGSWU=</DigestValue>
      </Reference>
      <Reference URI="/xl/externalLinks/_rels/externalLink3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GkPg+eEOG1viZLQWYNW30+hAz2h+LJab84jed/EYXVo=</DigestValue>
      </Reference>
      <Reference URI="/xl/externalLinks/_rels/externalLink3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XI6G3KX6Y4aB40eGB1+B54BEt6CY74p2FlT+zr5nnzU=</DigestValue>
      </Reference>
      <Reference URI="/xl/externalLinks/_rels/externalLink3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urWR56h35pueD+hOej/NjFukKqdAZRGyOMGGwQn94I8=</DigestValue>
      </Reference>
      <Reference URI="/xl/externalLinks/_rels/externalLink3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qciWGofJ/D7TnanYfyMYAmb9MXNFHuQpjZ+HJE0Fztg=</DigestValue>
      </Reference>
      <Reference URI="/xl/externalLinks/_rels/externalLink3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1L7mY91SCJ3VXv1aFUITz55AARbdcLqpCjhTx9IzuF8=</DigestValue>
      </Reference>
      <Reference URI="/xl/externalLinks/_rels/externalLink3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Gvw9cKuCF+YkYIOqG1uAVCCdtEXd+mhPjkS2RCfPACg=</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PAXTf3IYTzGVgMjxnFoo1Owho1nE2VqbC0yd46Rf2zY=</DigestValue>
      </Reference>
      <Reference URI="/xl/externalLinks/_rels/externalLink3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VvGf+pSuEgME87oAPs+b4su3qXlH5qaBRnp1xTw2P2s=</DigestValue>
      </Reference>
      <Reference URI="/xl/externalLinks/_rels/externalLink3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M4KyZDUHKdl2RN1Cu0a1LSBdb4zPX9ogBsdnuyTroMI=</DigestValue>
      </Reference>
      <Reference URI="/xl/externalLinks/_rels/externalLink3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K9OhIE1dCzReUh/Oj3VJFAz2uFMd8I/db/e+mc+EC44=</DigestValue>
      </Reference>
      <Reference URI="/xl/externalLinks/_rels/externalLink3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Vh//p9OlvPyjP7cTkltA4t0h4m2p7j6vj0BLtiSr6vo=</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1zzZmbUd2LHidMYDTzmXoT+DpO2hlMGbS0CGBGDBHac=</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GJRVPdLSiPCf5NKbmZIIEz78xLIleqozkB9qlCdnUJU=</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reHWvXKeOYEi6/oar4eQY3jxUzyX2z9q+xoC/Ad6Sqk=</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cOLGpMjLSleTaDa3eAjEJd2zXt01TDdC3I3G7z0HWM8=</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1hxA59odu7LRyeuwJdo7DvY+gflTbbr/+wmtWOzBbcc=</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GxZu/Kj65xg62HmbBB76Ef2PrddjamIM3nf74cPcoYc=</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m0ylr1zm5S0i2jp6KSg0BF71mnjq0CB6A9i5mNk1X68=</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9FBzE5g99zPNt/wSak/vKrGq0nkaQA9U+VUVyTK7GLw=</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s+2geP6y26OOoEv0yfaetsPeh1rpFZuy/LDbT6T5psQ=</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M2d/fOtlokZCLmeOXvdeesWHiKw4e53JlbRXdjnpBKM=</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9I+vX7mq7fHNKjVzxfaSkQDIhq3bVlPvbDqyN31q1IM=</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hGWc/KdH0Eod5ncjDCu2wFPcBc8C1IjJkLTWPbHTvRY=</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ofldJ1KyHasZP5Y0MAP49Q9Wc3wN4gefSYiR3sLqu2g=</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WHbkcqtZlwMw4DUdC4S9S+UIalKpkLbh9mAzBDjXeak=</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n3QF1yIQS31jfrMHR1AN5R+JlU3ccL6geG/8qKccq1U=</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Iv8dIsmbMRBYEKfU/0/vu+4FpHcErJ3WoGsK2zi3ysk=</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wq4V51K/HxpSjHFMksc8eUxnuU3mCBufJexyPDeKns8=</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aGsdnVa9+1fBjBPMkcE5T7tSelcoehrXPkMBpV8LM+U=</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nh0kGko4NtNw7tlmpQvNsWPXx2jYO4E2xxVisDHpASc=</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OTgJ0g6qRoWx2waxpesnNL+2y5I1c+22VUEkuo+41vE=</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8/5UCDfNVWCsdHjqbXaurpXhd2S8WAyZ+YayBOWg6cA=</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eR1YDvDDMlf4f7CDAS0e+t1tpPXY2uuf8QhcZ9ZpT5I=</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QPRxHvzAocGXaO7Cki1BwuUrRcR2PMd+rFeaSJQXldM=</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ge2KoYLxTxlkBcjGuO57L0bSe7W8kU5jcpQGiuPY3zY=</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dDI33XXxVHk4ey7YC2ZPuoAClMMPYPTt5yBsAWroM6Q=</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oqDtLIVVqP8fRkzhx/2EZVw29KRoQEoj2LxjaP36pFc=</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3wZGWCV4ypphlEco59zvg7umW0asDxF9ZLC+KPrCpcc=</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uLl4nFgg4U/1FLJBqyv1C9l4Cbqe6goMHEnBcBGmj8U=</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/kX8SOr1AOkVoxDpnZfCCV03sU/OPVhleuQLckUfjjQ=</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DKIRtW5dw+hgMCiUA79a6EBOIQovxro//GnvfJa3GGE=</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Hxq/TXUslNcezRQ+sq92/ZVBWwaeW5R1YfDz3OnciG8=</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Pp9tkHBPJz6XIOoQhp4isblXreSmydSF8EWeA5Sbb08=</DigestValue>
      </Reference>
      <Reference URI="/xl/externalLinks/_rels/externalLink6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Fvu5ecOLwYfLB9z4bKxu9IxaxMTvIABDMghVXSnKvCk=</DigestValue>
      </Reference>
      <Reference URI="/xl/externalLinks/_rels/externalLink6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flf1MOa288PGEgt0M+QNNNxGQxoZhhEnBJ7AxmO8QYc=</DigestValue>
      </Reference>
      <Reference URI="/xl/externalLinks/_rels/externalLink6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l1WwZbRN2jNexHJlP+OrR4TMwOw2qLUwoF0YX5tTVQg=</DigestValue>
      </Reference>
      <Reference URI="/xl/externalLinks/_rels/externalLink6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V4PBv0hs3uvuvgg6zs2yv52PFpFMpwqhLhun5IUXvTs=</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XdAr8rYzMvuWwY3ws4Wg0UptN2Tn8mZCExDwdDJ3m7c=</DigestValue>
      </Reference>
      <Reference URI="/xl/externalLinks/_rels/externalLink7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mpuAY6pfNP/fjtIHUeEQO/1q2V9TjoxJjmgNxpIUpf0=</DigestValue>
      </Reference>
      <Reference URI="/xl/externalLinks/_rels/externalLink7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yIMYYkJ7vd3JOFLmfge7RDI7xgtNH1IhxRaHPVoi36c=</DigestValue>
      </Reference>
      <Reference URI="/xl/externalLinks/_rels/externalLink7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+/KmU2Z+4Eyxg0Q/WW9XJDPtDG8rxbzTeaHRlJlKTtc=</DigestValue>
      </Reference>
      <Reference URI="/xl/externalLinks/_rels/externalLink7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sVG9gSmz+IOYt9+UrIbiWK2KHlkOK/iTPOP1ysmFQ2k=</DigestValue>
      </Reference>
      <Reference URI="/xl/externalLinks/_rels/externalLink7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EnapQTxpYJuMcMHZU94t8Ink+xJAlFhkYgsgoZP2XNY=</DigestValue>
      </Reference>
      <Reference URI="/xl/externalLinks/_rels/externalLink7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+6pYYH0RlaC5o9jQUEv3h9SNR9GhkM1Ln9czr7kBL+A=</DigestValue>
      </Reference>
      <Reference URI="/xl/externalLinks/_rels/externalLink7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Dfzpp5pE/nbUEo0UXGYM1sMh4Iq4NqFSARt0t7Wh0o0=</DigestValue>
      </Reference>
      <Reference URI="/xl/externalLinks/_rels/externalLink7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S7QS194KF/sM8z2Na7DyndCoLq/ytQV4OzvMt/asGp4=</DigestValue>
      </Reference>
      <Reference URI="/xl/externalLinks/_rels/externalLink7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8FKFTbRBnXJyE5yNFkXjohj3xD/edHp4vFBXqQ9P9m8=</DigestValue>
      </Reference>
      <Reference URI="/xl/externalLinks/_rels/externalLink7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XOGZYqq6nDawSwKVMoj5IFVIEvZ7LZxKEh9Z9E4kqJ0=</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HrxjYTbsv9D80MdCCTS+Y0ffQ8cIv9h5U9rOigLHcPI=</DigestValue>
      </Reference>
      <Reference URI="/xl/externalLinks/_rels/externalLink8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BInxh6BaKvZO1ZeaVSgqy3vpt3KfUFBAwTOmE+mi8ek=</DigestValue>
      </Reference>
      <Reference URI="/xl/externalLinks/_rels/externalLink8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iwFZ6zi1c255eb9IjzwI+3uF5NCdMhASpkpHwVX543I=</DigestValue>
      </Reference>
      <Reference URI="/xl/externalLinks/_rels/externalLink8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/AsWSCE7asBPLmWU6S/HtHnF+mCGedb7bnDlqFc+IV4=</DigestValue>
      </Reference>
      <Reference URI="/xl/externalLinks/_rels/externalLink8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BrD3/cHjq47CP2Lc/7gLaJpw1nnT53xCnu46zXzRMs0=</DigestValue>
      </Reference>
      <Reference URI="/xl/externalLinks/_rels/externalLink8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RnSGeF45MbXEg2De0atBe2YYJ/9SnlYkL1fePOkXlXs=</DigestValue>
      </Reference>
      <Reference URI="/xl/externalLinks/_rels/externalLink8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LUTEnPfu5NmJYQEF8TP7UYLqLBKBOOoke3n/K/gvYKo=</DigestValue>
      </Reference>
      <Reference URI="/xl/externalLinks/_rels/externalLink8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CHwuawQt6ZNhV9h4yHxhHBoMpPDGWSlPjdVf2yrHtdw=</DigestValue>
      </Reference>
      <Reference URI="/xl/externalLinks/_rels/externalLink8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Wm/QAUgWkgDoH+OkM6fcrIEFQGWBH25QZMc+bl6rz0I=</DigestValue>
      </Reference>
      <Reference URI="/xl/externalLinks/_rels/externalLink8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h5U8P38SWtU7WdLsE5gzWSXoNM73Z4jZGeHG+y/dZt0=</DigestValue>
      </Reference>
      <Reference URI="/xl/externalLinks/_rels/externalLink8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CZ2XJ8BhzZY2qNvXNxVfwibHCXK33D5UGqGUMDMQNfA=</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gX7WH32jinf8fOXL5x3Z9gQOOi3ilttidP/D0BFpMOY=</DigestValue>
      </Reference>
      <Reference URI="/xl/externalLinks/_rels/externalLink9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x+yGtaoRXWiwAxpE3ll5Bc7JyL5oylzhDPHVNUPaJCM=</DigestValue>
      </Reference>
      <Reference URI="/xl/externalLinks/_rels/externalLink9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KDCcaAfSBrAVsd4aaj1QT/EvL4s2aIex7NDAcqHtPHw=</DigestValue>
      </Reference>
      <Reference URI="/xl/externalLinks/_rels/externalLink9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prQk19xWIV5ttECWfjJRPkP5zwOZ3RJEoEAZFrEmkoU=</DigestValue>
      </Reference>
      <Reference URI="/xl/externalLinks/_rels/externalLink9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LcFQJ2wytyxtlqNDMpPdcW4pswzf/wPS3vkz3X3DOH0=</DigestValue>
      </Reference>
      <Reference URI="/xl/externalLinks/_rels/externalLink9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TquVXoMIHQiSllvHuKSet9waLYSoTVm23Q8fp34o8eE=</DigestValue>
      </Reference>
      <Reference URI="/xl/externalLinks/_rels/externalLink9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LLZoOMPoqfY8iOKxbYqypBjVuWQWafwm5LNTSK0ybM4=</DigestValue>
      </Reference>
      <Reference URI="/xl/externalLinks/_rels/externalLink9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5y7JgKuLgVR8+IZl+Se9RoB0R+bUrLBjEdwr166TbGM=</DigestValue>
      </Reference>
      <Reference URI="/xl/externalLinks/_rels/externalLink9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i2AiN52nAWrFe7PemMlPfFEbp+G21h/R430d7HcJwzM=</DigestValue>
      </Reference>
      <Reference URI="/xl/externalLinks/_rels/externalLink9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LRMJjA7dj1AuCNUwbSypmFyunhsljXPehROGYKOaztc=</DigestValue>
      </Reference>
      <Reference URI="/xl/externalLinks/_rels/externalLink9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vKwbSZeW+mJevCywfmGpXqV1oXQzeZo8Wlwbbg/EJD8=</DigestValue>
      </Reference>
      <Reference URI="/xl/externalLinks/externalLink1.xml?ContentType=application/vnd.openxmlformats-officedocument.spreadsheetml.externalLink+xml">
        <DigestMethod Algorithm="http://www.w3.org/2001/04/xmlenc#sha256"/>
        <DigestValue>455n9pfoayL+C3HA1lAWMi5LTktutUsmnzUfRdeGIUA=</DigestValue>
      </Reference>
      <Reference URI="/xl/externalLinks/externalLink10.xml?ContentType=application/vnd.openxmlformats-officedocument.spreadsheetml.externalLink+xml">
        <DigestMethod Algorithm="http://www.w3.org/2001/04/xmlenc#sha256"/>
        <DigestValue>p0Z/UCpV1w4UVBj+i9SbRjTAMxIKiLrT6WS68dpGK88=</DigestValue>
      </Reference>
      <Reference URI="/xl/externalLinks/externalLink100.xml?ContentType=application/vnd.openxmlformats-officedocument.spreadsheetml.externalLink+xml">
        <DigestMethod Algorithm="http://www.w3.org/2001/04/xmlenc#sha256"/>
        <DigestValue>gFdpJalt3O2CxUyzEFGvH5dGqCCTNzVPIZNwBibRuNw=</DigestValue>
      </Reference>
      <Reference URI="/xl/externalLinks/externalLink101.xml?ContentType=application/vnd.openxmlformats-officedocument.spreadsheetml.externalLink+xml">
        <DigestMethod Algorithm="http://www.w3.org/2001/04/xmlenc#sha256"/>
        <DigestValue>dl/H1PTsrT7LVvtKZC6Jm+Wcgyep/ksyeoeoiQQEKT8=</DigestValue>
      </Reference>
      <Reference URI="/xl/externalLinks/externalLink102.xml?ContentType=application/vnd.openxmlformats-officedocument.spreadsheetml.externalLink+xml">
        <DigestMethod Algorithm="http://www.w3.org/2001/04/xmlenc#sha256"/>
        <DigestValue>u578HNli+hXljp93UDkxbk0cJ/6ZXFRRPC3Nwc0nfHM=</DigestValue>
      </Reference>
      <Reference URI="/xl/externalLinks/externalLink103.xml?ContentType=application/vnd.openxmlformats-officedocument.spreadsheetml.externalLink+xml">
        <DigestMethod Algorithm="http://www.w3.org/2001/04/xmlenc#sha256"/>
        <DigestValue>jcl3jyICl+sC7Rrx+VFGD04aK9reQuhbZBccVn74tmo=</DigestValue>
      </Reference>
      <Reference URI="/xl/externalLinks/externalLink104.xml?ContentType=application/vnd.openxmlformats-officedocument.spreadsheetml.externalLink+xml">
        <DigestMethod Algorithm="http://www.w3.org/2001/04/xmlenc#sha256"/>
        <DigestValue>/hPybCeYgabLwMb5KNb+n4AnzG8sCZXJGKsAAUyLQFI=</DigestValue>
      </Reference>
      <Reference URI="/xl/externalLinks/externalLink105.xml?ContentType=application/vnd.openxmlformats-officedocument.spreadsheetml.externalLink+xml">
        <DigestMethod Algorithm="http://www.w3.org/2001/04/xmlenc#sha256"/>
        <DigestValue>i9+N5auBiXEcAS0xqHHSRjD7g0ySkMcJ+B7nKerX0RY=</DigestValue>
      </Reference>
      <Reference URI="/xl/externalLinks/externalLink106.xml?ContentType=application/vnd.openxmlformats-officedocument.spreadsheetml.externalLink+xml">
        <DigestMethod Algorithm="http://www.w3.org/2001/04/xmlenc#sha256"/>
        <DigestValue>4QhJiDq9n6SxeLhCOz5WJprmh8m9zPq4OStjUmPg0ow=</DigestValue>
      </Reference>
      <Reference URI="/xl/externalLinks/externalLink107.xml?ContentType=application/vnd.openxmlformats-officedocument.spreadsheetml.externalLink+xml">
        <DigestMethod Algorithm="http://www.w3.org/2001/04/xmlenc#sha256"/>
        <DigestValue>zQxORU/lnQBDor1ju3h7weEh42uz8tfDE3Ueg5P7qB0=</DigestValue>
      </Reference>
      <Reference URI="/xl/externalLinks/externalLink108.xml?ContentType=application/vnd.openxmlformats-officedocument.spreadsheetml.externalLink+xml">
        <DigestMethod Algorithm="http://www.w3.org/2001/04/xmlenc#sha256"/>
        <DigestValue>YcQ430uC3pMi4w/kUpydK/y1RPf6OSfvkW4VJn2SGqk=</DigestValue>
      </Reference>
      <Reference URI="/xl/externalLinks/externalLink109.xml?ContentType=application/vnd.openxmlformats-officedocument.spreadsheetml.externalLink+xml">
        <DigestMethod Algorithm="http://www.w3.org/2001/04/xmlenc#sha256"/>
        <DigestValue>6Jxz99RfE9wLUJ1mYybP+H+vxCG/y65aHhicJDwDOBc=</DigestValue>
      </Reference>
      <Reference URI="/xl/externalLinks/externalLink11.xml?ContentType=application/vnd.openxmlformats-officedocument.spreadsheetml.externalLink+xml">
        <DigestMethod Algorithm="http://www.w3.org/2001/04/xmlenc#sha256"/>
        <DigestValue>79mkDC/BKAX6NnnpK4cbm13aSyxe22vWlJpBOc4RiHE=</DigestValue>
      </Reference>
      <Reference URI="/xl/externalLinks/externalLink110.xml?ContentType=application/vnd.openxmlformats-officedocument.spreadsheetml.externalLink+xml">
        <DigestMethod Algorithm="http://www.w3.org/2001/04/xmlenc#sha256"/>
        <DigestValue>34aY8weJI2/FCHQZ8mGnJjk4q8Jy4qOXBOC9vPojGog=</DigestValue>
      </Reference>
      <Reference URI="/xl/externalLinks/externalLink111.xml?ContentType=application/vnd.openxmlformats-officedocument.spreadsheetml.externalLink+xml">
        <DigestMethod Algorithm="http://www.w3.org/2001/04/xmlenc#sha256"/>
        <DigestValue>FuEDavebl0koEeZaBfaGxhMFEgk8cTgFOPk3sGWKdPw=</DigestValue>
      </Reference>
      <Reference URI="/xl/externalLinks/externalLink112.xml?ContentType=application/vnd.openxmlformats-officedocument.spreadsheetml.externalLink+xml">
        <DigestMethod Algorithm="http://www.w3.org/2001/04/xmlenc#sha256"/>
        <DigestValue>2x21SsLok5+ih/PKf+C/KLrlgLtkEJOIWrYW/yPkSng=</DigestValue>
      </Reference>
      <Reference URI="/xl/externalLinks/externalLink113.xml?ContentType=application/vnd.openxmlformats-officedocument.spreadsheetml.externalLink+xml">
        <DigestMethod Algorithm="http://www.w3.org/2001/04/xmlenc#sha256"/>
        <DigestValue>+tnxkFUu1btlqopp0kFWus8vGWdM7Plm8t6Ws6UPjzU=</DigestValue>
      </Reference>
      <Reference URI="/xl/externalLinks/externalLink114.xml?ContentType=application/vnd.openxmlformats-officedocument.spreadsheetml.externalLink+xml">
        <DigestMethod Algorithm="http://www.w3.org/2001/04/xmlenc#sha256"/>
        <DigestValue>qqK0dCIfkePuiDXMKb4kq9hgPA6AGd0FL2OBvNVJhp0=</DigestValue>
      </Reference>
      <Reference URI="/xl/externalLinks/externalLink115.xml?ContentType=application/vnd.openxmlformats-officedocument.spreadsheetml.externalLink+xml">
        <DigestMethod Algorithm="http://www.w3.org/2001/04/xmlenc#sha256"/>
        <DigestValue>LMe23+bt+Z9JtCKkGmzHkFGJOWvGVtvfyKOJPJ8kCZg=</DigestValue>
      </Reference>
      <Reference URI="/xl/externalLinks/externalLink116.xml?ContentType=application/vnd.openxmlformats-officedocument.spreadsheetml.externalLink+xml">
        <DigestMethod Algorithm="http://www.w3.org/2001/04/xmlenc#sha256"/>
        <DigestValue>kj7v/XrJyQrVVOVxqHvii88GZuVvZh9WJL93U9sNC7U=</DigestValue>
      </Reference>
      <Reference URI="/xl/externalLinks/externalLink117.xml?ContentType=application/vnd.openxmlformats-officedocument.spreadsheetml.externalLink+xml">
        <DigestMethod Algorithm="http://www.w3.org/2001/04/xmlenc#sha256"/>
        <DigestValue>RpYIniynTsPMTArjhHQsKpp/yNU/mc3feCHNhVp0dvE=</DigestValue>
      </Reference>
      <Reference URI="/xl/externalLinks/externalLink118.xml?ContentType=application/vnd.openxmlformats-officedocument.spreadsheetml.externalLink+xml">
        <DigestMethod Algorithm="http://www.w3.org/2001/04/xmlenc#sha256"/>
        <DigestValue>aL+EuoQT9a6Qds4Fjevz3tqUVwDTskLGoQk5eVB3DIg=</DigestValue>
      </Reference>
      <Reference URI="/xl/externalLinks/externalLink119.xml?ContentType=application/vnd.openxmlformats-officedocument.spreadsheetml.externalLink+xml">
        <DigestMethod Algorithm="http://www.w3.org/2001/04/xmlenc#sha256"/>
        <DigestValue>xussBkWHSYmYsMZ96iURkWcABq/YUioA48ds8K4IKFE=</DigestValue>
      </Reference>
      <Reference URI="/xl/externalLinks/externalLink12.xml?ContentType=application/vnd.openxmlformats-officedocument.spreadsheetml.externalLink+xml">
        <DigestMethod Algorithm="http://www.w3.org/2001/04/xmlenc#sha256"/>
        <DigestValue>bSI+RlAyW8tI9XrRhJ0l8B1IhpykbUbvW3Dd/mYI7Y4=</DigestValue>
      </Reference>
      <Reference URI="/xl/externalLinks/externalLink120.xml?ContentType=application/vnd.openxmlformats-officedocument.spreadsheetml.externalLink+xml">
        <DigestMethod Algorithm="http://www.w3.org/2001/04/xmlenc#sha256"/>
        <DigestValue>JR54fBa8yqWqfsow4qiw1QWZS8BDWJ70RNedkoTkpFY=</DigestValue>
      </Reference>
      <Reference URI="/xl/externalLinks/externalLink121.xml?ContentType=application/vnd.openxmlformats-officedocument.spreadsheetml.externalLink+xml">
        <DigestMethod Algorithm="http://www.w3.org/2001/04/xmlenc#sha256"/>
        <DigestValue>buvVeHKR8AY2/7WX+LdaH2Z9Iv9dntZfWQ9MKxnPgI8=</DigestValue>
      </Reference>
      <Reference URI="/xl/externalLinks/externalLink122.xml?ContentType=application/vnd.openxmlformats-officedocument.spreadsheetml.externalLink+xml">
        <DigestMethod Algorithm="http://www.w3.org/2001/04/xmlenc#sha256"/>
        <DigestValue>2k6mwDTYSXStuLfOAYzZrzrV54KvfzaG/KqiXaXAPb4=</DigestValue>
      </Reference>
      <Reference URI="/xl/externalLinks/externalLink123.xml?ContentType=application/vnd.openxmlformats-officedocument.spreadsheetml.externalLink+xml">
        <DigestMethod Algorithm="http://www.w3.org/2001/04/xmlenc#sha256"/>
        <DigestValue>aOPOfC4asP8rESJbZdvBTqX84wgLIHy2L6Si+xvoFt8=</DigestValue>
      </Reference>
      <Reference URI="/xl/externalLinks/externalLink124.xml?ContentType=application/vnd.openxmlformats-officedocument.spreadsheetml.externalLink+xml">
        <DigestMethod Algorithm="http://www.w3.org/2001/04/xmlenc#sha256"/>
        <DigestValue>uRzkh00z6D1n+9DI6rdMVDMLIcchqcxQtqhigmaVp8U=</DigestValue>
      </Reference>
      <Reference URI="/xl/externalLinks/externalLink125.xml?ContentType=application/vnd.openxmlformats-officedocument.spreadsheetml.externalLink+xml">
        <DigestMethod Algorithm="http://www.w3.org/2001/04/xmlenc#sha256"/>
        <DigestValue>PPiPqcprnJO2de+Ry628T9TUoXOMIZ82gWVxjRQvKOQ=</DigestValue>
      </Reference>
      <Reference URI="/xl/externalLinks/externalLink126.xml?ContentType=application/vnd.openxmlformats-officedocument.spreadsheetml.externalLink+xml">
        <DigestMethod Algorithm="http://www.w3.org/2001/04/xmlenc#sha256"/>
        <DigestValue>saPmbTmZm5h8IW2l3xmfJcCgxDfdKo2QxVpwUVTGycU=</DigestValue>
      </Reference>
      <Reference URI="/xl/externalLinks/externalLink127.xml?ContentType=application/vnd.openxmlformats-officedocument.spreadsheetml.externalLink+xml">
        <DigestMethod Algorithm="http://www.w3.org/2001/04/xmlenc#sha256"/>
        <DigestValue>RP7ICEbIcDeM2yjqBSx1QQrlXOzfCvSBTS0gRSN3l20=</DigestValue>
      </Reference>
      <Reference URI="/xl/externalLinks/externalLink128.xml?ContentType=application/vnd.openxmlformats-officedocument.spreadsheetml.externalLink+xml">
        <DigestMethod Algorithm="http://www.w3.org/2001/04/xmlenc#sha256"/>
        <DigestValue>sTQFGnRWe4LzGiMnslrdvOkUZCDodsafU0ZeQHPEIpI=</DigestValue>
      </Reference>
      <Reference URI="/xl/externalLinks/externalLink129.xml?ContentType=application/vnd.openxmlformats-officedocument.spreadsheetml.externalLink+xml">
        <DigestMethod Algorithm="http://www.w3.org/2001/04/xmlenc#sha256"/>
        <DigestValue>T/LarCr5hIayJbmlO5NRom9je8Ryd2IDqMEHGDMqcdk=</DigestValue>
      </Reference>
      <Reference URI="/xl/externalLinks/externalLink13.xml?ContentType=application/vnd.openxmlformats-officedocument.spreadsheetml.externalLink+xml">
        <DigestMethod Algorithm="http://www.w3.org/2001/04/xmlenc#sha256"/>
        <DigestValue>8NC12231vFnVDl+s98ndMPW8IwgYXM11yTi50n3FlCg=</DigestValue>
      </Reference>
      <Reference URI="/xl/externalLinks/externalLink130.xml?ContentType=application/vnd.openxmlformats-officedocument.spreadsheetml.externalLink+xml">
        <DigestMethod Algorithm="http://www.w3.org/2001/04/xmlenc#sha256"/>
        <DigestValue>fiE9rootEfr6/Ec1XjFMDrVBidcrU/soeXkm8wyOZWg=</DigestValue>
      </Reference>
      <Reference URI="/xl/externalLinks/externalLink131.xml?ContentType=application/vnd.openxmlformats-officedocument.spreadsheetml.externalLink+xml">
        <DigestMethod Algorithm="http://www.w3.org/2001/04/xmlenc#sha256"/>
        <DigestValue>ZZmG/uOcXtW5iYgL2BEL4zhPPGTgtpLfDWcwKk99/2o=</DigestValue>
      </Reference>
      <Reference URI="/xl/externalLinks/externalLink132.xml?ContentType=application/vnd.openxmlformats-officedocument.spreadsheetml.externalLink+xml">
        <DigestMethod Algorithm="http://www.w3.org/2001/04/xmlenc#sha256"/>
        <DigestValue>H/Es+NP13B02RO/Qc56B+BG3icPVjM3MU0vsxe8egV0=</DigestValue>
      </Reference>
      <Reference URI="/xl/externalLinks/externalLink133.xml?ContentType=application/vnd.openxmlformats-officedocument.spreadsheetml.externalLink+xml">
        <DigestMethod Algorithm="http://www.w3.org/2001/04/xmlenc#sha256"/>
        <DigestValue>2lY4FaUjzgnpH9B89ZYUBdmwbURS7eTWN2Kxnje1Df4=</DigestValue>
      </Reference>
      <Reference URI="/xl/externalLinks/externalLink134.xml?ContentType=application/vnd.openxmlformats-officedocument.spreadsheetml.externalLink+xml">
        <DigestMethod Algorithm="http://www.w3.org/2001/04/xmlenc#sha256"/>
        <DigestValue>iYn2v6V9WHhOQurunAI3Z6X7A2BPeY9AydgGD42VXUA=</DigestValue>
      </Reference>
      <Reference URI="/xl/externalLinks/externalLink135.xml?ContentType=application/vnd.openxmlformats-officedocument.spreadsheetml.externalLink+xml">
        <DigestMethod Algorithm="http://www.w3.org/2001/04/xmlenc#sha256"/>
        <DigestValue>J4fRhkEhMaZ8im1NT5HMrD8foPCUigm7rGv3brqAOOk=</DigestValue>
      </Reference>
      <Reference URI="/xl/externalLinks/externalLink136.xml?ContentType=application/vnd.openxmlformats-officedocument.spreadsheetml.externalLink+xml">
        <DigestMethod Algorithm="http://www.w3.org/2001/04/xmlenc#sha256"/>
        <DigestValue>XMfWg6zCdLirGsx5mtVNQynD3xFqdTqrgLmaTRsU33U=</DigestValue>
      </Reference>
      <Reference URI="/xl/externalLinks/externalLink137.xml?ContentType=application/vnd.openxmlformats-officedocument.spreadsheetml.externalLink+xml">
        <DigestMethod Algorithm="http://www.w3.org/2001/04/xmlenc#sha256"/>
        <DigestValue>6S9rfOIw+6FkgWYR0uLDgYZSEYzTfN4KyloadenCHaw=</DigestValue>
      </Reference>
      <Reference URI="/xl/externalLinks/externalLink138.xml?ContentType=application/vnd.openxmlformats-officedocument.spreadsheetml.externalLink+xml">
        <DigestMethod Algorithm="http://www.w3.org/2001/04/xmlenc#sha256"/>
        <DigestValue>Fps5ZZX29NrT51/IRb+LUxeM1yWO9d6dhkyOGLAXvOw=</DigestValue>
      </Reference>
      <Reference URI="/xl/externalLinks/externalLink139.xml?ContentType=application/vnd.openxmlformats-officedocument.spreadsheetml.externalLink+xml">
        <DigestMethod Algorithm="http://www.w3.org/2001/04/xmlenc#sha256"/>
        <DigestValue>PItOE+NjfJ0dbhODyffo4+ZGyRUx7fjFbM+vxU6KO7E=</DigestValue>
      </Reference>
      <Reference URI="/xl/externalLinks/externalLink14.xml?ContentType=application/vnd.openxmlformats-officedocument.spreadsheetml.externalLink+xml">
        <DigestMethod Algorithm="http://www.w3.org/2001/04/xmlenc#sha256"/>
        <DigestValue>lAhuO0zcV8Oca6esBC5emBfTleF+vsiTg9Z5pCzVFvM=</DigestValue>
      </Reference>
      <Reference URI="/xl/externalLinks/externalLink140.xml?ContentType=application/vnd.openxmlformats-officedocument.spreadsheetml.externalLink+xml">
        <DigestMethod Algorithm="http://www.w3.org/2001/04/xmlenc#sha256"/>
        <DigestValue>9u1LdOcssw+uV+H6ZwU6PjMBR7U5bAZYLQ0dDE7wVhQ=</DigestValue>
      </Reference>
      <Reference URI="/xl/externalLinks/externalLink141.xml?ContentType=application/vnd.openxmlformats-officedocument.spreadsheetml.externalLink+xml">
        <DigestMethod Algorithm="http://www.w3.org/2001/04/xmlenc#sha256"/>
        <DigestValue>FuEDavebl0koEeZaBfaGxhMFEgk8cTgFOPk3sGWKdPw=</DigestValue>
      </Reference>
      <Reference URI="/xl/externalLinks/externalLink142.xml?ContentType=application/vnd.openxmlformats-officedocument.spreadsheetml.externalLink+xml">
        <DigestMethod Algorithm="http://www.w3.org/2001/04/xmlenc#sha256"/>
        <DigestValue>6uXoS8h08z1ofX2NjFQoH/g57vCWoAEax6JP6lnx1+c=</DigestValue>
      </Reference>
      <Reference URI="/xl/externalLinks/externalLink143.xml?ContentType=application/vnd.openxmlformats-officedocument.spreadsheetml.externalLink+xml">
        <DigestMethod Algorithm="http://www.w3.org/2001/04/xmlenc#sha256"/>
        <DigestValue>os4z1HvtSLv/8I5It3+gu/Kd9+fGsAX/U16l2i5e2/s=</DigestValue>
      </Reference>
      <Reference URI="/xl/externalLinks/externalLink144.xml?ContentType=application/vnd.openxmlformats-officedocument.spreadsheetml.externalLink+xml">
        <DigestMethod Algorithm="http://www.w3.org/2001/04/xmlenc#sha256"/>
        <DigestValue>lnZEEEG0DsTWaj6wcKspruCV173I+qDERINCoS75Eb8=</DigestValue>
      </Reference>
      <Reference URI="/xl/externalLinks/externalLink145.xml?ContentType=application/vnd.openxmlformats-officedocument.spreadsheetml.externalLink+xml">
        <DigestMethod Algorithm="http://www.w3.org/2001/04/xmlenc#sha256"/>
        <DigestValue>ybR+E1KI3kj95GblZCdBquYWR07Ih0ez7thNXX6/O0w=</DigestValue>
      </Reference>
      <Reference URI="/xl/externalLinks/externalLink146.xml?ContentType=application/vnd.openxmlformats-officedocument.spreadsheetml.externalLink+xml">
        <DigestMethod Algorithm="http://www.w3.org/2001/04/xmlenc#sha256"/>
        <DigestValue>GOnA4gx8WsYLaYoFtdSPyvbIdvJppaAEYnC4n+x9zKw=</DigestValue>
      </Reference>
      <Reference URI="/xl/externalLinks/externalLink147.xml?ContentType=application/vnd.openxmlformats-officedocument.spreadsheetml.externalLink+xml">
        <DigestMethod Algorithm="http://www.w3.org/2001/04/xmlenc#sha256"/>
        <DigestValue>Fqb1oWlKeC6OqbIwMFQ+105fFfSvsIKTqf8hqqHgTPU=</DigestValue>
      </Reference>
      <Reference URI="/xl/externalLinks/externalLink148.xml?ContentType=application/vnd.openxmlformats-officedocument.spreadsheetml.externalLink+xml">
        <DigestMethod Algorithm="http://www.w3.org/2001/04/xmlenc#sha256"/>
        <DigestValue>3ggxQLEzSNUP/C67AbpNi17nFS7190rjF+/Y6czpVjw=</DigestValue>
      </Reference>
      <Reference URI="/xl/externalLinks/externalLink149.xml?ContentType=application/vnd.openxmlformats-officedocument.spreadsheetml.externalLink+xml">
        <DigestMethod Algorithm="http://www.w3.org/2001/04/xmlenc#sha256"/>
        <DigestValue>xlGiNRgQNBfT+Iv/l3MhF7gD/BJdJ4VExdR+fC71yZY=</DigestValue>
      </Reference>
      <Reference URI="/xl/externalLinks/externalLink15.xml?ContentType=application/vnd.openxmlformats-officedocument.spreadsheetml.externalLink+xml">
        <DigestMethod Algorithm="http://www.w3.org/2001/04/xmlenc#sha256"/>
        <DigestValue>22M2nNvYWolIf2IA9kEW1LjRdrHbAcouHuLeglQEMtI=</DigestValue>
      </Reference>
      <Reference URI="/xl/externalLinks/externalLink150.xml?ContentType=application/vnd.openxmlformats-officedocument.spreadsheetml.externalLink+xml">
        <DigestMethod Algorithm="http://www.w3.org/2001/04/xmlenc#sha256"/>
        <DigestValue>IJPGSTtfCoRT2c+lRNO2WhlPeinv2Iv4KlMnxvvzvGM=</DigestValue>
      </Reference>
      <Reference URI="/xl/externalLinks/externalLink151.xml?ContentType=application/vnd.openxmlformats-officedocument.spreadsheetml.externalLink+xml">
        <DigestMethod Algorithm="http://www.w3.org/2001/04/xmlenc#sha256"/>
        <DigestValue>EeTCBp4+Vw4NpOejJf+ARx2idXy0THEggVwPEnI4cLs=</DigestValue>
      </Reference>
      <Reference URI="/xl/externalLinks/externalLink152.xml?ContentType=application/vnd.openxmlformats-officedocument.spreadsheetml.externalLink+xml">
        <DigestMethod Algorithm="http://www.w3.org/2001/04/xmlenc#sha256"/>
        <DigestValue>JYyueTzL3eJVnbxPoodPsWFMQavFbb+ujl/BqcLJpuA=</DigestValue>
      </Reference>
      <Reference URI="/xl/externalLinks/externalLink153.xml?ContentType=application/vnd.openxmlformats-officedocument.spreadsheetml.externalLink+xml">
        <DigestMethod Algorithm="http://www.w3.org/2001/04/xmlenc#sha256"/>
        <DigestValue>ft0xWGpUB4kJ+gawAimSCiPWqzDlajapXwks7uiWg50=</DigestValue>
      </Reference>
      <Reference URI="/xl/externalLinks/externalLink154.xml?ContentType=application/vnd.openxmlformats-officedocument.spreadsheetml.externalLink+xml">
        <DigestMethod Algorithm="http://www.w3.org/2001/04/xmlenc#sha256"/>
        <DigestValue>QHpQCC4CAuEIhlMLrHkCeh+MQLp92DDelYuPravC5zo=</DigestValue>
      </Reference>
      <Reference URI="/xl/externalLinks/externalLink155.xml?ContentType=application/vnd.openxmlformats-officedocument.spreadsheetml.externalLink+xml">
        <DigestMethod Algorithm="http://www.w3.org/2001/04/xmlenc#sha256"/>
        <DigestValue>muW4JdXacnWrwxTzCcawFtEQFIbZgbBZjhIO1F0d3Bk=</DigestValue>
      </Reference>
      <Reference URI="/xl/externalLinks/externalLink156.xml?ContentType=application/vnd.openxmlformats-officedocument.spreadsheetml.externalLink+xml">
        <DigestMethod Algorithm="http://www.w3.org/2001/04/xmlenc#sha256"/>
        <DigestValue>R28VmrolXmXkxHCWYFhP8PvGxPaShkTP3ba/CTx9Bcs=</DigestValue>
      </Reference>
      <Reference URI="/xl/externalLinks/externalLink157.xml?ContentType=application/vnd.openxmlformats-officedocument.spreadsheetml.externalLink+xml">
        <DigestMethod Algorithm="http://www.w3.org/2001/04/xmlenc#sha256"/>
        <DigestValue>zbsoKEVaOdf8Frp5qXyYtuN0vU08Gfth2reI3Ekznnw=</DigestValue>
      </Reference>
      <Reference URI="/xl/externalLinks/externalLink158.xml?ContentType=application/vnd.openxmlformats-officedocument.spreadsheetml.externalLink+xml">
        <DigestMethod Algorithm="http://www.w3.org/2001/04/xmlenc#sha256"/>
        <DigestValue>7f1ABIAWSu4gXogDfkhxNfO88yVFupxIgsTumvycsUM=</DigestValue>
      </Reference>
      <Reference URI="/xl/externalLinks/externalLink159.xml?ContentType=application/vnd.openxmlformats-officedocument.spreadsheetml.externalLink+xml">
        <DigestMethod Algorithm="http://www.w3.org/2001/04/xmlenc#sha256"/>
        <DigestValue>nEgb986IicwbYv8HMe51/Gru4Wh81AuQi7/emS5Ra1E=</DigestValue>
      </Reference>
      <Reference URI="/xl/externalLinks/externalLink16.xml?ContentType=application/vnd.openxmlformats-officedocument.spreadsheetml.externalLink+xml">
        <DigestMethod Algorithm="http://www.w3.org/2001/04/xmlenc#sha256"/>
        <DigestValue>q3xFvscPFO2gKhBhq56NW8zN691cuYMT7JyVViG/tpY=</DigestValue>
      </Reference>
      <Reference URI="/xl/externalLinks/externalLink160.xml?ContentType=application/vnd.openxmlformats-officedocument.spreadsheetml.externalLink+xml">
        <DigestMethod Algorithm="http://www.w3.org/2001/04/xmlenc#sha256"/>
        <DigestValue>cUL26lwHtdnxEq15keq/YyLm/e74dZlcZttMz1zzhO0=</DigestValue>
      </Reference>
      <Reference URI="/xl/externalLinks/externalLink161.xml?ContentType=application/vnd.openxmlformats-officedocument.spreadsheetml.externalLink+xml">
        <DigestMethod Algorithm="http://www.w3.org/2001/04/xmlenc#sha256"/>
        <DigestValue>I4qKHLbpIbyb8jdiWFBuM386f7RHFYB/b0D9I/ZjvZw=</DigestValue>
      </Reference>
      <Reference URI="/xl/externalLinks/externalLink162.xml?ContentType=application/vnd.openxmlformats-officedocument.spreadsheetml.externalLink+xml">
        <DigestMethod Algorithm="http://www.w3.org/2001/04/xmlenc#sha256"/>
        <DigestValue>bFv64oT/neAJaX/9EmYzYKEcMwlJteGaU7rJo9zNEhM=</DigestValue>
      </Reference>
      <Reference URI="/xl/externalLinks/externalLink163.xml?ContentType=application/vnd.openxmlformats-officedocument.spreadsheetml.externalLink+xml">
        <DigestMethod Algorithm="http://www.w3.org/2001/04/xmlenc#sha256"/>
        <DigestValue>1wlKm36ZS2kFYZYxTixtHgnUL4f32PBncAg3TQJ9m4U=</DigestValue>
      </Reference>
      <Reference URI="/xl/externalLinks/externalLink164.xml?ContentType=application/vnd.openxmlformats-officedocument.spreadsheetml.externalLink+xml">
        <DigestMethod Algorithm="http://www.w3.org/2001/04/xmlenc#sha256"/>
        <DigestValue>SiljjM6MaWux9CP49kagX1ivHx5I0m/6lgMJIsziihs=</DigestValue>
      </Reference>
      <Reference URI="/xl/externalLinks/externalLink165.xml?ContentType=application/vnd.openxmlformats-officedocument.spreadsheetml.externalLink+xml">
        <DigestMethod Algorithm="http://www.w3.org/2001/04/xmlenc#sha256"/>
        <DigestValue>oQkGGSF2Kse0dH7Yz/KMudVbNCc/tZsOrPpbLbcy0Ks=</DigestValue>
      </Reference>
      <Reference URI="/xl/externalLinks/externalLink166.xml?ContentType=application/vnd.openxmlformats-officedocument.spreadsheetml.externalLink+xml">
        <DigestMethod Algorithm="http://www.w3.org/2001/04/xmlenc#sha256"/>
        <DigestValue>3eMqWnCR2E6wAHM5DF28OXWJ9UydMnccInObFVRdtx0=</DigestValue>
      </Reference>
      <Reference URI="/xl/externalLinks/externalLink167.xml?ContentType=application/vnd.openxmlformats-officedocument.spreadsheetml.externalLink+xml">
        <DigestMethod Algorithm="http://www.w3.org/2001/04/xmlenc#sha256"/>
        <DigestValue>u6x5jSldB+e1zu9BwI6/s4VkFEEagbJki0pUsCeoQug=</DigestValue>
      </Reference>
      <Reference URI="/xl/externalLinks/externalLink168.xml?ContentType=application/vnd.openxmlformats-officedocument.spreadsheetml.externalLink+xml">
        <DigestMethod Algorithm="http://www.w3.org/2001/04/xmlenc#sha256"/>
        <DigestValue>zadtcP8GnKOTM7psp6zSX23UrHrt6S4+h/f+/ZReKIQ=</DigestValue>
      </Reference>
      <Reference URI="/xl/externalLinks/externalLink169.xml?ContentType=application/vnd.openxmlformats-officedocument.spreadsheetml.externalLink+xml">
        <DigestMethod Algorithm="http://www.w3.org/2001/04/xmlenc#sha256"/>
        <DigestValue>/z6x8bAjaMK9nWPmyZN4K4NZC8fiS6WtL1RE0DuzWmM=</DigestValue>
      </Reference>
      <Reference URI="/xl/externalLinks/externalLink17.xml?ContentType=application/vnd.openxmlformats-officedocument.spreadsheetml.externalLink+xml">
        <DigestMethod Algorithm="http://www.w3.org/2001/04/xmlenc#sha256"/>
        <DigestValue>WChZlJcD4AwEoF+4vnD3NlE7Zs+7e8Q8cy9e4Gm2Dsw=</DigestValue>
      </Reference>
      <Reference URI="/xl/externalLinks/externalLink170.xml?ContentType=application/vnd.openxmlformats-officedocument.spreadsheetml.externalLink+xml">
        <DigestMethod Algorithm="http://www.w3.org/2001/04/xmlenc#sha256"/>
        <DigestValue>tIYDf/O8y8kbMJ10jEjo+4jbaXK7OngcGvsL7DzT6CM=</DigestValue>
      </Reference>
      <Reference URI="/xl/externalLinks/externalLink171.xml?ContentType=application/vnd.openxmlformats-officedocument.spreadsheetml.externalLink+xml">
        <DigestMethod Algorithm="http://www.w3.org/2001/04/xmlenc#sha256"/>
        <DigestValue>cLRT0alhJPmaABnFgBm3nsUKsapMNBwpP8UCLZvClaQ=</DigestValue>
      </Reference>
      <Reference URI="/xl/externalLinks/externalLink172.xml?ContentType=application/vnd.openxmlformats-officedocument.spreadsheetml.externalLink+xml">
        <DigestMethod Algorithm="http://www.w3.org/2001/04/xmlenc#sha256"/>
        <DigestValue>bGSB+kpZKHgGNtNKwhHUahlK3TVz3UZzChO66G5/T1Q=</DigestValue>
      </Reference>
      <Reference URI="/xl/externalLinks/externalLink173.xml?ContentType=application/vnd.openxmlformats-officedocument.spreadsheetml.externalLink+xml">
        <DigestMethod Algorithm="http://www.w3.org/2001/04/xmlenc#sha256"/>
        <DigestValue>7BQoN6Rsf0u5+XbiqrWdeJtBhBOs4z4VoSqO7Kuej/A=</DigestValue>
      </Reference>
      <Reference URI="/xl/externalLinks/externalLink174.xml?ContentType=application/vnd.openxmlformats-officedocument.spreadsheetml.externalLink+xml">
        <DigestMethod Algorithm="http://www.w3.org/2001/04/xmlenc#sha256"/>
        <DigestValue>yqZ80vT5C2juYU3pqFtDJ3jby/IDffGhg+gxFdCo7y0=</DigestValue>
      </Reference>
      <Reference URI="/xl/externalLinks/externalLink175.xml?ContentType=application/vnd.openxmlformats-officedocument.spreadsheetml.externalLink+xml">
        <DigestMethod Algorithm="http://www.w3.org/2001/04/xmlenc#sha256"/>
        <DigestValue>2q1rdW+8Y0jC2s6270ZgI/V9jNTblWqw8GA0BASIo3A=</DigestValue>
      </Reference>
      <Reference URI="/xl/externalLinks/externalLink176.xml?ContentType=application/vnd.openxmlformats-officedocument.spreadsheetml.externalLink+xml">
        <DigestMethod Algorithm="http://www.w3.org/2001/04/xmlenc#sha256"/>
        <DigestValue>R28VmrolXmXkxHCWYFhP8PvGxPaShkTP3ba/CTx9Bcs=</DigestValue>
      </Reference>
      <Reference URI="/xl/externalLinks/externalLink177.xml?ContentType=application/vnd.openxmlformats-officedocument.spreadsheetml.externalLink+xml">
        <DigestMethod Algorithm="http://www.w3.org/2001/04/xmlenc#sha256"/>
        <DigestValue>8KHxvGLa6+j2FI9rXfTBwSOp+2fjylPIPW2Ok6t7iho=</DigestValue>
      </Reference>
      <Reference URI="/xl/externalLinks/externalLink178.xml?ContentType=application/vnd.openxmlformats-officedocument.spreadsheetml.externalLink+xml">
        <DigestMethod Algorithm="http://www.w3.org/2001/04/xmlenc#sha256"/>
        <DigestValue>qo7Xrk06NES4NVXXqPjNi7/1Szv/ksKZMlcE7Ws3afI=</DigestValue>
      </Reference>
      <Reference URI="/xl/externalLinks/externalLink179.xml?ContentType=application/vnd.openxmlformats-officedocument.spreadsheetml.externalLink+xml">
        <DigestMethod Algorithm="http://www.w3.org/2001/04/xmlenc#sha256"/>
        <DigestValue>phzM1vw0KweRBaCU19xbApmFIHarqstuktcKCEbFtRM=</DigestValue>
      </Reference>
      <Reference URI="/xl/externalLinks/externalLink18.xml?ContentType=application/vnd.openxmlformats-officedocument.spreadsheetml.externalLink+xml">
        <DigestMethod Algorithm="http://www.w3.org/2001/04/xmlenc#sha256"/>
        <DigestValue>3YnIOj1vqUuRN2M09Z3fHM4ceSJDyhJJR8+kT2FqWk4=</DigestValue>
      </Reference>
      <Reference URI="/xl/externalLinks/externalLink180.xml?ContentType=application/vnd.openxmlformats-officedocument.spreadsheetml.externalLink+xml">
        <DigestMethod Algorithm="http://www.w3.org/2001/04/xmlenc#sha256"/>
        <DigestValue>so8pl+hYbET0q6tCnFbMBw1EYex9nyfW8kXyPwM9J/c=</DigestValue>
      </Reference>
      <Reference URI="/xl/externalLinks/externalLink181.xml?ContentType=application/vnd.openxmlformats-officedocument.spreadsheetml.externalLink+xml">
        <DigestMethod Algorithm="http://www.w3.org/2001/04/xmlenc#sha256"/>
        <DigestValue>tmMJWTtD63rYcLx55qvdvfKTySaAv/Ti8eAmo7dJY5U=</DigestValue>
      </Reference>
      <Reference URI="/xl/externalLinks/externalLink182.xml?ContentType=application/vnd.openxmlformats-officedocument.spreadsheetml.externalLink+xml">
        <DigestMethod Algorithm="http://www.w3.org/2001/04/xmlenc#sha256"/>
        <DigestValue>pLO2sFF/Gg2idmPVpLODPbwyIrtFLrib6VU4OiglaeM=</DigestValue>
      </Reference>
      <Reference URI="/xl/externalLinks/externalLink183.xml?ContentType=application/vnd.openxmlformats-officedocument.spreadsheetml.externalLink+xml">
        <DigestMethod Algorithm="http://www.w3.org/2001/04/xmlenc#sha256"/>
        <DigestValue>nFr5yGbNdF1FxLkRRSdNH2D7m+bg+H0/JsyBteGvIN8=</DigestValue>
      </Reference>
      <Reference URI="/xl/externalLinks/externalLink184.xml?ContentType=application/vnd.openxmlformats-officedocument.spreadsheetml.externalLink+xml">
        <DigestMethod Algorithm="http://www.w3.org/2001/04/xmlenc#sha256"/>
        <DigestValue>3l3xICAxvkSv8nBhS91+HjHAD0klztwjzUJnFccKhqY=</DigestValue>
      </Reference>
      <Reference URI="/xl/externalLinks/externalLink185.xml?ContentType=application/vnd.openxmlformats-officedocument.spreadsheetml.externalLink+xml">
        <DigestMethod Algorithm="http://www.w3.org/2001/04/xmlenc#sha256"/>
        <DigestValue>q+HtXTl19otXo3SL1GAXqGa6083fi9XbFhAAako784M=</DigestValue>
      </Reference>
      <Reference URI="/xl/externalLinks/externalLink186.xml?ContentType=application/vnd.openxmlformats-officedocument.spreadsheetml.externalLink+xml">
        <DigestMethod Algorithm="http://www.w3.org/2001/04/xmlenc#sha256"/>
        <DigestValue>gWn2aaIyS5Hcz5iu+C2N4sh9c9Y4QDkCm9y2+b7mPYU=</DigestValue>
      </Reference>
      <Reference URI="/xl/externalLinks/externalLink187.xml?ContentType=application/vnd.openxmlformats-officedocument.spreadsheetml.externalLink+xml">
        <DigestMethod Algorithm="http://www.w3.org/2001/04/xmlenc#sha256"/>
        <DigestValue>naJ7PaIFk/XN357d9lMJohuw0qJD4zF7oAX4sFe3PeA=</DigestValue>
      </Reference>
      <Reference URI="/xl/externalLinks/externalLink188.xml?ContentType=application/vnd.openxmlformats-officedocument.spreadsheetml.externalLink+xml">
        <DigestMethod Algorithm="http://www.w3.org/2001/04/xmlenc#sha256"/>
        <DigestValue>RPgEzMq/X7HGiS/KsKcxMAhj8IbEwyd8LxcNnkVbtXw=</DigestValue>
      </Reference>
      <Reference URI="/xl/externalLinks/externalLink189.xml?ContentType=application/vnd.openxmlformats-officedocument.spreadsheetml.externalLink+xml">
        <DigestMethod Algorithm="http://www.w3.org/2001/04/xmlenc#sha256"/>
        <DigestValue>hNSaypP8+HNgGh3fc7/twug2HhP4co9vopKsjEH2vr0=</DigestValue>
      </Reference>
      <Reference URI="/xl/externalLinks/externalLink19.xml?ContentType=application/vnd.openxmlformats-officedocument.spreadsheetml.externalLink+xml">
        <DigestMethod Algorithm="http://www.w3.org/2001/04/xmlenc#sha256"/>
        <DigestValue>FtqjTmxYa6mAWZAz4Zi6KyGarKe2hDSWsnRa/1hGkFM=</DigestValue>
      </Reference>
      <Reference URI="/xl/externalLinks/externalLink190.xml?ContentType=application/vnd.openxmlformats-officedocument.spreadsheetml.externalLink+xml">
        <DigestMethod Algorithm="http://www.w3.org/2001/04/xmlenc#sha256"/>
        <DigestValue>GPHNK7NeuyBt6PCRcioj5n4sXpQixHOnNpVKLIkKVvo=</DigestValue>
      </Reference>
      <Reference URI="/xl/externalLinks/externalLink191.xml?ContentType=application/vnd.openxmlformats-officedocument.spreadsheetml.externalLink+xml">
        <DigestMethod Algorithm="http://www.w3.org/2001/04/xmlenc#sha256"/>
        <DigestValue>SQ3zspj3lk5aREkTdYqLNK/NhPwzgFKYXb036zECfU8=</DigestValue>
      </Reference>
      <Reference URI="/xl/externalLinks/externalLink192.xml?ContentType=application/vnd.openxmlformats-officedocument.spreadsheetml.externalLink+xml">
        <DigestMethod Algorithm="http://www.w3.org/2001/04/xmlenc#sha256"/>
        <DigestValue>c8uRhZseVy2clYS1t2+Q+UXZBtm3bSFK6KKUy9KVAe0=</DigestValue>
      </Reference>
      <Reference URI="/xl/externalLinks/externalLink193.xml?ContentType=application/vnd.openxmlformats-officedocument.spreadsheetml.externalLink+xml">
        <DigestMethod Algorithm="http://www.w3.org/2001/04/xmlenc#sha256"/>
        <DigestValue>RDK4yfzNbx083c6X1wrC5GoJfmG2UfAewcEvr+NW9uk=</DigestValue>
      </Reference>
      <Reference URI="/xl/externalLinks/externalLink194.xml?ContentType=application/vnd.openxmlformats-officedocument.spreadsheetml.externalLink+xml">
        <DigestMethod Algorithm="http://www.w3.org/2001/04/xmlenc#sha256"/>
        <DigestValue>YZWd0Ya0dMrnhO2P4uPJsU3CFguB8d6sYcGr8+YXp2k=</DigestValue>
      </Reference>
      <Reference URI="/xl/externalLinks/externalLink195.xml?ContentType=application/vnd.openxmlformats-officedocument.spreadsheetml.externalLink+xml">
        <DigestMethod Algorithm="http://www.w3.org/2001/04/xmlenc#sha256"/>
        <DigestValue>fo2w62BDpuX/5rqIcRp11pJawvL36woTl3Q57hEzJsY=</DigestValue>
      </Reference>
      <Reference URI="/xl/externalLinks/externalLink196.xml?ContentType=application/vnd.openxmlformats-officedocument.spreadsheetml.externalLink+xml">
        <DigestMethod Algorithm="http://www.w3.org/2001/04/xmlenc#sha256"/>
        <DigestValue>qGGg1f99gEhC233j8BTeAOjO9wjM4DEKfMtDomrGflA=</DigestValue>
      </Reference>
      <Reference URI="/xl/externalLinks/externalLink197.xml?ContentType=application/vnd.openxmlformats-officedocument.spreadsheetml.externalLink+xml">
        <DigestMethod Algorithm="http://www.w3.org/2001/04/xmlenc#sha256"/>
        <DigestValue>Kt5XDpCk3vPctKB/lN3FDrubBQsr6CuaKFz3g/rjGlA=</DigestValue>
      </Reference>
      <Reference URI="/xl/externalLinks/externalLink198.xml?ContentType=application/vnd.openxmlformats-officedocument.spreadsheetml.externalLink+xml">
        <DigestMethod Algorithm="http://www.w3.org/2001/04/xmlenc#sha256"/>
        <DigestValue>DzZ03kO5otIq0zT+7Cf4VzmLmkjoCpaV2cX/9Jv359E=</DigestValue>
      </Reference>
      <Reference URI="/xl/externalLinks/externalLink199.xml?ContentType=application/vnd.openxmlformats-officedocument.spreadsheetml.externalLink+xml">
        <DigestMethod Algorithm="http://www.w3.org/2001/04/xmlenc#sha256"/>
        <DigestValue>R4kSmMwPfZaC/ZDaQ660CwX8V0zj4HMJaDV1YVgFs9o=</DigestValue>
      </Reference>
      <Reference URI="/xl/externalLinks/externalLink2.xml?ContentType=application/vnd.openxmlformats-officedocument.spreadsheetml.externalLink+xml">
        <DigestMethod Algorithm="http://www.w3.org/2001/04/xmlenc#sha256"/>
        <DigestValue>0EP+pz7ew5Ex7cYSxkr8dZkQNRV0SybFAnMGAHUr+gA=</DigestValue>
      </Reference>
      <Reference URI="/xl/externalLinks/externalLink20.xml?ContentType=application/vnd.openxmlformats-officedocument.spreadsheetml.externalLink+xml">
        <DigestMethod Algorithm="http://www.w3.org/2001/04/xmlenc#sha256"/>
        <DigestValue>aL+EuoQT9a6Qds4Fjevz3tqUVwDTskLGoQk5eVB3DIg=</DigestValue>
      </Reference>
      <Reference URI="/xl/externalLinks/externalLink200.xml?ContentType=application/vnd.openxmlformats-officedocument.spreadsheetml.externalLink+xml">
        <DigestMethod Algorithm="http://www.w3.org/2001/04/xmlenc#sha256"/>
        <DigestValue>75aPNtVs8/SMp2n0Ds2xLN2BMLrnI5xp5pnB74Lzfbg=</DigestValue>
      </Reference>
      <Reference URI="/xl/externalLinks/externalLink201.xml?ContentType=application/vnd.openxmlformats-officedocument.spreadsheetml.externalLink+xml">
        <DigestMethod Algorithm="http://www.w3.org/2001/04/xmlenc#sha256"/>
        <DigestValue>rIn7O+vv+1CDA0pzgo5d23QmM68XyHcn9/zFsy/Kkx0=</DigestValue>
      </Reference>
      <Reference URI="/xl/externalLinks/externalLink202.xml?ContentType=application/vnd.openxmlformats-officedocument.spreadsheetml.externalLink+xml">
        <DigestMethod Algorithm="http://www.w3.org/2001/04/xmlenc#sha256"/>
        <DigestValue>6NB0sYK4QGfAmVYDMJxPkAgH12KLS53w9ND/1n3/XmI=</DigestValue>
      </Reference>
      <Reference URI="/xl/externalLinks/externalLink203.xml?ContentType=application/vnd.openxmlformats-officedocument.spreadsheetml.externalLink+xml">
        <DigestMethod Algorithm="http://www.w3.org/2001/04/xmlenc#sha256"/>
        <DigestValue>cjGldH4231qFB15rz9EAqPvp0auVFD7PD6TF4EQsnp0=</DigestValue>
      </Reference>
      <Reference URI="/xl/externalLinks/externalLink204.xml?ContentType=application/vnd.openxmlformats-officedocument.spreadsheetml.externalLink+xml">
        <DigestMethod Algorithm="http://www.w3.org/2001/04/xmlenc#sha256"/>
        <DigestValue>WoTrQxJBtr/6Dyq9MDS3YlsksalXTxRXAPOUvR6QpLU=</DigestValue>
      </Reference>
      <Reference URI="/xl/externalLinks/externalLink205.xml?ContentType=application/vnd.openxmlformats-officedocument.spreadsheetml.externalLink+xml">
        <DigestMethod Algorithm="http://www.w3.org/2001/04/xmlenc#sha256"/>
        <DigestValue>i7PbCtGfLxNZlBN7VqrfFQ/bq8fP5/1G9Cd1CV4YUjE=</DigestValue>
      </Reference>
      <Reference URI="/xl/externalLinks/externalLink206.xml?ContentType=application/vnd.openxmlformats-officedocument.spreadsheetml.externalLink+xml">
        <DigestMethod Algorithm="http://www.w3.org/2001/04/xmlenc#sha256"/>
        <DigestValue>yMxMj5pOdMKmj72RnmOWzAMjvJS9TMHF1RYdMWR+MDY=</DigestValue>
      </Reference>
      <Reference URI="/xl/externalLinks/externalLink207.xml?ContentType=application/vnd.openxmlformats-officedocument.spreadsheetml.externalLink+xml">
        <DigestMethod Algorithm="http://www.w3.org/2001/04/xmlenc#sha256"/>
        <DigestValue>cyu+hJFmnTYK3ys/SfryYbSnvUalfngXtKyrLsF/UAk=</DigestValue>
      </Reference>
      <Reference URI="/xl/externalLinks/externalLink208.xml?ContentType=application/vnd.openxmlformats-officedocument.spreadsheetml.externalLink+xml">
        <DigestMethod Algorithm="http://www.w3.org/2001/04/xmlenc#sha256"/>
        <DigestValue>kMb5eAnyN//JqtAfmayF4KAwAwwGdHP0QdQKITJ5GeA=</DigestValue>
      </Reference>
      <Reference URI="/xl/externalLinks/externalLink209.xml?ContentType=application/vnd.openxmlformats-officedocument.spreadsheetml.externalLink+xml">
        <DigestMethod Algorithm="http://www.w3.org/2001/04/xmlenc#sha256"/>
        <DigestValue>95gd/BDKAxnBx0N7cnS00h+MVXKqH7ygWQbi5XQ9mfI=</DigestValue>
      </Reference>
      <Reference URI="/xl/externalLinks/externalLink21.xml?ContentType=application/vnd.openxmlformats-officedocument.spreadsheetml.externalLink+xml">
        <DigestMethod Algorithm="http://www.w3.org/2001/04/xmlenc#sha256"/>
        <DigestValue>YFKdhmeCRfQOrL+hkF3pMRBLL/ZPjUHbu7qe+bUogxo=</DigestValue>
      </Reference>
      <Reference URI="/xl/externalLinks/externalLink210.xml?ContentType=application/vnd.openxmlformats-officedocument.spreadsheetml.externalLink+xml">
        <DigestMethod Algorithm="http://www.w3.org/2001/04/xmlenc#sha256"/>
        <DigestValue>F3munMdx/eSQCps7iEAwqL4aWpi9+Ka4Zw0PA/aeCOE=</DigestValue>
      </Reference>
      <Reference URI="/xl/externalLinks/externalLink211.xml?ContentType=application/vnd.openxmlformats-officedocument.spreadsheetml.externalLink+xml">
        <DigestMethod Algorithm="http://www.w3.org/2001/04/xmlenc#sha256"/>
        <DigestValue>9VkwnnZEMUmtWf61pLSEDkFZNy3VGWQFwKfQzBSuFR0=</DigestValue>
      </Reference>
      <Reference URI="/xl/externalLinks/externalLink212.xml?ContentType=application/vnd.openxmlformats-officedocument.spreadsheetml.externalLink+xml">
        <DigestMethod Algorithm="http://www.w3.org/2001/04/xmlenc#sha256"/>
        <DigestValue>5V655zoX//xiPRQZjAyvYPq5Km5ePDZejYVrWs3d4wo=</DigestValue>
      </Reference>
      <Reference URI="/xl/externalLinks/externalLink213.xml?ContentType=application/vnd.openxmlformats-officedocument.spreadsheetml.externalLink+xml">
        <DigestMethod Algorithm="http://www.w3.org/2001/04/xmlenc#sha256"/>
        <DigestValue>YOzg4Rz+V7OykB416sd0Kpb65VPCE+/jYRzc7+6/dJo=</DigestValue>
      </Reference>
      <Reference URI="/xl/externalLinks/externalLink214.xml?ContentType=application/vnd.openxmlformats-officedocument.spreadsheetml.externalLink+xml">
        <DigestMethod Algorithm="http://www.w3.org/2001/04/xmlenc#sha256"/>
        <DigestValue>aL+EuoQT9a6Qds4Fjevz3tqUVwDTskLGoQk5eVB3DIg=</DigestValue>
      </Reference>
      <Reference URI="/xl/externalLinks/externalLink215.xml?ContentType=application/vnd.openxmlformats-officedocument.spreadsheetml.externalLink+xml">
        <DigestMethod Algorithm="http://www.w3.org/2001/04/xmlenc#sha256"/>
        <DigestValue>YFKdhmeCRfQOrL+hkF3pMRBLL/ZPjUHbu7qe+bUogxo=</DigestValue>
      </Reference>
      <Reference URI="/xl/externalLinks/externalLink216.xml?ContentType=application/vnd.openxmlformats-officedocument.spreadsheetml.externalLink+xml">
        <DigestMethod Algorithm="http://www.w3.org/2001/04/xmlenc#sha256"/>
        <DigestValue>Opzn32E/rZqBSSyPOHeji/l+O994QRmUexUswOjAIdU=</DigestValue>
      </Reference>
      <Reference URI="/xl/externalLinks/externalLink217.xml?ContentType=application/vnd.openxmlformats-officedocument.spreadsheetml.externalLink+xml">
        <DigestMethod Algorithm="http://www.w3.org/2001/04/xmlenc#sha256"/>
        <DigestValue>5V655zoX//xiPRQZjAyvYPq5Km5ePDZejYVrWs3d4wo=</DigestValue>
      </Reference>
      <Reference URI="/xl/externalLinks/externalLink218.xml?ContentType=application/vnd.openxmlformats-officedocument.spreadsheetml.externalLink+xml">
        <DigestMethod Algorithm="http://www.w3.org/2001/04/xmlenc#sha256"/>
        <DigestValue>rNGyIKC31cMOOwmIXWyLV4uDuOxWK0lLkMimnOmwffU=</DigestValue>
      </Reference>
      <Reference URI="/xl/externalLinks/externalLink219.xml?ContentType=application/vnd.openxmlformats-officedocument.spreadsheetml.externalLink+xml">
        <DigestMethod Algorithm="http://www.w3.org/2001/04/xmlenc#sha256"/>
        <DigestValue>YFKdhmeCRfQOrL+hkF3pMRBLL/ZPjUHbu7qe+bUogxo=</DigestValue>
      </Reference>
      <Reference URI="/xl/externalLinks/externalLink22.xml?ContentType=application/vnd.openxmlformats-officedocument.spreadsheetml.externalLink+xml">
        <DigestMethod Algorithm="http://www.w3.org/2001/04/xmlenc#sha256"/>
        <DigestValue>uzNKk2NUQvgQDq19RQBB1ZbOzJJWKEAUnfi7kqXf+ig=</DigestValue>
      </Reference>
      <Reference URI="/xl/externalLinks/externalLink220.xml?ContentType=application/vnd.openxmlformats-officedocument.spreadsheetml.externalLink+xml">
        <DigestMethod Algorithm="http://www.w3.org/2001/04/xmlenc#sha256"/>
        <DigestValue>5V655zoX//xiPRQZjAyvYPq5Km5ePDZejYVrWs3d4wo=</DigestValue>
      </Reference>
      <Reference URI="/xl/externalLinks/externalLink221.xml?ContentType=application/vnd.openxmlformats-officedocument.spreadsheetml.externalLink+xml">
        <DigestMethod Algorithm="http://www.w3.org/2001/04/xmlenc#sha256"/>
        <DigestValue>yxAmqcdWHnVQij93XUkCptJKE4PiJolAZaHKxurCpQk=</DigestValue>
      </Reference>
      <Reference URI="/xl/externalLinks/externalLink222.xml?ContentType=application/vnd.openxmlformats-officedocument.spreadsheetml.externalLink+xml">
        <DigestMethod Algorithm="http://www.w3.org/2001/04/xmlenc#sha256"/>
        <DigestValue>ZtU9Mi7BGTQ7e30L2uneUGb9TzWhL4PUrCoxHvFKw6s=</DigestValue>
      </Reference>
      <Reference URI="/xl/externalLinks/externalLink223.xml?ContentType=application/vnd.openxmlformats-officedocument.spreadsheetml.externalLink+xml">
        <DigestMethod Algorithm="http://www.w3.org/2001/04/xmlenc#sha256"/>
        <DigestValue>y86QF9gOcDGwa6EWWDOC5Az/OaQ6099HBuDsTffNcnw=</DigestValue>
      </Reference>
      <Reference URI="/xl/externalLinks/externalLink224.xml?ContentType=application/vnd.openxmlformats-officedocument.spreadsheetml.externalLink+xml">
        <DigestMethod Algorithm="http://www.w3.org/2001/04/xmlenc#sha256"/>
        <DigestValue>BKdR3tyT26Zns0S1zfY4JxObtw0Has9DZgOBZ1V0ol4=</DigestValue>
      </Reference>
      <Reference URI="/xl/externalLinks/externalLink225.xml?ContentType=application/vnd.openxmlformats-officedocument.spreadsheetml.externalLink+xml">
        <DigestMethod Algorithm="http://www.w3.org/2001/04/xmlenc#sha256"/>
        <DigestValue>CwoB013tGKeSBkj7UVpX/kE/R55QzptK4fj8F782jJs=</DigestValue>
      </Reference>
      <Reference URI="/xl/externalLinks/externalLink226.xml?ContentType=application/vnd.openxmlformats-officedocument.spreadsheetml.externalLink+xml">
        <DigestMethod Algorithm="http://www.w3.org/2001/04/xmlenc#sha256"/>
        <DigestValue>qnaiSj7bGSULbf0iYRuOGnY2crEipxPjimHiNRu3RxY=</DigestValue>
      </Reference>
      <Reference URI="/xl/externalLinks/externalLink227.xml?ContentType=application/vnd.openxmlformats-officedocument.spreadsheetml.externalLink+xml">
        <DigestMethod Algorithm="http://www.w3.org/2001/04/xmlenc#sha256"/>
        <DigestValue>0p1AQnjKR+bcyJNNw3NuIvUuaHQ9RhK0et149DwkLKI=</DigestValue>
      </Reference>
      <Reference URI="/xl/externalLinks/externalLink228.xml?ContentType=application/vnd.openxmlformats-officedocument.spreadsheetml.externalLink+xml">
        <DigestMethod Algorithm="http://www.w3.org/2001/04/xmlenc#sha256"/>
        <DigestValue>pUtLkQ9kpIzgHlmdt/uB8pXEGtJbaSdAc8W+Q6nulw8=</DigestValue>
      </Reference>
      <Reference URI="/xl/externalLinks/externalLink229.xml?ContentType=application/vnd.openxmlformats-officedocument.spreadsheetml.externalLink+xml">
        <DigestMethod Algorithm="http://www.w3.org/2001/04/xmlenc#sha256"/>
        <DigestValue>8CdY11qpOnEhuygJqTIurwYbRi20vEsWLNSStQV55Es=</DigestValue>
      </Reference>
      <Reference URI="/xl/externalLinks/externalLink23.xml?ContentType=application/vnd.openxmlformats-officedocument.spreadsheetml.externalLink+xml">
        <DigestMethod Algorithm="http://www.w3.org/2001/04/xmlenc#sha256"/>
        <DigestValue>7Zbpl/TcZF9QAfyz+m14XJ0SsvBm8vNQsRnCfMfmHR8=</DigestValue>
      </Reference>
      <Reference URI="/xl/externalLinks/externalLink230.xml?ContentType=application/vnd.openxmlformats-officedocument.spreadsheetml.externalLink+xml">
        <DigestMethod Algorithm="http://www.w3.org/2001/04/xmlenc#sha256"/>
        <DigestValue>RRU2STDlcVJ/DM0EWHy5NVzHqwIeZ23ZID1LwCM5Fjk=</DigestValue>
      </Reference>
      <Reference URI="/xl/externalLinks/externalLink231.xml?ContentType=application/vnd.openxmlformats-officedocument.spreadsheetml.externalLink+xml">
        <DigestMethod Algorithm="http://www.w3.org/2001/04/xmlenc#sha256"/>
        <DigestValue>Be34oF2Fr4dByYQByil08F5Lgic54H/mRenP1BHrz6U=</DigestValue>
      </Reference>
      <Reference URI="/xl/externalLinks/externalLink232.xml?ContentType=application/vnd.openxmlformats-officedocument.spreadsheetml.externalLink+xml">
        <DigestMethod Algorithm="http://www.w3.org/2001/04/xmlenc#sha256"/>
        <DigestValue>l4H+6MZs7WjIc+nXJ0sSFPmZCA7cbCdr13hW2RVQR80=</DigestValue>
      </Reference>
      <Reference URI="/xl/externalLinks/externalLink233.xml?ContentType=application/vnd.openxmlformats-officedocument.spreadsheetml.externalLink+xml">
        <DigestMethod Algorithm="http://www.w3.org/2001/04/xmlenc#sha256"/>
        <DigestValue>HL57N/OlxpnAGJBXO7gNaEtpBjgPV2uKxirMwq8HZws=</DigestValue>
      </Reference>
      <Reference URI="/xl/externalLinks/externalLink234.xml?ContentType=application/vnd.openxmlformats-officedocument.spreadsheetml.externalLink+xml">
        <DigestMethod Algorithm="http://www.w3.org/2001/04/xmlenc#sha256"/>
        <DigestValue>6y440kWX+Z4Y6hxryfQ5375csbCJkvmBG5wUersnY78=</DigestValue>
      </Reference>
      <Reference URI="/xl/externalLinks/externalLink235.xml?ContentType=application/vnd.openxmlformats-officedocument.spreadsheetml.externalLink+xml">
        <DigestMethod Algorithm="http://www.w3.org/2001/04/xmlenc#sha256"/>
        <DigestValue>2SF66QbuwwbjlWVerdVl1Qzflf/LHSWhqtbL/xC+xI0=</DigestValue>
      </Reference>
      <Reference URI="/xl/externalLinks/externalLink236.xml?ContentType=application/vnd.openxmlformats-officedocument.spreadsheetml.externalLink+xml">
        <DigestMethod Algorithm="http://www.w3.org/2001/04/xmlenc#sha256"/>
        <DigestValue>qz4p7+r+4PvVcjI2WLIGfF93HOhP1dG5Ucy4ae3NHk0=</DigestValue>
      </Reference>
      <Reference URI="/xl/externalLinks/externalLink237.xml?ContentType=application/vnd.openxmlformats-officedocument.spreadsheetml.externalLink+xml">
        <DigestMethod Algorithm="http://www.w3.org/2001/04/xmlenc#sha256"/>
        <DigestValue>5NJq6fn6sw9sczyAFqXioRW9G7hPWL8bCtcnV6xwLgA=</DigestValue>
      </Reference>
      <Reference URI="/xl/externalLinks/externalLink238.xml?ContentType=application/vnd.openxmlformats-officedocument.spreadsheetml.externalLink+xml">
        <DigestMethod Algorithm="http://www.w3.org/2001/04/xmlenc#sha256"/>
        <DigestValue>iOjRcbqrd0BXlBkH9Mn4aDAkKcD9t3Jg8OgD1Pi0ev8=</DigestValue>
      </Reference>
      <Reference URI="/xl/externalLinks/externalLink239.xml?ContentType=application/vnd.openxmlformats-officedocument.spreadsheetml.externalLink+xml">
        <DigestMethod Algorithm="http://www.w3.org/2001/04/xmlenc#sha256"/>
        <DigestValue>Gtk8mHLEd7ATA2tKMlqgbN8Zbzn3ymCOiwVGLwmDDhI=</DigestValue>
      </Reference>
      <Reference URI="/xl/externalLinks/externalLink24.xml?ContentType=application/vnd.openxmlformats-officedocument.spreadsheetml.externalLink+xml">
        <DigestMethod Algorithm="http://www.w3.org/2001/04/xmlenc#sha256"/>
        <DigestValue>vlvmRH9MqIk5SrZYlDxmEucETSJTJBAmHv8f4DoKJ9o=</DigestValue>
      </Reference>
      <Reference URI="/xl/externalLinks/externalLink240.xml?ContentType=application/vnd.openxmlformats-officedocument.spreadsheetml.externalLink+xml">
        <DigestMethod Algorithm="http://www.w3.org/2001/04/xmlenc#sha256"/>
        <DigestValue>7nOpakd0iG4uljcQXubJnQeZwVudVw8q5xGx7mwHU0o=</DigestValue>
      </Reference>
      <Reference URI="/xl/externalLinks/externalLink241.xml?ContentType=application/vnd.openxmlformats-officedocument.spreadsheetml.externalLink+xml">
        <DigestMethod Algorithm="http://www.w3.org/2001/04/xmlenc#sha256"/>
        <DigestValue>/KRbr2MQwbOgLsPO1BiPHntkWMNNQrpffQ2y7nvVxdE=</DigestValue>
      </Reference>
      <Reference URI="/xl/externalLinks/externalLink242.xml?ContentType=application/vnd.openxmlformats-officedocument.spreadsheetml.externalLink+xml">
        <DigestMethod Algorithm="http://www.w3.org/2001/04/xmlenc#sha256"/>
        <DigestValue>Yp3PolyI6sw67ODIJJk8yFuyEU3lNcXL9qr/vYPR7LU=</DigestValue>
      </Reference>
      <Reference URI="/xl/externalLinks/externalLink243.xml?ContentType=application/vnd.openxmlformats-officedocument.spreadsheetml.externalLink+xml">
        <DigestMethod Algorithm="http://www.w3.org/2001/04/xmlenc#sha256"/>
        <DigestValue>T5sqYhOIh8m8pSyJZF5I1tDKYmH/bm+FKu4bPtehuqg=</DigestValue>
      </Reference>
      <Reference URI="/xl/externalLinks/externalLink244.xml?ContentType=application/vnd.openxmlformats-officedocument.spreadsheetml.externalLink+xml">
        <DigestMethod Algorithm="http://www.w3.org/2001/04/xmlenc#sha256"/>
        <DigestValue>zy98hl2WF53/lTSNeB8p9AEjJODQMNMHj28FBI6fV/o=</DigestValue>
      </Reference>
      <Reference URI="/xl/externalLinks/externalLink245.xml?ContentType=application/vnd.openxmlformats-officedocument.spreadsheetml.externalLink+xml">
        <DigestMethod Algorithm="http://www.w3.org/2001/04/xmlenc#sha256"/>
        <DigestValue>VfYGSk5+uSO2VqtHGciOr444e1J6FBro4/pxzxvti7U=</DigestValue>
      </Reference>
      <Reference URI="/xl/externalLinks/externalLink246.xml?ContentType=application/vnd.openxmlformats-officedocument.spreadsheetml.externalLink+xml">
        <DigestMethod Algorithm="http://www.w3.org/2001/04/xmlenc#sha256"/>
        <DigestValue>PfeV6AZe2HZNEjfNi6VgaiJdhMR6/j/bVlk7FG5Cyfg=</DigestValue>
      </Reference>
      <Reference URI="/xl/externalLinks/externalLink247.xml?ContentType=application/vnd.openxmlformats-officedocument.spreadsheetml.externalLink+xml">
        <DigestMethod Algorithm="http://www.w3.org/2001/04/xmlenc#sha256"/>
        <DigestValue>6NNUzOfiiI72QbVQ5Kpm1y8horrm5RioAxqILzz45Mw=</DigestValue>
      </Reference>
      <Reference URI="/xl/externalLinks/externalLink248.xml?ContentType=application/vnd.openxmlformats-officedocument.spreadsheetml.externalLink+xml">
        <DigestMethod Algorithm="http://www.w3.org/2001/04/xmlenc#sha256"/>
        <DigestValue>PzbZ/h/RGjLsKi155MzFf6Zv15TWhxtedfqDjRLB2jE=</DigestValue>
      </Reference>
      <Reference URI="/xl/externalLinks/externalLink249.xml?ContentType=application/vnd.openxmlformats-officedocument.spreadsheetml.externalLink+xml">
        <DigestMethod Algorithm="http://www.w3.org/2001/04/xmlenc#sha256"/>
        <DigestValue>Jm2XFc5iLtB38M1r6RHNjVIk0xdSzUH9RBVYd3ylE3Y=</DigestValue>
      </Reference>
      <Reference URI="/xl/externalLinks/externalLink25.xml?ContentType=application/vnd.openxmlformats-officedocument.spreadsheetml.externalLink+xml">
        <DigestMethod Algorithm="http://www.w3.org/2001/04/xmlenc#sha256"/>
        <DigestValue>pLO2sFF/Gg2idmPVpLODPbwyIrtFLrib6VU4OiglaeM=</DigestValue>
      </Reference>
      <Reference URI="/xl/externalLinks/externalLink250.xml?ContentType=application/vnd.openxmlformats-officedocument.spreadsheetml.externalLink+xml">
        <DigestMethod Algorithm="http://www.w3.org/2001/04/xmlenc#sha256"/>
        <DigestValue>+LorSHyLgfATBi5aJqlxhjjqfsJT3LT9vAyIURJGANE=</DigestValue>
      </Reference>
      <Reference URI="/xl/externalLinks/externalLink251.xml?ContentType=application/vnd.openxmlformats-officedocument.spreadsheetml.externalLink+xml">
        <DigestMethod Algorithm="http://www.w3.org/2001/04/xmlenc#sha256"/>
        <DigestValue>t1kKDLZuUp4bM/mOs14sJLfFidfETqvMKyo7PJfX/no=</DigestValue>
      </Reference>
      <Reference URI="/xl/externalLinks/externalLink252.xml?ContentType=application/vnd.openxmlformats-officedocument.spreadsheetml.externalLink+xml">
        <DigestMethod Algorithm="http://www.w3.org/2001/04/xmlenc#sha256"/>
        <DigestValue>dqHm0wkOVQxrqanZYBaUjzxxuIMs/91FYdSLVvUy6tE=</DigestValue>
      </Reference>
      <Reference URI="/xl/externalLinks/externalLink253.xml?ContentType=application/vnd.openxmlformats-officedocument.spreadsheetml.externalLink+xml">
        <DigestMethod Algorithm="http://www.w3.org/2001/04/xmlenc#sha256"/>
        <DigestValue>Rfe8xIK3kaU1HwfT3ZHm1NwJRU4xLLuHsPgrvY8edlc=</DigestValue>
      </Reference>
      <Reference URI="/xl/externalLinks/externalLink254.xml?ContentType=application/vnd.openxmlformats-officedocument.spreadsheetml.externalLink+xml">
        <DigestMethod Algorithm="http://www.w3.org/2001/04/xmlenc#sha256"/>
        <DigestValue>wH9WVQXdNpzwOoiJQ4ZriDI1ml+237K1DlHLupt5Cw4=</DigestValue>
      </Reference>
      <Reference URI="/xl/externalLinks/externalLink255.xml?ContentType=application/vnd.openxmlformats-officedocument.spreadsheetml.externalLink+xml">
        <DigestMethod Algorithm="http://www.w3.org/2001/04/xmlenc#sha256"/>
        <DigestValue>wN29mCgtPzt/UoZ/ZIic4Ptvut5njn5TU13CwQZAWBU=</DigestValue>
      </Reference>
      <Reference URI="/xl/externalLinks/externalLink256.xml?ContentType=application/vnd.openxmlformats-officedocument.spreadsheetml.externalLink+xml">
        <DigestMethod Algorithm="http://www.w3.org/2001/04/xmlenc#sha256"/>
        <DigestValue>5DL90vISBZrR7YXP9aW9BOUFGswgCdKyrJ9z+TZqXo0=</DigestValue>
      </Reference>
      <Reference URI="/xl/externalLinks/externalLink257.xml?ContentType=application/vnd.openxmlformats-officedocument.spreadsheetml.externalLink+xml">
        <DigestMethod Algorithm="http://www.w3.org/2001/04/xmlenc#sha256"/>
        <DigestValue>V0BEFyiNxwIu7uTRBayIubDd0SHodEpqeL9YTQndcQM=</DigestValue>
      </Reference>
      <Reference URI="/xl/externalLinks/externalLink258.xml?ContentType=application/vnd.openxmlformats-officedocument.spreadsheetml.externalLink+xml">
        <DigestMethod Algorithm="http://www.w3.org/2001/04/xmlenc#sha256"/>
        <DigestValue>B7hPQmF13p79SoTqsqLBH/KDC3G2oK3hXDLvevTuwc8=</DigestValue>
      </Reference>
      <Reference URI="/xl/externalLinks/externalLink259.xml?ContentType=application/vnd.openxmlformats-officedocument.spreadsheetml.externalLink+xml">
        <DigestMethod Algorithm="http://www.w3.org/2001/04/xmlenc#sha256"/>
        <DigestValue>2QCazj9lT1QYm+rONA9YkZ9F/U1h8wvn+jZLyYzkbp8=</DigestValue>
      </Reference>
      <Reference URI="/xl/externalLinks/externalLink26.xml?ContentType=application/vnd.openxmlformats-officedocument.spreadsheetml.externalLink+xml">
        <DigestMethod Algorithm="http://www.w3.org/2001/04/xmlenc#sha256"/>
        <DigestValue>0EP+pz7ew5Ex7cYSxkr8dZkQNRV0SybFAnMGAHUr+gA=</DigestValue>
      </Reference>
      <Reference URI="/xl/externalLinks/externalLink260.xml?ContentType=application/vnd.openxmlformats-officedocument.spreadsheetml.externalLink+xml">
        <DigestMethod Algorithm="http://www.w3.org/2001/04/xmlenc#sha256"/>
        <DigestValue>o+Wg6vAuRcZyISsvqlNv575a6r0piDxVMl5ItYdlyn4=</DigestValue>
      </Reference>
      <Reference URI="/xl/externalLinks/externalLink261.xml?ContentType=application/vnd.openxmlformats-officedocument.spreadsheetml.externalLink+xml">
        <DigestMethod Algorithm="http://www.w3.org/2001/04/xmlenc#sha256"/>
        <DigestValue>tRvE2+npoWLUPytWK64pa4x3ndZhhf+uR4RDLdxG2G0=</DigestValue>
      </Reference>
      <Reference URI="/xl/externalLinks/externalLink262.xml?ContentType=application/vnd.openxmlformats-officedocument.spreadsheetml.externalLink+xml">
        <DigestMethod Algorithm="http://www.w3.org/2001/04/xmlenc#sha256"/>
        <DigestValue>a8CdPLVjLvNwwMDjRxEcyRtXGTcR7b2tJIQQEO+aNGw=</DigestValue>
      </Reference>
      <Reference URI="/xl/externalLinks/externalLink263.xml?ContentType=application/vnd.openxmlformats-officedocument.spreadsheetml.externalLink+xml">
        <DigestMethod Algorithm="http://www.w3.org/2001/04/xmlenc#sha256"/>
        <DigestValue>UpMLfgpYEMHwlemkVbYClhtm6xUkLa1SaqgxbfX6r5c=</DigestValue>
      </Reference>
      <Reference URI="/xl/externalLinks/externalLink264.xml?ContentType=application/vnd.openxmlformats-officedocument.spreadsheetml.externalLink+xml">
        <DigestMethod Algorithm="http://www.w3.org/2001/04/xmlenc#sha256"/>
        <DigestValue>uZgFztow6gMnh1eSGesjw5DLt6sYZJc65vXm/js70xk=</DigestValue>
      </Reference>
      <Reference URI="/xl/externalLinks/externalLink265.xml?ContentType=application/vnd.openxmlformats-officedocument.spreadsheetml.externalLink+xml">
        <DigestMethod Algorithm="http://www.w3.org/2001/04/xmlenc#sha256"/>
        <DigestValue>6/ibLR8f1CKC4TzIo9VZn62lxigd+0F34Qy5gwGNQWo=</DigestValue>
      </Reference>
      <Reference URI="/xl/externalLinks/externalLink266.xml?ContentType=application/vnd.openxmlformats-officedocument.spreadsheetml.externalLink+xml">
        <DigestMethod Algorithm="http://www.w3.org/2001/04/xmlenc#sha256"/>
        <DigestValue>g37wqChGljBuUC83S09DA+b6BqfF3eNpfM8qYyySgi0=</DigestValue>
      </Reference>
      <Reference URI="/xl/externalLinks/externalLink267.xml?ContentType=application/vnd.openxmlformats-officedocument.spreadsheetml.externalLink+xml">
        <DigestMethod Algorithm="http://www.w3.org/2001/04/xmlenc#sha256"/>
        <DigestValue>i5TH/okCuv3vJ1gV6m7C2zAkvAC4dYmk8SCkQ1usQto=</DigestValue>
      </Reference>
      <Reference URI="/xl/externalLinks/externalLink268.xml?ContentType=application/vnd.openxmlformats-officedocument.spreadsheetml.externalLink+xml">
        <DigestMethod Algorithm="http://www.w3.org/2001/04/xmlenc#sha256"/>
        <DigestValue>UPAfZoDlBYtEgKSX64tyWVq9mqwIMWjmAInxVHZP0j8=</DigestValue>
      </Reference>
      <Reference URI="/xl/externalLinks/externalLink269.xml?ContentType=application/vnd.openxmlformats-officedocument.spreadsheetml.externalLink+xml">
        <DigestMethod Algorithm="http://www.w3.org/2001/04/xmlenc#sha256"/>
        <DigestValue>obX+fLrbex4+gs+qqLKURNSZVU3gBdFUTX0RWHYrfaU=</DigestValue>
      </Reference>
      <Reference URI="/xl/externalLinks/externalLink27.xml?ContentType=application/vnd.openxmlformats-officedocument.spreadsheetml.externalLink+xml">
        <DigestMethod Algorithm="http://www.w3.org/2001/04/xmlenc#sha256"/>
        <DigestValue>dp6awELKwmnNSs/qBgrpYUozLDbnKeXKF/nPEbOP8Qk=</DigestValue>
      </Reference>
      <Reference URI="/xl/externalLinks/externalLink270.xml?ContentType=application/vnd.openxmlformats-officedocument.spreadsheetml.externalLink+xml">
        <DigestMethod Algorithm="http://www.w3.org/2001/04/xmlenc#sha256"/>
        <DigestValue>7wHH5NxYGNtXfrnPgMdbAtoOEJW8wLxM1sreKqDDXcg=</DigestValue>
      </Reference>
      <Reference URI="/xl/externalLinks/externalLink271.xml?ContentType=application/vnd.openxmlformats-officedocument.spreadsheetml.externalLink+xml">
        <DigestMethod Algorithm="http://www.w3.org/2001/04/xmlenc#sha256"/>
        <DigestValue>JZa2rENM2nuB8ssiYz5ziV1SxRwN6nY6PsrbdGhzXyQ=</DigestValue>
      </Reference>
      <Reference URI="/xl/externalLinks/externalLink272.xml?ContentType=application/vnd.openxmlformats-officedocument.spreadsheetml.externalLink+xml">
        <DigestMethod Algorithm="http://www.w3.org/2001/04/xmlenc#sha256"/>
        <DigestValue>8jqmyjKMObvKIL3DEfnQie9nIUjGP0YflyOefzzT8ew=</DigestValue>
      </Reference>
      <Reference URI="/xl/externalLinks/externalLink273.xml?ContentType=application/vnd.openxmlformats-officedocument.spreadsheetml.externalLink+xml">
        <DigestMethod Algorithm="http://www.w3.org/2001/04/xmlenc#sha256"/>
        <DigestValue>zAkwdtgGgeDRTfW7+CHVbYbYNz/9PEWelRwrln5Mpmk=</DigestValue>
      </Reference>
      <Reference URI="/xl/externalLinks/externalLink274.xml?ContentType=application/vnd.openxmlformats-officedocument.spreadsheetml.externalLink+xml">
        <DigestMethod Algorithm="http://www.w3.org/2001/04/xmlenc#sha256"/>
        <DigestValue>SRukaFYSFsi5xfOdC9fsBdkr9F3gUNGO8Y8kJAWON2U=</DigestValue>
      </Reference>
      <Reference URI="/xl/externalLinks/externalLink275.xml?ContentType=application/vnd.openxmlformats-officedocument.spreadsheetml.externalLink+xml">
        <DigestMethod Algorithm="http://www.w3.org/2001/04/xmlenc#sha256"/>
        <DigestValue>yl+EUFr22QtOiCGMOuF+ahanyS35q6NypkdJAYT/DT0=</DigestValue>
      </Reference>
      <Reference URI="/xl/externalLinks/externalLink276.xml?ContentType=application/vnd.openxmlformats-officedocument.spreadsheetml.externalLink+xml">
        <DigestMethod Algorithm="http://www.w3.org/2001/04/xmlenc#sha256"/>
        <DigestValue>Jb1DAxKWrIrwzv/zspo4uGy+twUq7SIvAyXHNphnOHA=</DigestValue>
      </Reference>
      <Reference URI="/xl/externalLinks/externalLink277.xml?ContentType=application/vnd.openxmlformats-officedocument.spreadsheetml.externalLink+xml">
        <DigestMethod Algorithm="http://www.w3.org/2001/04/xmlenc#sha256"/>
        <DigestValue>bU98YMdZ2bei1ii935mJl1dA6oefAgxOm64ml7Cfbuo=</DigestValue>
      </Reference>
      <Reference URI="/xl/externalLinks/externalLink278.xml?ContentType=application/vnd.openxmlformats-officedocument.spreadsheetml.externalLink+xml">
        <DigestMethod Algorithm="http://www.w3.org/2001/04/xmlenc#sha256"/>
        <DigestValue>CVgz+hvpzn3SdXDKHC7M0r9MzQtvmN/y8J1DJkYyAlg=</DigestValue>
      </Reference>
      <Reference URI="/xl/externalLinks/externalLink279.xml?ContentType=application/vnd.openxmlformats-officedocument.spreadsheetml.externalLink+xml">
        <DigestMethod Algorithm="http://www.w3.org/2001/04/xmlenc#sha256"/>
        <DigestValue>1BbfGhDJ2Q2nm3ADkirK17kdY6PpDZEJqTrQBZ67fMw=</DigestValue>
      </Reference>
      <Reference URI="/xl/externalLinks/externalLink28.xml?ContentType=application/vnd.openxmlformats-officedocument.spreadsheetml.externalLink+xml">
        <DigestMethod Algorithm="http://www.w3.org/2001/04/xmlenc#sha256"/>
        <DigestValue>OJohaXIt4jrALZn5TUsSSqQYbvyp7uI3f/tIZY0uHQU=</DigestValue>
      </Reference>
      <Reference URI="/xl/externalLinks/externalLink280.xml?ContentType=application/vnd.openxmlformats-officedocument.spreadsheetml.externalLink+xml">
        <DigestMethod Algorithm="http://www.w3.org/2001/04/xmlenc#sha256"/>
        <DigestValue>gSEt2aoDY93JSKi3NvKU4wV6cHjmFzSFhtz/1BXHSCI=</DigestValue>
      </Reference>
      <Reference URI="/xl/externalLinks/externalLink281.xml?ContentType=application/vnd.openxmlformats-officedocument.spreadsheetml.externalLink+xml">
        <DigestMethod Algorithm="http://www.w3.org/2001/04/xmlenc#sha256"/>
        <DigestValue>YVruk14bS9ZfzDtjYRPsX3RDsvr+bvAVBZbU+pQO4Xg=</DigestValue>
      </Reference>
      <Reference URI="/xl/externalLinks/externalLink282.xml?ContentType=application/vnd.openxmlformats-officedocument.spreadsheetml.externalLink+xml">
        <DigestMethod Algorithm="http://www.w3.org/2001/04/xmlenc#sha256"/>
        <DigestValue>690whX1P8F6LXspCW0nOmjxXzbRa8aCpfDDyPXHVkMc=</DigestValue>
      </Reference>
      <Reference URI="/xl/externalLinks/externalLink283.xml?ContentType=application/vnd.openxmlformats-officedocument.spreadsheetml.externalLink+xml">
        <DigestMethod Algorithm="http://www.w3.org/2001/04/xmlenc#sha256"/>
        <DigestValue>APcMLclQKM48hdPhc6fA5fGYfVanJLEhk07k4yoFvao=</DigestValue>
      </Reference>
      <Reference URI="/xl/externalLinks/externalLink284.xml?ContentType=application/vnd.openxmlformats-officedocument.spreadsheetml.externalLink+xml">
        <DigestMethod Algorithm="http://www.w3.org/2001/04/xmlenc#sha256"/>
        <DigestValue>Ef7ywRj51tInBUyiGRQy2MtEisRep3DTJ2Zug/YubO8=</DigestValue>
      </Reference>
      <Reference URI="/xl/externalLinks/externalLink285.xml?ContentType=application/vnd.openxmlformats-officedocument.spreadsheetml.externalLink+xml">
        <DigestMethod Algorithm="http://www.w3.org/2001/04/xmlenc#sha256"/>
        <DigestValue>jHL0axgYQYHUpRDkqxXRjSekHpxoB6IuJy0W49DwKpw=</DigestValue>
      </Reference>
      <Reference URI="/xl/externalLinks/externalLink286.xml?ContentType=application/vnd.openxmlformats-officedocument.spreadsheetml.externalLink+xml">
        <DigestMethod Algorithm="http://www.w3.org/2001/04/xmlenc#sha256"/>
        <DigestValue>Ef7ywRj51tInBUyiGRQy2MtEisRep3DTJ2Zug/YubO8=</DigestValue>
      </Reference>
      <Reference URI="/xl/externalLinks/externalLink287.xml?ContentType=application/vnd.openxmlformats-officedocument.spreadsheetml.externalLink+xml">
        <DigestMethod Algorithm="http://www.w3.org/2001/04/xmlenc#sha256"/>
        <DigestValue>tC36RhWJJ3OXroDlDFK448Kxr25rVb1a4mpDV83o1Q0=</DigestValue>
      </Reference>
      <Reference URI="/xl/externalLinks/externalLink288.xml?ContentType=application/vnd.openxmlformats-officedocument.spreadsheetml.externalLink+xml">
        <DigestMethod Algorithm="http://www.w3.org/2001/04/xmlenc#sha256"/>
        <DigestValue>riOa7WhKI8ondI2uJToj1BZlIfruev457/1Btw9h5no=</DigestValue>
      </Reference>
      <Reference URI="/xl/externalLinks/externalLink289.xml?ContentType=application/vnd.openxmlformats-officedocument.spreadsheetml.externalLink+xml">
        <DigestMethod Algorithm="http://www.w3.org/2001/04/xmlenc#sha256"/>
        <DigestValue>0J5BnFo/rpV5cln7fsEJC0E87Re3MOMoZVbZZT7wvxw=</DigestValue>
      </Reference>
      <Reference URI="/xl/externalLinks/externalLink29.xml?ContentType=application/vnd.openxmlformats-officedocument.spreadsheetml.externalLink+xml">
        <DigestMethod Algorithm="http://www.w3.org/2001/04/xmlenc#sha256"/>
        <DigestValue>ctd6XKLC6A2whUwM/IJFHkTdm5wb/f3GS1N2NmVUL5s=</DigestValue>
      </Reference>
      <Reference URI="/xl/externalLinks/externalLink290.xml?ContentType=application/vnd.openxmlformats-officedocument.spreadsheetml.externalLink+xml">
        <DigestMethod Algorithm="http://www.w3.org/2001/04/xmlenc#sha256"/>
        <DigestValue>sCv2ESQLeiHxQYvsApaPPgC4AEV73TVzyV2Dl+zZ6mk=</DigestValue>
      </Reference>
      <Reference URI="/xl/externalLinks/externalLink291.xml?ContentType=application/vnd.openxmlformats-officedocument.spreadsheetml.externalLink+xml">
        <DigestMethod Algorithm="http://www.w3.org/2001/04/xmlenc#sha256"/>
        <DigestValue>ZaAugmvnmBKzhVAw5EoEip3I0tV4C4GnEHZM/SE36FU=</DigestValue>
      </Reference>
      <Reference URI="/xl/externalLinks/externalLink292.xml?ContentType=application/vnd.openxmlformats-officedocument.spreadsheetml.externalLink+xml">
        <DigestMethod Algorithm="http://www.w3.org/2001/04/xmlenc#sha256"/>
        <DigestValue>MoScNwz1etCj3UHeE3Q27hnGGdr7gwRiIAhVEH8M1hg=</DigestValue>
      </Reference>
      <Reference URI="/xl/externalLinks/externalLink293.xml?ContentType=application/vnd.openxmlformats-officedocument.spreadsheetml.externalLink+xml">
        <DigestMethod Algorithm="http://www.w3.org/2001/04/xmlenc#sha256"/>
        <DigestValue>h++aFYtBMhMByZY610c50CyDTRx37RHUf6fqaBDLDJg=</DigestValue>
      </Reference>
      <Reference URI="/xl/externalLinks/externalLink294.xml?ContentType=application/vnd.openxmlformats-officedocument.spreadsheetml.externalLink+xml">
        <DigestMethod Algorithm="http://www.w3.org/2001/04/xmlenc#sha256"/>
        <DigestValue>LYBZCIHKX10QvdbnJxGguO2YQ68TT4z+TkLx4F8BlZs=</DigestValue>
      </Reference>
      <Reference URI="/xl/externalLinks/externalLink295.xml?ContentType=application/vnd.openxmlformats-officedocument.spreadsheetml.externalLink+xml">
        <DigestMethod Algorithm="http://www.w3.org/2001/04/xmlenc#sha256"/>
        <DigestValue>VdfoDxm3ggnRfbGmBzEWFqZsUbD1LuXVcksGidbxV6k=</DigestValue>
      </Reference>
      <Reference URI="/xl/externalLinks/externalLink296.xml?ContentType=application/vnd.openxmlformats-officedocument.spreadsheetml.externalLink+xml">
        <DigestMethod Algorithm="http://www.w3.org/2001/04/xmlenc#sha256"/>
        <DigestValue>ql7mKjJJNUlQoofKba490hVYj7g9K+uDKQbmNBbQE18=</DigestValue>
      </Reference>
      <Reference URI="/xl/externalLinks/externalLink297.xml?ContentType=application/vnd.openxmlformats-officedocument.spreadsheetml.externalLink+xml">
        <DigestMethod Algorithm="http://www.w3.org/2001/04/xmlenc#sha256"/>
        <DigestValue>NOtmeBTTMY1FDk70ahD8JNh1DmLMSWKXpg8ilEm3LtA=</DigestValue>
      </Reference>
      <Reference URI="/xl/externalLinks/externalLink298.xml?ContentType=application/vnd.openxmlformats-officedocument.spreadsheetml.externalLink+xml">
        <DigestMethod Algorithm="http://www.w3.org/2001/04/xmlenc#sha256"/>
        <DigestValue>5Y/kqWnLnJK0FC9d+t47LNr/Jw+XkrbHFtXo6kZXn44=</DigestValue>
      </Reference>
      <Reference URI="/xl/externalLinks/externalLink299.xml?ContentType=application/vnd.openxmlformats-officedocument.spreadsheetml.externalLink+xml">
        <DigestMethod Algorithm="http://www.w3.org/2001/04/xmlenc#sha256"/>
        <DigestValue>6UfxOuMaTqT94Ag3vmH98oyOLIzHkCopFuvdFAZ7XxU=</DigestValue>
      </Reference>
      <Reference URI="/xl/externalLinks/externalLink3.xml?ContentType=application/vnd.openxmlformats-officedocument.spreadsheetml.externalLink+xml">
        <DigestMethod Algorithm="http://www.w3.org/2001/04/xmlenc#sha256"/>
        <DigestValue>AUZ6SAk+GPdpmTDOQVh6VyKUdsyDFDSTZ9Ub4q2A/tQ=</DigestValue>
      </Reference>
      <Reference URI="/xl/externalLinks/externalLink30.xml?ContentType=application/vnd.openxmlformats-officedocument.spreadsheetml.externalLink+xml">
        <DigestMethod Algorithm="http://www.w3.org/2001/04/xmlenc#sha256"/>
        <DigestValue>1hNiyCyFEP7w4gfz5qwNLFCp3BoZ/H727+rO2vZHEkY=</DigestValue>
      </Reference>
      <Reference URI="/xl/externalLinks/externalLink300.xml?ContentType=application/vnd.openxmlformats-officedocument.spreadsheetml.externalLink+xml">
        <DigestMethod Algorithm="http://www.w3.org/2001/04/xmlenc#sha256"/>
        <DigestValue>KYwspO/tU+YGuhb5wLWVJEH5F1PLwrRRrDYFVqRWT/A=</DigestValue>
      </Reference>
      <Reference URI="/xl/externalLinks/externalLink301.xml?ContentType=application/vnd.openxmlformats-officedocument.spreadsheetml.externalLink+xml">
        <DigestMethod Algorithm="http://www.w3.org/2001/04/xmlenc#sha256"/>
        <DigestValue>umlq0X29Isbiis0Wl7GHYKvlK2z3LIdcOB7GJ0e9Kak=</DigestValue>
      </Reference>
      <Reference URI="/xl/externalLinks/externalLink302.xml?ContentType=application/vnd.openxmlformats-officedocument.spreadsheetml.externalLink+xml">
        <DigestMethod Algorithm="http://www.w3.org/2001/04/xmlenc#sha256"/>
        <DigestValue>Yiemk+rDtBZIzamG+LUGbfTto/CevaSUnEmNJwF2LeU=</DigestValue>
      </Reference>
      <Reference URI="/xl/externalLinks/externalLink303.xml?ContentType=application/vnd.openxmlformats-officedocument.spreadsheetml.externalLink+xml">
        <DigestMethod Algorithm="http://www.w3.org/2001/04/xmlenc#sha256"/>
        <DigestValue>aEuMzzrCq4lYAK0M9DU/i50I7mg/s3uoQtpihkAOzSA=</DigestValue>
      </Reference>
      <Reference URI="/xl/externalLinks/externalLink304.xml?ContentType=application/vnd.openxmlformats-officedocument.spreadsheetml.externalLink+xml">
        <DigestMethod Algorithm="http://www.w3.org/2001/04/xmlenc#sha256"/>
        <DigestValue>6kVDvN9fEWlehQbAKzs0+/Tcv8niRynWX02HL7ycnUc=</DigestValue>
      </Reference>
      <Reference URI="/xl/externalLinks/externalLink305.xml?ContentType=application/vnd.openxmlformats-officedocument.spreadsheetml.externalLink+xml">
        <DigestMethod Algorithm="http://www.w3.org/2001/04/xmlenc#sha256"/>
        <DigestValue>zbsoKEVaOdf8Frp5qXyYtuN0vU08Gfth2reI3Ekznnw=</DigestValue>
      </Reference>
      <Reference URI="/xl/externalLinks/externalLink306.xml?ContentType=application/vnd.openxmlformats-officedocument.spreadsheetml.externalLink+xml">
        <DigestMethod Algorithm="http://www.w3.org/2001/04/xmlenc#sha256"/>
        <DigestValue>HiopIcwICvKPpe8fG5GvW6iLgt3WLBuhWEZiFNWWGOo=</DigestValue>
      </Reference>
      <Reference URI="/xl/externalLinks/externalLink307.xml?ContentType=application/vnd.openxmlformats-officedocument.spreadsheetml.externalLink+xml">
        <DigestMethod Algorithm="http://www.w3.org/2001/04/xmlenc#sha256"/>
        <DigestValue>Yk/PlAZ3+PtJWQ7PlJ8IRkX2IScJAN/urE8ROkFw0+Q=</DigestValue>
      </Reference>
      <Reference URI="/xl/externalLinks/externalLink308.xml?ContentType=application/vnd.openxmlformats-officedocument.spreadsheetml.externalLink+xml">
        <DigestMethod Algorithm="http://www.w3.org/2001/04/xmlenc#sha256"/>
        <DigestValue>AxLZR+7wjvhD5pKIamYYghcbc6rd2GZUbMURjuQV75U=</DigestValue>
      </Reference>
      <Reference URI="/xl/externalLinks/externalLink309.xml?ContentType=application/vnd.openxmlformats-officedocument.spreadsheetml.externalLink+xml">
        <DigestMethod Algorithm="http://www.w3.org/2001/04/xmlenc#sha256"/>
        <DigestValue>pw+4dimMczCIaCMTkRQc2yy9ue7CWqNY7oCVXU+ZVZc=</DigestValue>
      </Reference>
      <Reference URI="/xl/externalLinks/externalLink31.xml?ContentType=application/vnd.openxmlformats-officedocument.spreadsheetml.externalLink+xml">
        <DigestMethod Algorithm="http://www.w3.org/2001/04/xmlenc#sha256"/>
        <DigestValue>4lh2ul+RJ7nu0LGXT+rvnKbZ15byvaqF4zPhNfL6tew=</DigestValue>
      </Reference>
      <Reference URI="/xl/externalLinks/externalLink310.xml?ContentType=application/vnd.openxmlformats-officedocument.spreadsheetml.externalLink+xml">
        <DigestMethod Algorithm="http://www.w3.org/2001/04/xmlenc#sha256"/>
        <DigestValue>iH6yEddq8c2qhzwtUx0A75dBVVScOhlOIS53SmNLlyY=</DigestValue>
      </Reference>
      <Reference URI="/xl/externalLinks/externalLink311.xml?ContentType=application/vnd.openxmlformats-officedocument.spreadsheetml.externalLink+xml">
        <DigestMethod Algorithm="http://www.w3.org/2001/04/xmlenc#sha256"/>
        <DigestValue>wCdbyspTNg8POFj7nSVuBjTQV5V5G+zUZMc36NdqKg8=</DigestValue>
      </Reference>
      <Reference URI="/xl/externalLinks/externalLink312.xml?ContentType=application/vnd.openxmlformats-officedocument.spreadsheetml.externalLink+xml">
        <DigestMethod Algorithm="http://www.w3.org/2001/04/xmlenc#sha256"/>
        <DigestValue>eNLgyU5+vt9wHL0hlszaYALPOFDZXLlFdg+AZkzHx6A=</DigestValue>
      </Reference>
      <Reference URI="/xl/externalLinks/externalLink313.xml?ContentType=application/vnd.openxmlformats-officedocument.spreadsheetml.externalLink+xml">
        <DigestMethod Algorithm="http://www.w3.org/2001/04/xmlenc#sha256"/>
        <DigestValue>hOdDSi46GFTfEieRE/92EOIZSeoFxUIpYjDhuLrfaYQ=</DigestValue>
      </Reference>
      <Reference URI="/xl/externalLinks/externalLink314.xml?ContentType=application/vnd.openxmlformats-officedocument.spreadsheetml.externalLink+xml">
        <DigestMethod Algorithm="http://www.w3.org/2001/04/xmlenc#sha256"/>
        <DigestValue>SF2cmM8NSCgIy32aJ1FieZ2nJsGV40j4gsTo3FGVIEg=</DigestValue>
      </Reference>
      <Reference URI="/xl/externalLinks/externalLink315.xml?ContentType=application/vnd.openxmlformats-officedocument.spreadsheetml.externalLink+xml">
        <DigestMethod Algorithm="http://www.w3.org/2001/04/xmlenc#sha256"/>
        <DigestValue>x/gIK778F0401N6dkVTb1sOMvCmxCYw++qhNk4Lx+CI=</DigestValue>
      </Reference>
      <Reference URI="/xl/externalLinks/externalLink316.xml?ContentType=application/vnd.openxmlformats-officedocument.spreadsheetml.externalLink+xml">
        <DigestMethod Algorithm="http://www.w3.org/2001/04/xmlenc#sha256"/>
        <DigestValue>mZLhbWQDeFRc4jvTyQ2adtVjjCdTk8w830bovzZdjJY=</DigestValue>
      </Reference>
      <Reference URI="/xl/externalLinks/externalLink317.xml?ContentType=application/vnd.openxmlformats-officedocument.spreadsheetml.externalLink+xml">
        <DigestMethod Algorithm="http://www.w3.org/2001/04/xmlenc#sha256"/>
        <DigestValue>S7xkFsglRGcqrRfiPuQs1GIDDnoIg/kTJztqLhOlFD8=</DigestValue>
      </Reference>
      <Reference URI="/xl/externalLinks/externalLink318.xml?ContentType=application/vnd.openxmlformats-officedocument.spreadsheetml.externalLink+xml">
        <DigestMethod Algorithm="http://www.w3.org/2001/04/xmlenc#sha256"/>
        <DigestValue>R28VmrolXmXkxHCWYFhP8PvGxPaShkTP3ba/CTx9Bcs=</DigestValue>
      </Reference>
      <Reference URI="/xl/externalLinks/externalLink319.xml?ContentType=application/vnd.openxmlformats-officedocument.spreadsheetml.externalLink+xml">
        <DigestMethod Algorithm="http://www.w3.org/2001/04/xmlenc#sha256"/>
        <DigestValue>fibzCsZiV0ax8EuD0igVfMLcP9cRjhglweQbafhtwR8=</DigestValue>
      </Reference>
      <Reference URI="/xl/externalLinks/externalLink32.xml?ContentType=application/vnd.openxmlformats-officedocument.spreadsheetml.externalLink+xml">
        <DigestMethod Algorithm="http://www.w3.org/2001/04/xmlenc#sha256"/>
        <DigestValue>iZAOxgl40nUef0CSdAT2jLTvPWi8ilJ0d6QIz+xCdqI=</DigestValue>
      </Reference>
      <Reference URI="/xl/externalLinks/externalLink320.xml?ContentType=application/vnd.openxmlformats-officedocument.spreadsheetml.externalLink+xml">
        <DigestMethod Algorithm="http://www.w3.org/2001/04/xmlenc#sha256"/>
        <DigestValue>B6Rj9gNavQzfu7VREIPphMk7TCwToIPH5M0OVgryEes=</DigestValue>
      </Reference>
      <Reference URI="/xl/externalLinks/externalLink321.xml?ContentType=application/vnd.openxmlformats-officedocument.spreadsheetml.externalLink+xml">
        <DigestMethod Algorithm="http://www.w3.org/2001/04/xmlenc#sha256"/>
        <DigestValue>EDtvij6sJjl0prSTPu+th2xM6xiFZKs66V0t85ZLB9Q=</DigestValue>
      </Reference>
      <Reference URI="/xl/externalLinks/externalLink322.xml?ContentType=application/vnd.openxmlformats-officedocument.spreadsheetml.externalLink+xml">
        <DigestMethod Algorithm="http://www.w3.org/2001/04/xmlenc#sha256"/>
        <DigestValue>JYOfzMFjkZPeReM8hZqjFPQWhf8+Eey/5+WlEW9LaK0=</DigestValue>
      </Reference>
      <Reference URI="/xl/externalLinks/externalLink323.xml?ContentType=application/vnd.openxmlformats-officedocument.spreadsheetml.externalLink+xml">
        <DigestMethod Algorithm="http://www.w3.org/2001/04/xmlenc#sha256"/>
        <DigestValue>CiqG+Kxnr+4g5UFJ8s+m5926i8vN60WCTRIYH92okGk=</DigestValue>
      </Reference>
      <Reference URI="/xl/externalLinks/externalLink324.xml?ContentType=application/vnd.openxmlformats-officedocument.spreadsheetml.externalLink+xml">
        <DigestMethod Algorithm="http://www.w3.org/2001/04/xmlenc#sha256"/>
        <DigestValue>aAYVtRefMSUFv2KxPjvVADUPOr6Xc6OB1ix+4LFPyMk=</DigestValue>
      </Reference>
      <Reference URI="/xl/externalLinks/externalLink325.xml?ContentType=application/vnd.openxmlformats-officedocument.spreadsheetml.externalLink+xml">
        <DigestMethod Algorithm="http://www.w3.org/2001/04/xmlenc#sha256"/>
        <DigestValue>CFx4lpFZtkrdmbyFtVEyvYhytagrVzW5rIKPpTZWHgs=</DigestValue>
      </Reference>
      <Reference URI="/xl/externalLinks/externalLink326.xml?ContentType=application/vnd.openxmlformats-officedocument.spreadsheetml.externalLink+xml">
        <DigestMethod Algorithm="http://www.w3.org/2001/04/xmlenc#sha256"/>
        <DigestValue>NoY1NozwnrenPwk2pcV28AaHea7iBonPa/cfC4XghGg=</DigestValue>
      </Reference>
      <Reference URI="/xl/externalLinks/externalLink327.xml?ContentType=application/vnd.openxmlformats-officedocument.spreadsheetml.externalLink+xml">
        <DigestMethod Algorithm="http://www.w3.org/2001/04/xmlenc#sha256"/>
        <DigestValue>U/Raw46B+kKONumOHi8kjNLSdsF7relvS4vde2dcUa8=</DigestValue>
      </Reference>
      <Reference URI="/xl/externalLinks/externalLink328.xml?ContentType=application/vnd.openxmlformats-officedocument.spreadsheetml.externalLink+xml">
        <DigestMethod Algorithm="http://www.w3.org/2001/04/xmlenc#sha256"/>
        <DigestValue>b2DAcqqJx2wHHHjS8oL1clJl2K6WyWms2CS/dDOMTMs=</DigestValue>
      </Reference>
      <Reference URI="/xl/externalLinks/externalLink329.xml?ContentType=application/vnd.openxmlformats-officedocument.spreadsheetml.externalLink+xml">
        <DigestMethod Algorithm="http://www.w3.org/2001/04/xmlenc#sha256"/>
        <DigestValue>bu5NLT1cRu6a5NkCGyE02wYu62BVcUhA8KhAir+lSN4=</DigestValue>
      </Reference>
      <Reference URI="/xl/externalLinks/externalLink33.xml?ContentType=application/vnd.openxmlformats-officedocument.spreadsheetml.externalLink+xml">
        <DigestMethod Algorithm="http://www.w3.org/2001/04/xmlenc#sha256"/>
        <DigestValue>peShksDO3/owTt7xR9ZVynev8XfmxTCA7MmOUG1jAH8=</DigestValue>
      </Reference>
      <Reference URI="/xl/externalLinks/externalLink330.xml?ContentType=application/vnd.openxmlformats-officedocument.spreadsheetml.externalLink+xml">
        <DigestMethod Algorithm="http://www.w3.org/2001/04/xmlenc#sha256"/>
        <DigestValue>qb/2XfQhUvL9mF0572VAjkP+hWeLv5t2uJrNsNgmiDM=</DigestValue>
      </Reference>
      <Reference URI="/xl/externalLinks/externalLink331.xml?ContentType=application/vnd.openxmlformats-officedocument.spreadsheetml.externalLink+xml">
        <DigestMethod Algorithm="http://www.w3.org/2001/04/xmlenc#sha256"/>
        <DigestValue>qOtBlOcAo0L1Q8EGSS0Zu5z1J11If/CwA0zfnC63rP4=</DigestValue>
      </Reference>
      <Reference URI="/xl/externalLinks/externalLink332.xml?ContentType=application/vnd.openxmlformats-officedocument.spreadsheetml.externalLink+xml">
        <DigestMethod Algorithm="http://www.w3.org/2001/04/xmlenc#sha256"/>
        <DigestValue>ygZ67JUXcwdaV/hWj0ZXIXbeC/K+7dm+UyTUjYL1kLo=</DigestValue>
      </Reference>
      <Reference URI="/xl/externalLinks/externalLink333.xml?ContentType=application/vnd.openxmlformats-officedocument.spreadsheetml.externalLink+xml">
        <DigestMethod Algorithm="http://www.w3.org/2001/04/xmlenc#sha256"/>
        <DigestValue>9btrTQRY+GpP0mJNFifMkBMBXnX1GFG1AAr7/3pjVno=</DigestValue>
      </Reference>
      <Reference URI="/xl/externalLinks/externalLink334.xml?ContentType=application/vnd.openxmlformats-officedocument.spreadsheetml.externalLink+xml">
        <DigestMethod Algorithm="http://www.w3.org/2001/04/xmlenc#sha256"/>
        <DigestValue>BM/lJEYmQQ64HfaCrRzUaIG1YsD02jC+eac1p8ZnuF0=</DigestValue>
      </Reference>
      <Reference URI="/xl/externalLinks/externalLink335.xml?ContentType=application/vnd.openxmlformats-officedocument.spreadsheetml.externalLink+xml">
        <DigestMethod Algorithm="http://www.w3.org/2001/04/xmlenc#sha256"/>
        <DigestValue>svfqGYI7JOUrZZDRR7IbVlARj+dYDE9YNrdsB25faEw=</DigestValue>
      </Reference>
      <Reference URI="/xl/externalLinks/externalLink336.xml?ContentType=application/vnd.openxmlformats-officedocument.spreadsheetml.externalLink+xml">
        <DigestMethod Algorithm="http://www.w3.org/2001/04/xmlenc#sha256"/>
        <DigestValue>SDU35vQ9FQqFVVQhf0EVhBP4coLkUPdOD/Mcfe8qL3k=</DigestValue>
      </Reference>
      <Reference URI="/xl/externalLinks/externalLink337.xml?ContentType=application/vnd.openxmlformats-officedocument.spreadsheetml.externalLink+xml">
        <DigestMethod Algorithm="http://www.w3.org/2001/04/xmlenc#sha256"/>
        <DigestValue>qrnoXDcPvUhmmDEa3D98t3QsUZlOf7U1cka+Z6y6u9o=</DigestValue>
      </Reference>
      <Reference URI="/xl/externalLinks/externalLink338.xml?ContentType=application/vnd.openxmlformats-officedocument.spreadsheetml.externalLink+xml">
        <DigestMethod Algorithm="http://www.w3.org/2001/04/xmlenc#sha256"/>
        <DigestValue>cV7a+l2UN6OUXcWDyUYdfAvmmzKGw5IVh36I92odIDg=</DigestValue>
      </Reference>
      <Reference URI="/xl/externalLinks/externalLink339.xml?ContentType=application/vnd.openxmlformats-officedocument.spreadsheetml.externalLink+xml">
        <DigestMethod Algorithm="http://www.w3.org/2001/04/xmlenc#sha256"/>
        <DigestValue>PfeV6AZe2HZNEjfNi6VgaiJdhMR6/j/bVlk7FG5Cyfg=</DigestValue>
      </Reference>
      <Reference URI="/xl/externalLinks/externalLink34.xml?ContentType=application/vnd.openxmlformats-officedocument.spreadsheetml.externalLink+xml">
        <DigestMethod Algorithm="http://www.w3.org/2001/04/xmlenc#sha256"/>
        <DigestValue>anz2sFXlz/48G9ifbIaKSRbvZl8gPvihPz33xMWSUeo=</DigestValue>
      </Reference>
      <Reference URI="/xl/externalLinks/externalLink340.xml?ContentType=application/vnd.openxmlformats-officedocument.spreadsheetml.externalLink+xml">
        <DigestMethod Algorithm="http://www.w3.org/2001/04/xmlenc#sha256"/>
        <DigestValue>QW3mMBLGVDeztajbTtX1b4vbh1P4L+3exr33UZM5PrU=</DigestValue>
      </Reference>
      <Reference URI="/xl/externalLinks/externalLink341.xml?ContentType=application/vnd.openxmlformats-officedocument.spreadsheetml.externalLink+xml">
        <DigestMethod Algorithm="http://www.w3.org/2001/04/xmlenc#sha256"/>
        <DigestValue>J0/aqwnFkhf4jKIsLH0wamftN4Hpf2aRKYbSxVgLaks=</DigestValue>
      </Reference>
      <Reference URI="/xl/externalLinks/externalLink342.xml?ContentType=application/vnd.openxmlformats-officedocument.spreadsheetml.externalLink+xml">
        <DigestMethod Algorithm="http://www.w3.org/2001/04/xmlenc#sha256"/>
        <DigestValue>Xt3aWrxhxt/ytnBRA64X/AOsf79cALvY0QqJuh7BL0A=</DigestValue>
      </Reference>
      <Reference URI="/xl/externalLinks/externalLink343.xml?ContentType=application/vnd.openxmlformats-officedocument.spreadsheetml.externalLink+xml">
        <DigestMethod Algorithm="http://www.w3.org/2001/04/xmlenc#sha256"/>
        <DigestValue>cUL26lwHtdnxEq15keq/YyLm/e74dZlcZttMz1zzhO0=</DigestValue>
      </Reference>
      <Reference URI="/xl/externalLinks/externalLink344.xml?ContentType=application/vnd.openxmlformats-officedocument.spreadsheetml.externalLink+xml">
        <DigestMethod Algorithm="http://www.w3.org/2001/04/xmlenc#sha256"/>
        <DigestValue>fNyRPMg9aR3awP6KPzeOCnmxOKS/3n23lpvASkwp7jk=</DigestValue>
      </Reference>
      <Reference URI="/xl/externalLinks/externalLink345.xml?ContentType=application/vnd.openxmlformats-officedocument.spreadsheetml.externalLink+xml">
        <DigestMethod Algorithm="http://www.w3.org/2001/04/xmlenc#sha256"/>
        <DigestValue>UWw3Pz5oiDLfPb+ax206eiduWLbP6yFmhVYMZfYZDWY=</DigestValue>
      </Reference>
      <Reference URI="/xl/externalLinks/externalLink346.xml?ContentType=application/vnd.openxmlformats-officedocument.spreadsheetml.externalLink+xml">
        <DigestMethod Algorithm="http://www.w3.org/2001/04/xmlenc#sha256"/>
        <DigestValue>k7h88jPEc9XgvrOfKY0YdkX650D8NF8PwBRRJXZvucw=</DigestValue>
      </Reference>
      <Reference URI="/xl/externalLinks/externalLink347.xml?ContentType=application/vnd.openxmlformats-officedocument.spreadsheetml.externalLink+xml">
        <DigestMethod Algorithm="http://www.w3.org/2001/04/xmlenc#sha256"/>
        <DigestValue>MNJKRqp27mthS6X03WYVmujFIuy7qvr48SwbBWZnkKg=</DigestValue>
      </Reference>
      <Reference URI="/xl/externalLinks/externalLink348.xml?ContentType=application/vnd.openxmlformats-officedocument.spreadsheetml.externalLink+xml">
        <DigestMethod Algorithm="http://www.w3.org/2001/04/xmlenc#sha256"/>
        <DigestValue>D+cTNnU4UmG5kpf/uDPzxT5ZnR5Nw5GUNSkBWspQU+U=</DigestValue>
      </Reference>
      <Reference URI="/xl/externalLinks/externalLink349.xml?ContentType=application/vnd.openxmlformats-officedocument.spreadsheetml.externalLink+xml">
        <DigestMethod Algorithm="http://www.w3.org/2001/04/xmlenc#sha256"/>
        <DigestValue>NyIj6jL/ZcgPtJrw4dItWAQodjjHhIMAGY6mUEShTr8=</DigestValue>
      </Reference>
      <Reference URI="/xl/externalLinks/externalLink35.xml?ContentType=application/vnd.openxmlformats-officedocument.spreadsheetml.externalLink+xml">
        <DigestMethod Algorithm="http://www.w3.org/2001/04/xmlenc#sha256"/>
        <DigestValue>OXgeWR1KEx9+EsVHs5/bhEsEluHrvusX3EjLMKUYomI=</DigestValue>
      </Reference>
      <Reference URI="/xl/externalLinks/externalLink350.xml?ContentType=application/vnd.openxmlformats-officedocument.spreadsheetml.externalLink+xml">
        <DigestMethod Algorithm="http://www.w3.org/2001/04/xmlenc#sha256"/>
        <DigestValue>w6QjAvSEplSjHvE4AhRA89j0E5ed6al7I7gtG9Ca9tE=</DigestValue>
      </Reference>
      <Reference URI="/xl/externalLinks/externalLink351.xml?ContentType=application/vnd.openxmlformats-officedocument.spreadsheetml.externalLink+xml">
        <DigestMethod Algorithm="http://www.w3.org/2001/04/xmlenc#sha256"/>
        <DigestValue>olCMaPGSXTl2oa1AZt7oeaYbMUYTmTUOUZibO1TP5yE=</DigestValue>
      </Reference>
      <Reference URI="/xl/externalLinks/externalLink352.xml?ContentType=application/vnd.openxmlformats-officedocument.spreadsheetml.externalLink+xml">
        <DigestMethod Algorithm="http://www.w3.org/2001/04/xmlenc#sha256"/>
        <DigestValue>5hRrwziLQ7n1zBEfbAJ7aezFE+g1aaC12DeLosSYR+0=</DigestValue>
      </Reference>
      <Reference URI="/xl/externalLinks/externalLink353.xml?ContentType=application/vnd.openxmlformats-officedocument.spreadsheetml.externalLink+xml">
        <DigestMethod Algorithm="http://www.w3.org/2001/04/xmlenc#sha256"/>
        <DigestValue>ZVFkloIiwuI8XQkxoAY61IKJyuJTEPLH9wYbGJrwXIQ=</DigestValue>
      </Reference>
      <Reference URI="/xl/externalLinks/externalLink354.xml?ContentType=application/vnd.openxmlformats-officedocument.spreadsheetml.externalLink+xml">
        <DigestMethod Algorithm="http://www.w3.org/2001/04/xmlenc#sha256"/>
        <DigestValue>tDqQVydt/o2oUsOcI5MnEMZRq6gEl/aILYQYIZ2l3+Y=</DigestValue>
      </Reference>
      <Reference URI="/xl/externalLinks/externalLink355.xml?ContentType=application/vnd.openxmlformats-officedocument.spreadsheetml.externalLink+xml">
        <DigestMethod Algorithm="http://www.w3.org/2001/04/xmlenc#sha256"/>
        <DigestValue>4J4tS7wU7PCDCgtN99CcJ/Yr4wOTXnS7UNvvdbWU94Q=</DigestValue>
      </Reference>
      <Reference URI="/xl/externalLinks/externalLink356.xml?ContentType=application/vnd.openxmlformats-officedocument.spreadsheetml.externalLink+xml">
        <DigestMethod Algorithm="http://www.w3.org/2001/04/xmlenc#sha256"/>
        <DigestValue>3UO6ttFPQMBKMSsw9EVz3gNiZ3e2xzszJw6VyONerTA=</DigestValue>
      </Reference>
      <Reference URI="/xl/externalLinks/externalLink357.xml?ContentType=application/vnd.openxmlformats-officedocument.spreadsheetml.externalLink+xml">
        <DigestMethod Algorithm="http://www.w3.org/2001/04/xmlenc#sha256"/>
        <DigestValue>3qwacUr9iN6k8mKRgXuYnp4cigZ5SA7bWHsrN1Q8Bao=</DigestValue>
      </Reference>
      <Reference URI="/xl/externalLinks/externalLink358.xml?ContentType=application/vnd.openxmlformats-officedocument.spreadsheetml.externalLink+xml">
        <DigestMethod Algorithm="http://www.w3.org/2001/04/xmlenc#sha256"/>
        <DigestValue>IOYRHDP2CS5YMe0rrymOJ47ClJcgOrzq3Ru5ZeiFCo4=</DigestValue>
      </Reference>
      <Reference URI="/xl/externalLinks/externalLink359.xml?ContentType=application/vnd.openxmlformats-officedocument.spreadsheetml.externalLink+xml">
        <DigestMethod Algorithm="http://www.w3.org/2001/04/xmlenc#sha256"/>
        <DigestValue>znUfJpdkO7IhVhQFpugTtHTDlZR3Kar94BcoBlLdy0M=</DigestValue>
      </Reference>
      <Reference URI="/xl/externalLinks/externalLink36.xml?ContentType=application/vnd.openxmlformats-officedocument.spreadsheetml.externalLink+xml">
        <DigestMethod Algorithm="http://www.w3.org/2001/04/xmlenc#sha256"/>
        <DigestValue>Xco6OO7pxk0gG3uHDWzIrb9MmfnQGmawSLZUhZ3sO+Q=</DigestValue>
      </Reference>
      <Reference URI="/xl/externalLinks/externalLink360.xml?ContentType=application/vnd.openxmlformats-officedocument.spreadsheetml.externalLink+xml">
        <DigestMethod Algorithm="http://www.w3.org/2001/04/xmlenc#sha256"/>
        <DigestValue>aL+EuoQT9a6Qds4Fjevz3tqUVwDTskLGoQk5eVB3DIg=</DigestValue>
      </Reference>
      <Reference URI="/xl/externalLinks/externalLink361.xml?ContentType=application/vnd.openxmlformats-officedocument.spreadsheetml.externalLink+xml">
        <DigestMethod Algorithm="http://www.w3.org/2001/04/xmlenc#sha256"/>
        <DigestValue>Bf0ghzm2hXbqf9UWzAXAku5SK66igZDvY1yqOkZtAws=</DigestValue>
      </Reference>
      <Reference URI="/xl/externalLinks/externalLink362.xml?ContentType=application/vnd.openxmlformats-officedocument.spreadsheetml.externalLink+xml">
        <DigestMethod Algorithm="http://www.w3.org/2001/04/xmlenc#sha256"/>
        <DigestValue>nvDilpFVN/MLSTm8QB9XFOL4377ESauR+joE7+pmfRo=</DigestValue>
      </Reference>
      <Reference URI="/xl/externalLinks/externalLink363.xml?ContentType=application/vnd.openxmlformats-officedocument.spreadsheetml.externalLink+xml">
        <DigestMethod Algorithm="http://www.w3.org/2001/04/xmlenc#sha256"/>
        <DigestValue>q3+RJE64E578U080J8/8gluK6eOCLJlZL7Pfh67WYaU=</DigestValue>
      </Reference>
      <Reference URI="/xl/externalLinks/externalLink37.xml?ContentType=application/vnd.openxmlformats-officedocument.spreadsheetml.externalLink+xml">
        <DigestMethod Algorithm="http://www.w3.org/2001/04/xmlenc#sha256"/>
        <DigestValue>dp6awELKwmnNSs/qBgrpYUozLDbnKeXKF/nPEbOP8Qk=</DigestValue>
      </Reference>
      <Reference URI="/xl/externalLinks/externalLink38.xml?ContentType=application/vnd.openxmlformats-officedocument.spreadsheetml.externalLink+xml">
        <DigestMethod Algorithm="http://www.w3.org/2001/04/xmlenc#sha256"/>
        <DigestValue>k1SCjGOwEl7IkiNkuyUEVtEn7jNB5vqQfiUnzhR8PC0=</DigestValue>
      </Reference>
      <Reference URI="/xl/externalLinks/externalLink39.xml?ContentType=application/vnd.openxmlformats-officedocument.spreadsheetml.externalLink+xml">
        <DigestMethod Algorithm="http://www.w3.org/2001/04/xmlenc#sha256"/>
        <DigestValue>wpongkez07XOGZtYZ8nbwAttM4WjFiUv1JO90UBp5Bg=</DigestValue>
      </Reference>
      <Reference URI="/xl/externalLinks/externalLink4.xml?ContentType=application/vnd.openxmlformats-officedocument.spreadsheetml.externalLink+xml">
        <DigestMethod Algorithm="http://www.w3.org/2001/04/xmlenc#sha256"/>
        <DigestValue>sQ7MOAcds5kp2cu2a4blwIDxKHJjwGwlC088ncVOkDU=</DigestValue>
      </Reference>
      <Reference URI="/xl/externalLinks/externalLink40.xml?ContentType=application/vnd.openxmlformats-officedocument.spreadsheetml.externalLink+xml">
        <DigestMethod Algorithm="http://www.w3.org/2001/04/xmlenc#sha256"/>
        <DigestValue>hnU3aKNustSz7c2KTBQX4W5pO+c5QVFL5I84kmdB4Q0=</DigestValue>
      </Reference>
      <Reference URI="/xl/externalLinks/externalLink41.xml?ContentType=application/vnd.openxmlformats-officedocument.spreadsheetml.externalLink+xml">
        <DigestMethod Algorithm="http://www.w3.org/2001/04/xmlenc#sha256"/>
        <DigestValue>U+gk9/DpbxGXQOCNbK/fV3ojuDaonc13G5lvIYE4pKU=</DigestValue>
      </Reference>
      <Reference URI="/xl/externalLinks/externalLink42.xml?ContentType=application/vnd.openxmlformats-officedocument.spreadsheetml.externalLink+xml">
        <DigestMethod Algorithm="http://www.w3.org/2001/04/xmlenc#sha256"/>
        <DigestValue>IyMwjvVJFj8wWvVC9pXd6v0rCSUmrihZWTgnVQ4RKM8=</DigestValue>
      </Reference>
      <Reference URI="/xl/externalLinks/externalLink43.xml?ContentType=application/vnd.openxmlformats-officedocument.spreadsheetml.externalLink+xml">
        <DigestMethod Algorithm="http://www.w3.org/2001/04/xmlenc#sha256"/>
        <DigestValue>pLO2sFF/Gg2idmPVpLODPbwyIrtFLrib6VU4OiglaeM=</DigestValue>
      </Reference>
      <Reference URI="/xl/externalLinks/externalLink44.xml?ContentType=application/vnd.openxmlformats-officedocument.spreadsheetml.externalLink+xml">
        <DigestMethod Algorithm="http://www.w3.org/2001/04/xmlenc#sha256"/>
        <DigestValue>Hb8syyrewDwILGzjdUb+Gf00y+sGF4hTjm+S1U828jA=</DigestValue>
      </Reference>
      <Reference URI="/xl/externalLinks/externalLink45.xml?ContentType=application/vnd.openxmlformats-officedocument.spreadsheetml.externalLink+xml">
        <DigestMethod Algorithm="http://www.w3.org/2001/04/xmlenc#sha256"/>
        <DigestValue>uopcva4gBwpNDR+xGt/dpy3WiSTiXkIzNCwlM67fsLk=</DigestValue>
      </Reference>
      <Reference URI="/xl/externalLinks/externalLink46.xml?ContentType=application/vnd.openxmlformats-officedocument.spreadsheetml.externalLink+xml">
        <DigestMethod Algorithm="http://www.w3.org/2001/04/xmlenc#sha256"/>
        <DigestValue>9Gl5jT5K8AXlt4btoL3eGnCN2ZFQRANwrt9P0bPu924=</DigestValue>
      </Reference>
      <Reference URI="/xl/externalLinks/externalLink47.xml?ContentType=application/vnd.openxmlformats-officedocument.spreadsheetml.externalLink+xml">
        <DigestMethod Algorithm="http://www.w3.org/2001/04/xmlenc#sha256"/>
        <DigestValue>T22p2QYtdv8ephVYMFIwnzrSCr9WdybTjxH6ifHO+0s=</DigestValue>
      </Reference>
      <Reference URI="/xl/externalLinks/externalLink48.xml?ContentType=application/vnd.openxmlformats-officedocument.spreadsheetml.externalLink+xml">
        <DigestMethod Algorithm="http://www.w3.org/2001/04/xmlenc#sha256"/>
        <DigestValue>iChYgtrCUyrpDctPClIWIhA+kLWd/iA4WNpTBrejlwY=</DigestValue>
      </Reference>
      <Reference URI="/xl/externalLinks/externalLink49.xml?ContentType=application/vnd.openxmlformats-officedocument.spreadsheetml.externalLink+xml">
        <DigestMethod Algorithm="http://www.w3.org/2001/04/xmlenc#sha256"/>
        <DigestValue>Rq2gxT2GjFb2M6c9Nm67yCnibGtrVbVQxBzXoLwMY9M=</DigestValue>
      </Reference>
      <Reference URI="/xl/externalLinks/externalLink5.xml?ContentType=application/vnd.openxmlformats-officedocument.spreadsheetml.externalLink+xml">
        <DigestMethod Algorithm="http://www.w3.org/2001/04/xmlenc#sha256"/>
        <DigestValue>iOTUsDVyazRsz2q8gK8bjdz+YVYX+/VNkYSSKb2MMO4=</DigestValue>
      </Reference>
      <Reference URI="/xl/externalLinks/externalLink50.xml?ContentType=application/vnd.openxmlformats-officedocument.spreadsheetml.externalLink+xml">
        <DigestMethod Algorithm="http://www.w3.org/2001/04/xmlenc#sha256"/>
        <DigestValue>yb5E0dEdh44jUecMZvJw+tYvUkTbJp1LYRj2XcWXcIA=</DigestValue>
      </Reference>
      <Reference URI="/xl/externalLinks/externalLink51.xml?ContentType=application/vnd.openxmlformats-officedocument.spreadsheetml.externalLink+xml">
        <DigestMethod Algorithm="http://www.w3.org/2001/04/xmlenc#sha256"/>
        <DigestValue>ynlLsw6ea/Y+2qgUSrarQaeMgYdtvbrA9chQk+o1j+A=</DigestValue>
      </Reference>
      <Reference URI="/xl/externalLinks/externalLink52.xml?ContentType=application/vnd.openxmlformats-officedocument.spreadsheetml.externalLink+xml">
        <DigestMethod Algorithm="http://www.w3.org/2001/04/xmlenc#sha256"/>
        <DigestValue>JjOgke6rntcqOsR//wqUUQLeHFyTBeouFAoC5hXoXoE=</DigestValue>
      </Reference>
      <Reference URI="/xl/externalLinks/externalLink53.xml?ContentType=application/vnd.openxmlformats-officedocument.spreadsheetml.externalLink+xml">
        <DigestMethod Algorithm="http://www.w3.org/2001/04/xmlenc#sha256"/>
        <DigestValue>hp9RaHEPtqPOdwqTm/foK8CxEEdgIs8n5n2NgbJeyIU=</DigestValue>
      </Reference>
      <Reference URI="/xl/externalLinks/externalLink54.xml?ContentType=application/vnd.openxmlformats-officedocument.spreadsheetml.externalLink+xml">
        <DigestMethod Algorithm="http://www.w3.org/2001/04/xmlenc#sha256"/>
        <DigestValue>TPVGlpo+W9YJg5Yz5+zJV0cjmprV2NrnK/7u4vNii6A=</DigestValue>
      </Reference>
      <Reference URI="/xl/externalLinks/externalLink55.xml?ContentType=application/vnd.openxmlformats-officedocument.spreadsheetml.externalLink+xml">
        <DigestMethod Algorithm="http://www.w3.org/2001/04/xmlenc#sha256"/>
        <DigestValue>Vi0zifUthGf860iwzh2pK/pdXwZYIbAtrDcgOCwmFtc=</DigestValue>
      </Reference>
      <Reference URI="/xl/externalLinks/externalLink56.xml?ContentType=application/vnd.openxmlformats-officedocument.spreadsheetml.externalLink+xml">
        <DigestMethod Algorithm="http://www.w3.org/2001/04/xmlenc#sha256"/>
        <DigestValue>ZzmW7HCuLWGNMaTT/i4PHUFys6CoIRt5nq8N/WQfVH0=</DigestValue>
      </Reference>
      <Reference URI="/xl/externalLinks/externalLink57.xml?ContentType=application/vnd.openxmlformats-officedocument.spreadsheetml.externalLink+xml">
        <DigestMethod Algorithm="http://www.w3.org/2001/04/xmlenc#sha256"/>
        <DigestValue>gX7R/8jZxW081fFSIfCfYniGjis91IRwS22ouxgWo2k=</DigestValue>
      </Reference>
      <Reference URI="/xl/externalLinks/externalLink58.xml?ContentType=application/vnd.openxmlformats-officedocument.spreadsheetml.externalLink+xml">
        <DigestMethod Algorithm="http://www.w3.org/2001/04/xmlenc#sha256"/>
        <DigestValue>EG1VLmm73tkV6cSQBU0/t3FWbg3UO20aNnfOr1CLzxo=</DigestValue>
      </Reference>
      <Reference URI="/xl/externalLinks/externalLink59.xml?ContentType=application/vnd.openxmlformats-officedocument.spreadsheetml.externalLink+xml">
        <DigestMethod Algorithm="http://www.w3.org/2001/04/xmlenc#sha256"/>
        <DigestValue>u7ydoR6xZXcNOVXBTrMCAGEx3TXlkmC2VqBYVKPp9Ic=</DigestValue>
      </Reference>
      <Reference URI="/xl/externalLinks/externalLink6.xml?ContentType=application/vnd.openxmlformats-officedocument.spreadsheetml.externalLink+xml">
        <DigestMethod Algorithm="http://www.w3.org/2001/04/xmlenc#sha256"/>
        <DigestValue>5BXeXisH0wea48esVVgsC7Er61/Bv2lhO0d1DhSbhyU=</DigestValue>
      </Reference>
      <Reference URI="/xl/externalLinks/externalLink60.xml?ContentType=application/vnd.openxmlformats-officedocument.spreadsheetml.externalLink+xml">
        <DigestMethod Algorithm="http://www.w3.org/2001/04/xmlenc#sha256"/>
        <DigestValue>MGYgR+tO2cQV7qgyg+B0kjAnRV03GQ0wtEIaajoyru8=</DigestValue>
      </Reference>
      <Reference URI="/xl/externalLinks/externalLink61.xml?ContentType=application/vnd.openxmlformats-officedocument.spreadsheetml.externalLink+xml">
        <DigestMethod Algorithm="http://www.w3.org/2001/04/xmlenc#sha256"/>
        <DigestValue>R28VmrolXmXkxHCWYFhP8PvGxPaShkTP3ba/CTx9Bcs=</DigestValue>
      </Reference>
      <Reference URI="/xl/externalLinks/externalLink62.xml?ContentType=application/vnd.openxmlformats-officedocument.spreadsheetml.externalLink+xml">
        <DigestMethod Algorithm="http://www.w3.org/2001/04/xmlenc#sha256"/>
        <DigestValue>cunHXOy9STjoldAPYI7sYXlU9H2bzBpBuAepxm32cZI=</DigestValue>
      </Reference>
      <Reference URI="/xl/externalLinks/externalLink63.xml?ContentType=application/vnd.openxmlformats-officedocument.spreadsheetml.externalLink+xml">
        <DigestMethod Algorithm="http://www.w3.org/2001/04/xmlenc#sha256"/>
        <DigestValue>hHjefW7n9/lAR2m6wDX+BGtkct1ldis3YVgMroIjrHE=</DigestValue>
      </Reference>
      <Reference URI="/xl/externalLinks/externalLink64.xml?ContentType=application/vnd.openxmlformats-officedocument.spreadsheetml.externalLink+xml">
        <DigestMethod Algorithm="http://www.w3.org/2001/04/xmlenc#sha256"/>
        <DigestValue>0PJxqqPadKJvZ97oV/OU7nD6dJJAx8MFgw+DDvWgqoM=</DigestValue>
      </Reference>
      <Reference URI="/xl/externalLinks/externalLink65.xml?ContentType=application/vnd.openxmlformats-officedocument.spreadsheetml.externalLink+xml">
        <DigestMethod Algorithm="http://www.w3.org/2001/04/xmlenc#sha256"/>
        <DigestValue>J3G1hSVCeYZKQ+B7/b/aNfUMl5hE/0ijEXWPxd8BT/s=</DigestValue>
      </Reference>
      <Reference URI="/xl/externalLinks/externalLink66.xml?ContentType=application/vnd.openxmlformats-officedocument.spreadsheetml.externalLink+xml">
        <DigestMethod Algorithm="http://www.w3.org/2001/04/xmlenc#sha256"/>
        <DigestValue>emQ73YyJKDdw0LHGnu8sfaidL634ned4CHi7EcE+kNQ=</DigestValue>
      </Reference>
      <Reference URI="/xl/externalLinks/externalLink67.xml?ContentType=application/vnd.openxmlformats-officedocument.spreadsheetml.externalLink+xml">
        <DigestMethod Algorithm="http://www.w3.org/2001/04/xmlenc#sha256"/>
        <DigestValue>R28VmrolXmXkxHCWYFhP8PvGxPaShkTP3ba/CTx9Bcs=</DigestValue>
      </Reference>
      <Reference URI="/xl/externalLinks/externalLink68.xml?ContentType=application/vnd.openxmlformats-officedocument.spreadsheetml.externalLink+xml">
        <DigestMethod Algorithm="http://www.w3.org/2001/04/xmlenc#sha256"/>
        <DigestValue>BZTfCTqZ7TEE30pOMuHyxKPAL9LemnP3MXE7mWaGN2w=</DigestValue>
      </Reference>
      <Reference URI="/xl/externalLinks/externalLink69.xml?ContentType=application/vnd.openxmlformats-officedocument.spreadsheetml.externalLink+xml">
        <DigestMethod Algorithm="http://www.w3.org/2001/04/xmlenc#sha256"/>
        <DigestValue>U9UcWakaVTvo21iIQNbLtg00k5gtLnBZeYST7L1ARL4=</DigestValue>
      </Reference>
      <Reference URI="/xl/externalLinks/externalLink7.xml?ContentType=application/vnd.openxmlformats-officedocument.spreadsheetml.externalLink+xml">
        <DigestMethod Algorithm="http://www.w3.org/2001/04/xmlenc#sha256"/>
        <DigestValue>pVeqrVzeji5eXqqyZzE+WefaeKxjcupVWqmwwMYeK1U=</DigestValue>
      </Reference>
      <Reference URI="/xl/externalLinks/externalLink70.xml?ContentType=application/vnd.openxmlformats-officedocument.spreadsheetml.externalLink+xml">
        <DigestMethod Algorithm="http://www.w3.org/2001/04/xmlenc#sha256"/>
        <DigestValue>yUM3rW8M2eOUuOhKiwb2qfery1iQszt9dL3fs/tgNBM=</DigestValue>
      </Reference>
      <Reference URI="/xl/externalLinks/externalLink71.xml?ContentType=application/vnd.openxmlformats-officedocument.spreadsheetml.externalLink+xml">
        <DigestMethod Algorithm="http://www.w3.org/2001/04/xmlenc#sha256"/>
        <DigestValue>p8fZcbJmnHBKBsOHzuO9sUdz1hChQY+OFtON8rnQBIg=</DigestValue>
      </Reference>
      <Reference URI="/xl/externalLinks/externalLink72.xml?ContentType=application/vnd.openxmlformats-officedocument.spreadsheetml.externalLink+xml">
        <DigestMethod Algorithm="http://www.w3.org/2001/04/xmlenc#sha256"/>
        <DigestValue>pLO2sFF/Gg2idmPVpLODPbwyIrtFLrib6VU4OiglaeM=</DigestValue>
      </Reference>
      <Reference URI="/xl/externalLinks/externalLink73.xml?ContentType=application/vnd.openxmlformats-officedocument.spreadsheetml.externalLink+xml">
        <DigestMethod Algorithm="http://www.w3.org/2001/04/xmlenc#sha256"/>
        <DigestValue>9GfjJjhqsfgpuV9CEMUV/Uj0OYq9wxfpbtGw1SKBcKE=</DigestValue>
      </Reference>
      <Reference URI="/xl/externalLinks/externalLink74.xml?ContentType=application/vnd.openxmlformats-officedocument.spreadsheetml.externalLink+xml">
        <DigestMethod Algorithm="http://www.w3.org/2001/04/xmlenc#sha256"/>
        <DigestValue>FDJRfnWzL2kpQ10QaLZpyFLmBs8AX0BfmduRUdJE8wE=</DigestValue>
      </Reference>
      <Reference URI="/xl/externalLinks/externalLink75.xml?ContentType=application/vnd.openxmlformats-officedocument.spreadsheetml.externalLink+xml">
        <DigestMethod Algorithm="http://www.w3.org/2001/04/xmlenc#sha256"/>
        <DigestValue>TF4G9SRl6gutwVe91nTRJei4w1tztXSlTTuN3rrclig=</DigestValue>
      </Reference>
      <Reference URI="/xl/externalLinks/externalLink76.xml?ContentType=application/vnd.openxmlformats-officedocument.spreadsheetml.externalLink+xml">
        <DigestMethod Algorithm="http://www.w3.org/2001/04/xmlenc#sha256"/>
        <DigestValue>ch6cygLKEyi/M1G9A+QhnOufexumn6T7OYL8MGBBqi0=</DigestValue>
      </Reference>
      <Reference URI="/xl/externalLinks/externalLink77.xml?ContentType=application/vnd.openxmlformats-officedocument.spreadsheetml.externalLink+xml">
        <DigestMethod Algorithm="http://www.w3.org/2001/04/xmlenc#sha256"/>
        <DigestValue>RVJsPYjkZlVqNKXi8xlkpYPEZ/eMvrLVLOX/7jj7cko=</DigestValue>
      </Reference>
      <Reference URI="/xl/externalLinks/externalLink78.xml?ContentType=application/vnd.openxmlformats-officedocument.spreadsheetml.externalLink+xml">
        <DigestMethod Algorithm="http://www.w3.org/2001/04/xmlenc#sha256"/>
        <DigestValue>drT3dKt214R56bPIQdrhdX8puaCuqpk0amCvlLB5cng=</DigestValue>
      </Reference>
      <Reference URI="/xl/externalLinks/externalLink79.xml?ContentType=application/vnd.openxmlformats-officedocument.spreadsheetml.externalLink+xml">
        <DigestMethod Algorithm="http://www.w3.org/2001/04/xmlenc#sha256"/>
        <DigestValue>7o0k9OksaN3bU6OxWsXJ8B3fG7ubEFhseFgQruP7xjE=</DigestValue>
      </Reference>
      <Reference URI="/xl/externalLinks/externalLink8.xml?ContentType=application/vnd.openxmlformats-officedocument.spreadsheetml.externalLink+xml">
        <DigestMethod Algorithm="http://www.w3.org/2001/04/xmlenc#sha256"/>
        <DigestValue>Cs27GoNVeOZVHKrgYj+b1pl+cZ1pqfSh6lgP+V0uQRQ=</DigestValue>
      </Reference>
      <Reference URI="/xl/externalLinks/externalLink80.xml?ContentType=application/vnd.openxmlformats-officedocument.spreadsheetml.externalLink+xml">
        <DigestMethod Algorithm="http://www.w3.org/2001/04/xmlenc#sha256"/>
        <DigestValue>J7KM57ZFpD34E3awIGhPTqY0xOG4U7IZgckz62/OMFY=</DigestValue>
      </Reference>
      <Reference URI="/xl/externalLinks/externalLink81.xml?ContentType=application/vnd.openxmlformats-officedocument.spreadsheetml.externalLink+xml">
        <DigestMethod Algorithm="http://www.w3.org/2001/04/xmlenc#sha256"/>
        <DigestValue>zGXb+OD5CpMFa0XbsevJft1IXMbs0r/DPrJPyCYiqPg=</DigestValue>
      </Reference>
      <Reference URI="/xl/externalLinks/externalLink82.xml?ContentType=application/vnd.openxmlformats-officedocument.spreadsheetml.externalLink+xml">
        <DigestMethod Algorithm="http://www.w3.org/2001/04/xmlenc#sha256"/>
        <DigestValue>SPrFkq/Wrv8wyhzQRC2UUjK5GN55tBGROzSJD7DZ5lM=</DigestValue>
      </Reference>
      <Reference URI="/xl/externalLinks/externalLink83.xml?ContentType=application/vnd.openxmlformats-officedocument.spreadsheetml.externalLink+xml">
        <DigestMethod Algorithm="http://www.w3.org/2001/04/xmlenc#sha256"/>
        <DigestValue>9e+fyN3yktg82YtQs7PqlPCl/m6QuUkdOFHty3INNmI=</DigestValue>
      </Reference>
      <Reference URI="/xl/externalLinks/externalLink84.xml?ContentType=application/vnd.openxmlformats-officedocument.spreadsheetml.externalLink+xml">
        <DigestMethod Algorithm="http://www.w3.org/2001/04/xmlenc#sha256"/>
        <DigestValue>9zqfD733bk+YzSb7Ju/SNIJAyZhwm0hUmPwSqzBGwTw=</DigestValue>
      </Reference>
      <Reference URI="/xl/externalLinks/externalLink85.xml?ContentType=application/vnd.openxmlformats-officedocument.spreadsheetml.externalLink+xml">
        <DigestMethod Algorithm="http://www.w3.org/2001/04/xmlenc#sha256"/>
        <DigestValue>b4lZGNFzvH36/ojRuHD8NsmCp8y/6A3Hmjkp9kmu3lY=</DigestValue>
      </Reference>
      <Reference URI="/xl/externalLinks/externalLink86.xml?ContentType=application/vnd.openxmlformats-officedocument.spreadsheetml.externalLink+xml">
        <DigestMethod Algorithm="http://www.w3.org/2001/04/xmlenc#sha256"/>
        <DigestValue>Zo8Oda4pyQrS3fldEokndPQkZUp+nqS2YctJW4RtEtY=</DigestValue>
      </Reference>
      <Reference URI="/xl/externalLinks/externalLink87.xml?ContentType=application/vnd.openxmlformats-officedocument.spreadsheetml.externalLink+xml">
        <DigestMethod Algorithm="http://www.w3.org/2001/04/xmlenc#sha256"/>
        <DigestValue>9T+U7WlkACfpvrLNnwPNLCA+20K22dfaIdZxFuaaKPo=</DigestValue>
      </Reference>
      <Reference URI="/xl/externalLinks/externalLink88.xml?ContentType=application/vnd.openxmlformats-officedocument.spreadsheetml.externalLink+xml">
        <DigestMethod Algorithm="http://www.w3.org/2001/04/xmlenc#sha256"/>
        <DigestValue>REk7Z0/uF7n3a2bpy/RDTRZmqNpASh3iJseJWxs0Zg4=</DigestValue>
      </Reference>
      <Reference URI="/xl/externalLinks/externalLink89.xml?ContentType=application/vnd.openxmlformats-officedocument.spreadsheetml.externalLink+xml">
        <DigestMethod Algorithm="http://www.w3.org/2001/04/xmlenc#sha256"/>
        <DigestValue>nclnPRoqXNHd4OcUiF35lrv0uPvTt/GM9fqEYUUyr+M=</DigestValue>
      </Reference>
      <Reference URI="/xl/externalLinks/externalLink9.xml?ContentType=application/vnd.openxmlformats-officedocument.spreadsheetml.externalLink+xml">
        <DigestMethod Algorithm="http://www.w3.org/2001/04/xmlenc#sha256"/>
        <DigestValue>Gx17/ZrqWg2C8s8vx5Efjk92qyJ+BDDuyLC0IGA+474=</DigestValue>
      </Reference>
      <Reference URI="/xl/externalLinks/externalLink90.xml?ContentType=application/vnd.openxmlformats-officedocument.spreadsheetml.externalLink+xml">
        <DigestMethod Algorithm="http://www.w3.org/2001/04/xmlenc#sha256"/>
        <DigestValue>OWrBpYS+gJIMj0xBkPWVv7AnQ/m1bbiQ4I56KrtIsAs=</DigestValue>
      </Reference>
      <Reference URI="/xl/externalLinks/externalLink91.xml?ContentType=application/vnd.openxmlformats-officedocument.spreadsheetml.externalLink+xml">
        <DigestMethod Algorithm="http://www.w3.org/2001/04/xmlenc#sha256"/>
        <DigestValue>xTgBdzn0dJiK3DQtkh9qeV+RC6oaO+rwS4wMtFG5Gv4=</DigestValue>
      </Reference>
      <Reference URI="/xl/externalLinks/externalLink92.xml?ContentType=application/vnd.openxmlformats-officedocument.spreadsheetml.externalLink+xml">
        <DigestMethod Algorithm="http://www.w3.org/2001/04/xmlenc#sha256"/>
        <DigestValue>xTgBdzn0dJiK3DQtkh9qeV+RC6oaO+rwS4wMtFG5Gv4=</DigestValue>
      </Reference>
      <Reference URI="/xl/externalLinks/externalLink93.xml?ContentType=application/vnd.openxmlformats-officedocument.spreadsheetml.externalLink+xml">
        <DigestMethod Algorithm="http://www.w3.org/2001/04/xmlenc#sha256"/>
        <DigestValue>TAofPbSsWjcVtgnuP6VV5a8tpYlfZ7sm0ms92iHby9w=</DigestValue>
      </Reference>
      <Reference URI="/xl/externalLinks/externalLink94.xml?ContentType=application/vnd.openxmlformats-officedocument.spreadsheetml.externalLink+xml">
        <DigestMethod Algorithm="http://www.w3.org/2001/04/xmlenc#sha256"/>
        <DigestValue>xTgBdzn0dJiK3DQtkh9qeV+RC6oaO+rwS4wMtFG5Gv4=</DigestValue>
      </Reference>
      <Reference URI="/xl/externalLinks/externalLink95.xml?ContentType=application/vnd.openxmlformats-officedocument.spreadsheetml.externalLink+xml">
        <DigestMethod Algorithm="http://www.w3.org/2001/04/xmlenc#sha256"/>
        <DigestValue>ogJ1EYy6iL6CDXu/jeLKZTvlQh6ZH0rbizovp8U3gww=</DigestValue>
      </Reference>
      <Reference URI="/xl/externalLinks/externalLink96.xml?ContentType=application/vnd.openxmlformats-officedocument.spreadsheetml.externalLink+xml">
        <DigestMethod Algorithm="http://www.w3.org/2001/04/xmlenc#sha256"/>
        <DigestValue>2Bs1bnrWVEsuovj5tAAC3DvKWxEi5mYbcvVoOK3LzQQ=</DigestValue>
      </Reference>
      <Reference URI="/xl/externalLinks/externalLink97.xml?ContentType=application/vnd.openxmlformats-officedocument.spreadsheetml.externalLink+xml">
        <DigestMethod Algorithm="http://www.w3.org/2001/04/xmlenc#sha256"/>
        <DigestValue>o+Wg6vAuRcZyISsvqlNv575a6r0piDxVMl5ItYdlyn4=</DigestValue>
      </Reference>
      <Reference URI="/xl/externalLinks/externalLink98.xml?ContentType=application/vnd.openxmlformats-officedocument.spreadsheetml.externalLink+xml">
        <DigestMethod Algorithm="http://www.w3.org/2001/04/xmlenc#sha256"/>
        <DigestValue>oN8n3FWCRsBYFna5w2HAWdfDwNzFYeYUwpQCKygAH9k=</DigestValue>
      </Reference>
      <Reference URI="/xl/externalLinks/externalLink99.xml?ContentType=application/vnd.openxmlformats-officedocument.spreadsheetml.externalLink+xml">
        <DigestMethod Algorithm="http://www.w3.org/2001/04/xmlenc#sha256"/>
        <DigestValue>5HsK7MvHoG7p4l2IaBYNZ4H0W4bL0c42buGnfD3VWhU=</DigestValue>
      </Reference>
      <Reference URI="/xl/media/image1.emf?ContentType=image/x-emf">
        <DigestMethod Algorithm="http://www.w3.org/2001/04/xmlenc#sha256"/>
        <DigestValue>1scaWlXokubzNDgqduFEiQDRR7bP4hs6TjZIwBP7+OQ=</DigestValue>
      </Reference>
      <Reference URI="/xl/printerSettings/printerSettings1.bin?ContentType=application/vnd.openxmlformats-officedocument.spreadsheetml.printerSettings">
        <DigestMethod Algorithm="http://www.w3.org/2001/04/xmlenc#sha256"/>
        <DigestValue>e/sLXTgfD76b41iVrUV38fsPWA2BUPC+bhHSpg4izcY=</DigestValue>
      </Reference>
      <Reference URI="/xl/printerSettings/printerSettings2.bin?ContentType=application/vnd.openxmlformats-officedocument.spreadsheetml.printerSettings">
        <DigestMethod Algorithm="http://www.w3.org/2001/04/xmlenc#sha256"/>
        <DigestValue>cjY/EMI/m7kqxPdIki1adnYEh0ylVVRpj3YeNgfZRws=</DigestValue>
      </Reference>
      <Reference URI="/xl/printerSettings/printerSettings3.bin?ContentType=application/vnd.openxmlformats-officedocument.spreadsheetml.printerSettings">
        <DigestMethod Algorithm="http://www.w3.org/2001/04/xmlenc#sha256"/>
        <DigestValue>e/sLXTgfD76b41iVrUV38fsPWA2BUPC+bhHSpg4izcY=</DigestValue>
      </Reference>
      <Reference URI="/xl/printerSettings/printerSettings4.bin?ContentType=application/vnd.openxmlformats-officedocument.spreadsheetml.printerSettings">
        <DigestMethod Algorithm="http://www.w3.org/2001/04/xmlenc#sha256"/>
        <DigestValue>e/sLXTgfD76b41iVrUV38fsPWA2BUPC+bhHSpg4izcY=</DigestValue>
      </Reference>
      <Reference URI="/xl/printerSettings/printerSettings5.bin?ContentType=application/vnd.openxmlformats-officedocument.spreadsheetml.printerSettings">
        <DigestMethod Algorithm="http://www.w3.org/2001/04/xmlenc#sha256"/>
        <DigestValue>SxOdMcaV29oPzS1sEbm3h6wzIFf10cvmrWgUOGx0Jpo=</DigestValue>
      </Reference>
      <Reference URI="/xl/printerSettings/printerSettings6.bin?ContentType=application/vnd.openxmlformats-officedocument.spreadsheetml.printerSettings">
        <DigestMethod Algorithm="http://www.w3.org/2001/04/xmlenc#sha256"/>
        <DigestValue>oGf1+G9vUjoYC33NdUTkEQVLJK6o2fSWftWNle65c0Y=</DigestValue>
      </Reference>
      <Reference URI="/xl/sharedStrings.xml?ContentType=application/vnd.openxmlformats-officedocument.spreadsheetml.sharedStrings+xml">
        <DigestMethod Algorithm="http://www.w3.org/2001/04/xmlenc#sha256"/>
        <DigestValue>z5il6QpRmocZhZQIsth+9Z6sx6mzaB2o4zfvGLYio/I=</DigestValue>
      </Reference>
      <Reference URI="/xl/styles.xml?ContentType=application/vnd.openxmlformats-officedocument.spreadsheetml.styles+xml">
        <DigestMethod Algorithm="http://www.w3.org/2001/04/xmlenc#sha256"/>
        <DigestValue>pK1zP+N346FeQgp3/T4c/WJQulmdv/RDNeuTUedQLLw=</DigestValue>
      </Reference>
      <Reference URI="/xl/theme/theme1.xml?ContentType=application/vnd.openxmlformats-officedocument.theme+xml">
        <DigestMethod Algorithm="http://www.w3.org/2001/04/xmlenc#sha256"/>
        <DigestValue>0od3cWFb7H/9sr1fB3xS8N4PVwSWcnr1ynQI1Jvf//w=</DigestValue>
      </Reference>
      <Reference URI="/xl/workbook.xml?ContentType=application/vnd.openxmlformats-officedocument.spreadsheetml.sheet.main+xml">
        <DigestMethod Algorithm="http://www.w3.org/2001/04/xmlenc#sha256"/>
        <DigestValue>z0uG8ygZhJAxzPNT0dCj0r5cjxsIj5WJjYoCyGfDKjQ=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ZM46Q9XfqbjQritDIRlWMZeRkTZX1XDbp+UYqD4Hc0Q=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sheet1.xml?ContentType=application/vnd.openxmlformats-officedocument.spreadsheetml.worksheet+xml">
        <DigestMethod Algorithm="http://www.w3.org/2001/04/xmlenc#sha256"/>
        <DigestValue>XsY1KSFvVq/ypb8fZxmK61x0gBLAKlDooYxCb0MrdlQ=</DigestValue>
      </Reference>
      <Reference URI="/xl/worksheets/sheet2.xml?ContentType=application/vnd.openxmlformats-officedocument.spreadsheetml.worksheet+xml">
        <DigestMethod Algorithm="http://www.w3.org/2001/04/xmlenc#sha256"/>
        <DigestValue>vGTozkg6WqSN1ngP4xpYPtnmqytr/WK2R1bek8hqCyI=</DigestValue>
      </Reference>
      <Reference URI="/xl/worksheets/sheet3.xml?ContentType=application/vnd.openxmlformats-officedocument.spreadsheetml.worksheet+xml">
        <DigestMethod Algorithm="http://www.w3.org/2001/04/xmlenc#sha256"/>
        <DigestValue>XuDflOld7Ldi+OzBvD+g2UKC23zE9jIbHzHMNPbvJM4=</DigestValue>
      </Reference>
      <Reference URI="/xl/worksheets/sheet4.xml?ContentType=application/vnd.openxmlformats-officedocument.spreadsheetml.worksheet+xml">
        <DigestMethod Algorithm="http://www.w3.org/2001/04/xmlenc#sha256"/>
        <DigestValue>wqGuPf6wyemLabnIFOZTAyUpYN58rDh3Lh8zDo/KelE=</DigestValue>
      </Reference>
      <Reference URI="/xl/worksheets/sheet5.xml?ContentType=application/vnd.openxmlformats-officedocument.spreadsheetml.worksheet+xml">
        <DigestMethod Algorithm="http://www.w3.org/2001/04/xmlenc#sha256"/>
        <DigestValue>YiAvhWWKI1fsZNv22Yne43Vv6sQJ/vgP1K+JPf0u+nA=</DigestValue>
      </Reference>
      <Reference URI="/xl/worksheets/sheet6.xml?ContentType=application/vnd.openxmlformats-officedocument.spreadsheetml.worksheet+xml">
        <DigestMethod Algorithm="http://www.w3.org/2001/04/xmlenc#sha256"/>
        <DigestValue>EE+XTaizPcr+RbvKz4b9cAYYoN6slfRTWwIBULw0VcI=</DigestValue>
      </Reference>
    </Manifest>
    <SignatureProperties>
      <SignatureProperty Id="idSignatureTime" Target="#idPackageSignature">
        <mdssi:SignatureTime xmlns:mdssi="http://schemas.openxmlformats.org/package/2006/digital-signature">
          <mdssi:Format>YYYY-MM-DDThh:mm:ssTZD</mdssi:Format>
          <mdssi:Value>2021-05-31T19:03:50Z</mdssi:Value>
        </mdssi:SignatureTime>
      </SignatureProperty>
    </SignatureProperties>
  </Object>
  <Object Id="idOfficeObject">
    <SignatureProperties>
      <SignatureProperty Id="idOfficeV1Details" Target="#idPackageSignature">
        <SignatureInfoV1 xmlns="http://schemas.microsoft.com/office/2006/digsig">
          <SetupID>{BE9E5094-B71F-47BB-80FE-DF5B1B87CED2}</SetupID>
          <SignatureText>Mariela Vallejos</SignatureText>
          <SignatureImage/>
          <SignatureComments/>
          <WindowsVersion>10.0</WindowsVersion>
          <OfficeVersion>16.0.14026/22</OfficeVersion>
          <ApplicationVersion>16.0.14026</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2021-05-31T19:03:50Z</xd:SigningTime>
          <xd:SigningCertificate>
            <xd:Cert>
              <xd:CertDigest>
                <DigestMethod Algorithm="http://www.w3.org/2001/04/xmlenc#sha256"/>
                <DigestValue>7mspWNNEdM90YMWltiBa7MnL9HKbDolH1INbS4+Awt8=</DigestValue>
              </xd:CertDigest>
              <xd:IssuerSerial>
                <X509IssuerName>DC=net + DC=windows + CN=MS-Organization-Access + OU=82dbaca4-3e81-46ca-9c73-0950c1eaca97</X509IssuerName>
                <X509SerialNumber>82093901875229294652270964291762755308</X509SerialNumber>
              </xd:IssuerSerial>
            </xd:Cert>
          </xd:SigningCertificate>
          <xd:SignaturePolicyIdentifier>
            <xd:SignaturePolicyImplied/>
          </xd:SignaturePolicyIdentifier>
        </xd:SignedSignatureProperties>
      </xd:SignedProperties>
    </xd:QualifyingProperties>
  </Object>
  <Object Id="idValidSigLnImg">AQAAAGwAAAAAAAAAAAAAACEBAAB/AAAAAAAAAAAAAACIHAAAogwAACBFTUYAAAEA4BsAAKoAAAAGAAAAAAAAAAAAAAAAAAAAVgUAAAADAABYAQAAwgAAAAAAAAAAAAAAAAAAAMA/BQDQ9QIACgAAABAAAAAAAAAAAAAAAEsAAAAQAAAAAAAAAAUAAAAeAAAAGAAAAAAAAAAAAAAAIgEAAIAAAAAnAAAAGAAAAAEAAAAAAAAAAAAAAAAAAAAlAAAADAAAAAEAAABMAAAAZAAAAAAAAAAAAAAAIQEAAH8AAAAAAAAAAAAAACI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hAQAAfwAAAAAAAAAAAAAAIgEAAIAAAAAhAPAAAAAAAAAAAAAAAIA/AAAAAAAAAAAAAIA/AAAAAAAAAAAAAAAAAAAAAAAAAAAAAAAAAAAAAAAAAAAlAAAADAAAAAAAAIAoAAAADAAAAAEAAAAnAAAAGAAAAAEAAAAAAAAA8PDwAAAAAAAlAAAADAAAAAEAAABMAAAAZAAAAAAAAAAAAAAAIQEAAH8AAAAAAAAAAAAAACIBAACAAAAAIQDwAAAAAAAAAAAAAACAPwAAAAAAAAAAAACAPwAAAAAAAAAAAAAAAAAAAAAAAAAAAAAAAAAAAAAAAAAAJQAAAAwAAAAAAACAKAAAAAwAAAABAAAAJwAAABgAAAABAAAAAAAAAPDw8AAAAAAAJQAAAAwAAAABAAAATAAAAGQAAAAAAAAAAAAAACEBAAB/AAAAAAAAAAAAAAAiAQAAgAAAACEA8AAAAAAAAAAAAAAAgD8AAAAAAAAAAAAAgD8AAAAAAAAAAAAAAAAAAAAAAAAAAAAAAAAAAAAAAAAAACUAAAAMAAAAAAAAgCgAAAAMAAAAAQAAACcAAAAYAAAAAQAAAAAAAADw8PAAAAAAACUAAAAMAAAAAQAAAEwAAABkAAAAAAAAAAAAAAAhAQAAfwAAAAAAAAAAAAAAIgEAAIAAAAAhAPAAAAAAAAAAAAAAAIA/AAAAAAAAAAAAAIA/AAAAAAAAAAAAAAAAAAAAAAAAAAAAAAAAAAAAAAAAAAAlAAAADAAAAAAAAIAoAAAADAAAAAEAAAAnAAAAGAAAAAEAAAAAAAAA////AAAAAAAlAAAADAAAAAEAAABMAAAAZAAAAAAAAAAAAAAAIQEAAH8AAAAAAAAAAAAAACIBAACAAAAAIQDwAAAAAAAAAAAAAACAPwAAAAAAAAAAAACAPwAAAAAAAAAAAAAAAAAAAAAAAAAAAAAAAAAAAAAAAAAAJQAAAAwAAAAAAACAKAAAAAwAAAABAAAAJwAAABgAAAABAAAAAAAAAP///wAAAAAAJQAAAAwAAAABAAAATAAAAGQAAAAAAAAAAAAAACEBAAB/AAAAAAAAAAAAAAA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HvIddiBeuXaA2bsDoulYXODLjwBAedkQAAAAABh62RAAAAAAgzRQWczLjwODNFBZAgAAANjLjwPrvDFZTNmLAwEAAACc+YtZqCH8EBuxbFCw7v4QAr0xWZz5i1lSxLMLTNmLWeaXExUAOwIRRMuPAznxHXaUyY8DAAAAAAAAHXYAAAAA9f///wAAAAAAAAAAAAAAAJABAAAAAAABAAAAAHMAZQBnAG8AZQAgAHUAaQDixLML+MmPA61yg3YAALl27MmPAwAAAAD0yY8DAAAAAAaky1sAALl2AAAAABMAFACi6VhcIF65dgzKjwNk9WF2AAAAAPAH2QXgxLp2ZHYACAAAAAAlAAAADAAAAAEAAAAYAAAADAAAAAAAAAASAAAADAAAAAEAAAAeAAAAGAAAAMMAAAAEAAAA9wAAABEAAAAlAAAADAAAAAEAAABUAAAAhAAAAMQAAAAEAAAA9QAAABAAAAABAAAA0XbJQVUVykHEAAAABAAAAAkAAABMAAAAAAAAAAAAAAAAAAAA//////////9gAAAAMwAxAC8ANQAvADIAMAAyADEAAAAGAAAABgAAAAQAAAAGAAAABAAAAAYAAAAGAAAABgAAAAYAAABLAAAAQAAAADAAAAAFAAAAIAAAAAEAAAABAAAAEAAAAAAAAAAAAAAAIgEAAIAAAAAAAAAAAAAAACIBAACAAAAAUgAAAHABAAACAAAAEAAAAAcAAAAAAAAAAAAAALwCAAAAAAAAAQICIlMAeQBzAHQAZQBtAAAAAAAAAAAAAAAAAAAAAAAAAAAAAAAAAAAAAAAAAAAAAAAAAAAAAAAAAAAAAAAAAAAAAAAAAAAAnGFwd8hijgDgasIDAAAAAIDZuwOA2bsDeOlYXAAAAABMYI4D+F+OAwAAAAAAAAAAAAAAAAAAAADA5rsDAAAAAAAAAAAAAAAAAAAAAAAAAAAAAAAAAAAAAAAAAAAAAAAAAAAAAAAAAAAAAAAAAAAAAAAAAAAAAAAAfhFzdwAAsgsIYY4D6NFsd4DZuwMGpMtbAAAAAPjSbHf//wAAAAAAANvTbHfb02x3OGGOAzxhjgN46VhcAAAAAAAAAAAAAAAABwAAAAAAAADxhoJ2CQAAAAcAAABwYY4DcGGOAwACAAD8////AQAAAAAAAAAAAAAAAAAAAPAH2QXgxLp2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jwMe8h12MNWPA2lhLFmAEQoL869sUET+i1k4g+YXAAAAAGDJgRjM0Y8DOIPmF/////9E/otZfA06WZzki1ls1Y8DAAAAAKzCjFlgyYEYrMKMWZzki1nY0Y8DlQg6WZzki1kBAAAAuo8TFQMAAADo0o8DOfEddjjRjwMGAAAAAAAddmDRjwPg////AAAAAAAAAAAAAAAAkAEAAAAAAAEAAAAAYQByAGkAYQBsAAAAAAAAAAAAAAAAAAAAAAAAAAAAAAAAAAAA8YaCdgAAAAAGAAAAnNKPA5zSjwMAAgAA/P///wEAAAAAAAAAAAAAAAAAAAAAAAAAAAAAAPAH2QVkdgAIAAAAACUAAAAMAAAAAwAAABgAAAAMAAAAAAAAABIAAAAMAAAAAQAAABYAAAAMAAAACAAAAFQAAABUAAAACgAAACcAAAAeAAAASgAAAAEAAADRdslBVRXK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gAAABHAAAAKQAAADMAAABwAAAAFQAAACEA8AAAAAAAAAAAAAAAgD8AAAAAAAAAAAAAgD8AAAAAAAAAAAAAAAAAAAAAAAAAAAAAAAAAAAAAAAAAACUAAAAMAAAAAAAAgCgAAAAMAAAABAAAAFIAAABwAQAABAAAAPD///8AAAAAAAAAAAAAAACQAQAAAAAAAQAAAABzAGUAZwBvAGUAIAB1AGkAAAAAAAAAAAAAAAAAAAAAAAAAAAAAAAAAAAAAAAAAAAAAAAAAAAAAAAAAAAAAAAAAAACPAx7yHXYAAAAA+j4Y3ygNCvf80I8DQiSmVwEAAAC00Y8DIA0AhAAAAAC4HdPwCNGPA1rK0VuoLLQFkBjSENerbFACAAAAyNKPA+wzUFn/////1NKPA8lZOFkXqGxQLQAAAKTXjwOqjxMVqCy0BfjSjwM58R12SNGPAwcAAAAAAB12AAAAQPD///8AAAAAAAAAAAAAAACQAQAAAAAAAQAAAABzAGUAZwBvAGUAIAB1AGkAAAAAAAAAAAAAAAAAAAAAAAAAAADxhoJ2AAAAAAkAAACs0o8DrNKPAwACAAD8////AQAAAAAAAAAAAAAAAAAAAAAAAAAAAAAA8AfZBWR2AAgAAAAAJQAAAAwAAAAEAAAAGAAAAAwAAAAAAAAAEgAAAAwAAAABAAAAHgAAABgAAAApAAAAMwAAAJkAAABIAAAAJQAAAAwAAAAEAAAAVAAAAKwAAAAqAAAAMwAAAJcAAABHAAAAAQAAANF2yUFVFcpBKgAAADMAAAAQAAAATAAAAAAAAAAAAAAAAAAAAP//////////bAAAAE0AYQByAGkAZQBsAGEAIABWAGEAbABsAGUAagBvAHMADgAAAAgAAAAGAAAABAAAAAgAAAAEAAAACAAAAAQAAAAKAAAACAAAAAQAAAAEAAAACAAAAAQAAAAJAAAABwAAAEsAAABAAAAAMAAAAAUAAAAgAAAAAQAAAAEAAAAQAAAAAAAAAAAAAAAiAQAAgAAAAAAAAAAAAAAAIgEAAIAAAAAlAAAADAAAAAIAAAAnAAAAGAAAAAUAAAAAAAAA////AAAAAAAlAAAADAAAAAUAAABMAAAAZAAAAAAAAABQAAAAIQEAAHwAAAAAAAAAUAAAACI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sAAAACgAAAFAAAABaAAAAXAAAAAEAAADRdslBVRXKQQoAAABQAAAAEAAAAEwAAAAAAAAAAAAAAAAAAAD//////////2wAAABNAGEAcgBpAGUAbABhACAAVgBhAGwAbABlAGoAbwBzAAoAAAAGAAAABAAAAAMAAAAGAAAAAwAAAAYAAAADAAAABwAAAAYAAAADAAAAAwAAAAYAAAADAAAABwAAAAUAAABLAAAAQAAAADAAAAAFAAAAIAAAAAEAAAABAAAAEAAAAAAAAAAAAAAAIgEAAIAAAAAAAAAAAAAAACIBAACAAAAAJQAAAAwAAAAC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CEAAAACgAAAGAAAABAAAAAbAAAAAEAAADRdslBVRXKQQoAAABgAAAACQAAAEwAAAAAAAAAAAAAAAAAAAD//////////2AAAABDAG8AbgB0AGEAZABvAHIAYQAAAAcAAAAHAAAABwAAAAQAAAAGAAAABwAAAAcAAAAEAAAABgAAAEsAAABAAAAAMAAAAAUAAAAgAAAAAQAAAAEAAAAQAAAAAAAAAAAAAAAiAQAAgAAAAAAAAAAAAAAAIgEAAIAAAAAlAAAADAAAAAIAAAAnAAAAGAAAAAUAAAAAAAAA////AAAAAAAlAAAADAAAAAUAAABMAAAAZAAAAAkAAABwAAAAGAEAAHwAAAAJAAAAcAAAABABAAANAAAAIQDwAAAAAAAAAAAAAACAPwAAAAAAAAAAAACAPwAAAAAAAAAAAAAAAAAAAAAAAAAAAAAAAAAAAAAAAAAAJQAAAAwAAAAAAACAKAAAAAwAAAAFAAAAJQAAAAwAAAABAAAAGAAAAAwAAAAAAAAAEgAAAAwAAAABAAAAFgAAAAwAAAAAAAAAVAAAAHQBAAAKAAAAcAAAABcBAAB8AAAAAQAAANF2yUFVFcpBCgAAAHAAAAAxAAAATAAAAAQAAAAJAAAAcAAAABkBAAB9AAAAsAAAAEYAaQByAG0AYQBkAG8AIABwAG8AcgA6ACAANwBlADMAYgA5AGMAMwBhAC0AMgA1ADAAYgAtADQAYQBiAGIALQA5AGYAOABmAC0AZQBmAGUAMgBlADgAZgAzAGYAOQA4AGUAAAAGAAAAAwAAAAQAAAAJAAAABgAAAAcAAAAHAAAAAwAAAAcAAAAHAAAABAAAAAMAAAADAAAABgAAAAYAAAAGAAAABwAAAAYAAAAFAAAABgAAAAYAAAAEAAAABgAAAAYAAAAGAAAABwAAAAQAAAAGAAAABgAAAAcAAAAHAAAABAAAAAYAAAAEAAAABgAAAAQAAAAEAAAABgAAAAQAAAAGAAAABgAAAAYAAAAGAAAABAAAAAYAAAAEAAAABgAAAAYAAAAGAAAAFgAAAAwAAAAAAAAAJQAAAAwAAAACAAAADgAAABQAAAAAAAAAEAAAABQAAAA=</Object>
  <Object Id="idInvalidSigLnImg">AQAAAGwAAAAAAAAAAAAAACEBAAB/AAAAAAAAAAAAAACIHAAAogwAACBFTUYAAAEAYCAAALEAAAAGAAAAAAAAAAAAAAAAAAAAVgUAAAADAABYAQAAwgAAAAAAAAAAAAAAAAAAAMA/BQDQ9QIACgAAABAAAAAAAAAAAAAAAEsAAAAQAAAAAAAAAAUAAAAeAAAAGAAAAAAAAAAAAAAAIgEAAIAAAAAnAAAAGAAAAAEAAAAAAAAAAAAAAAAAAAAlAAAADAAAAAEAAABMAAAAZAAAAAAAAAAAAAAAIQEAAH8AAAAAAAAAAAAAACI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hAQAAfwAAAAAAAAAAAAAAIgEAAIAAAAAhAPAAAAAAAAAAAAAAAIA/AAAAAAAAAAAAAIA/AAAAAAAAAAAAAAAAAAAAAAAAAAAAAAAAAAAAAAAAAAAlAAAADAAAAAAAAIAoAAAADAAAAAEAAAAnAAAAGAAAAAEAAAAAAAAA8PDwAAAAAAAlAAAADAAAAAEAAABMAAAAZAAAAAAAAAAAAAAAIQEAAH8AAAAAAAAAAAAAACIBAACAAAAAIQDwAAAAAAAAAAAAAACAPwAAAAAAAAAAAACAPwAAAAAAAAAAAAAAAAAAAAAAAAAAAAAAAAAAAAAAAAAAJQAAAAwAAAAAAACAKAAAAAwAAAABAAAAJwAAABgAAAABAAAAAAAAAPDw8AAAAAAAJQAAAAwAAAABAAAATAAAAGQAAAAAAAAAAAAAACEBAAB/AAAAAAAAAAAAAAAiAQAAgAAAACEA8AAAAAAAAAAAAAAAgD8AAAAAAAAAAAAAgD8AAAAAAAAAAAAAAAAAAAAAAAAAAAAAAAAAAAAAAAAAACUAAAAMAAAAAAAAgCgAAAAMAAAAAQAAACcAAAAYAAAAAQAAAAAAAADw8PAAAAAAACUAAAAMAAAAAQAAAEwAAABkAAAAAAAAAAAAAAAhAQAAfwAAAAAAAAAAAAAAIgEAAIAAAAAhAPAAAAAAAAAAAAAAAIA/AAAAAAAAAAAAAIA/AAAAAAAAAAAAAAAAAAAAAAAAAAAAAAAAAAAAAAAAAAAlAAAADAAAAAAAAIAoAAAADAAAAAEAAAAnAAAAGAAAAAEAAAAAAAAA////AAAAAAAlAAAADAAAAAEAAABMAAAAZAAAAAAAAAAAAAAAIQEAAH8AAAAAAAAAAAAAACIBAACAAAAAIQDwAAAAAAAAAAAAAACAPwAAAAAAAAAAAACAPwAAAAAAAAAAAAAAAAAAAAAAAAAAAAAAAAAAAAAAAAAAJQAAAAwAAAAAAACAKAAAAAwAAAABAAAAJwAAABgAAAABAAAAAAAAAP///wAAAAAAJQAAAAwAAAABAAAATAAAAGQAAAAAAAAAAAAAACEBAAB/AAAAAAAAAAAAAAA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LADAAAKAAAAAwAAABcAAAAQAAAACgAAAAMAAAAOAAAADgAAAAAA/wEAAAAAAAAAAAAAgD8AAAAAAAAAAAAAgD8AAAAAAAAAAP///wAAAAAAbAAAADQAAACgAAAAEAMAAA4AAAAOAAAAKAAAAA4AAAAOAAAAAQAgAAMAAAAQAwAAAAAAAAAAAAAAAAAAAAAAAAAA/wAA/wAA/wAAAAAAAAAAAAAAAAAAAB4fH4oYGRluAAAAAAAAAAAODzk9NTfW5gAAAAAAAAAAAAAAAAAAAAA7Pe3/AAAAAAAAAAAAAAAAOjs7pjg6Ov84Ojr/CwsLMQAAAAAODzk9NTfW5gAAAAAAAAAAOz3t/wAAAAAAAAAAAAAAAAAAAAA6Ozumpqen//r6+v9OUFD/kZKS/wAAAAAODzk9NTfW5js97f8AAAAAAAAAAAAAAAAAAAAAAAAAADo7O6amp6f/+vr6//r6+v/6+vr/rKysrwAAAAA7Pe3/NTfW5gAAAAAAAAAAAAAAAAAAAAAAAAAAOjs7pqanp//6+vr/+vr6/zw8PD0AAAAAOz3t/wAAAAAODzk9NTfW5gAAAAAAAAAAAAAAAAAAAAA6Ozumpqen//r6+v88PDw9AAAAADs97f8AAAAAAAAAAAAAAAAODzk9NTfW5gAAAAAAAAAAAAAAADo7O6aRkpL/ODo6/zg6Ov8SEhJRAAAAAAAAAAAAAAAAAAAAAAAAAAAAAAAAAAAAAAAAAAAAAAAAOjs7pk5QUP/6+vr/+vr6/6+vr/E7Ozt7SUtLzAAAAAAAAAAAAAAAAAAAAAAAAAAAAAAAAAAAAABFR0f2+vr6//r6+v/6+vr/+vr6//r6+v9ISkr4CwsLMQAAAAAAAAAAAAAAAAAAAAAAAAAAGBkZboiJifb6+vr/+vr6//r6+v/6+vr/+vr6/6anp/8eHx+KAAAAAAAAAAAAAAAAAAAAAAAAAAAYGRluiImJ9vr6+v/6+vr/+vr6//r6+v/6+vr/pqen/x4fH4oAAAAAAAAAAAAAAAAAAAAAAAAAAAsLCzFISkr4+vr6//r6+v/6+vr/+vr6//r6+v9dXl72EhISUQAAAAAAAAAAAAAAAAAAAAAAAAAAAAAAAB4fH4pmZ2f/+vr6//r6+v/6+vr/e319/zk7O7sAAAAAAAAAAAAAAAAAAAAAAAAAAAAAAAAAAAAAAAAAABgZGW44Ojr/ODo6/zg6Ov8eHx+K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HvIddiBeuXaA2bsDoulYXODLjwBAedkQAAAAABh62RAAAAAAgzRQWczLjwODNFBZAgAAANjLjwPrvDFZTNmLAwEAAACc+YtZqCH8EBuxbFCw7v4QAr0xWZz5i1lSxLMLTNmLWeaXExUAOwIRRMuPAznxHXaUyY8DAAAAAAAAHXYAAAAA9f///wAAAAAAAAAAAAAAAJABAAAAAAABAAAAAHMAZQBnAG8AZQAgAHUAaQDixLML+MmPA61yg3YAALl27MmPAwAAAAD0yY8DAAAAAAaky1sAALl2AAAAABMAFACi6VhcIF65dgzKjwNk9WF2AAAAAPAH2QXgxLp2ZHYACAAAAAAlAAAADAAAAAEAAAAYAAAADAAAAP8AAAASAAAADAAAAAEAAAAeAAAAGAAAACIAAAAEAAAAcgAAABEAAAAlAAAADAAAAAEAAABUAAAAqAAAACMAAAAEAAAAcAAAABAAAAABAAAA0XbJQVUVykEjAAAABAAAAA8AAABMAAAAAAAAAAAAAAAAAAAA//////////9sAAAARgBpAHIAbQBhACAAbgBvACAAdgDhAGwAaQBkAGEAAAAGAAAAAwAAAAQAAAAJAAAABgAAAAMAAAAHAAAABwAAAAMAAAAFAAAABgAAAAMAAAADAAAABwAAAAYAAABLAAAAQAAAADAAAAAFAAAAIAAAAAEAAAABAAAAEAAAAAAAAAAAAAAAIgEAAIAAAAAAAAAAAAAAACIBAACAAAAAUgAAAHABAAACAAAAEAAAAAcAAAAAAAAAAAAAALwCAAAAAAAAAQICIlMAeQBzAHQAZQBtAAAAAAAAAAAAAAAAAAAAAAAAAAAAAAAAAAAAAAAAAAAAAAAAAAAAAAAAAAAAAAAAAAAAAAAAAAAAnGFwd8hijgDgasIDAAAAAIDZuwOA2bsDeOlYXAAAAABMYI4D+F+OAwAAAAAAAAAAAAAAAAAAAADA5rsDAAAAAAAAAAAAAAAAAAAAAAAAAAAAAAAAAAAAAAAAAAAAAAAAAAAAAAAAAAAAAAAAAAAAAAAAAAAAAAAAfhFzdwAAsgsIYY4D6NFsd4DZuwMGpMtbAAAAAPjSbHf//wAAAAAAANvTbHfb02x3OGGOAzxhjgN46VhcAAAAAAAAAAAAAAAABwAAAAAAAADxhoJ2CQAAAAcAAABwYY4DcGGOAwACAAD8////AQAAAAAAAAAAAAAAAAAAAPAH2QXgxLp2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jwMe8h12MNWPA2lhLFmAEQoL869sUET+i1k4g+YXAAAAAGDJgRjM0Y8DOIPmF/////9E/otZfA06WZzki1ls1Y8DAAAAAKzCjFlgyYEYrMKMWZzki1nY0Y8DlQg6WZzki1kBAAAAuo8TFQMAAADo0o8DOfEddjjRjwMGAAAAAAAddmDRjwPg////AAAAAAAAAAAAAAAAkAEAAAAAAAEAAAAAYQByAGkAYQBsAAAAAAAAAAAAAAAAAAAAAAAAAAAAAAAAAAAA8YaCdgAAAAAGAAAAnNKPA5zSjwMAAgAA/P///wEAAAAAAAAAAAAAAAAAAAAAAAAAAAAAAPAH2QVkdgAIAAAAACUAAAAMAAAAAwAAABgAAAAMAAAAAAAAABIAAAAMAAAAAQAAABYAAAAMAAAACAAAAFQAAABUAAAACgAAACcAAAAeAAAASgAAAAEAAADRdslBVRXK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gAAABHAAAAKQAAADMAAABwAAAAFQAAACEA8AAAAAAAAAAAAAAAgD8AAAAAAAAAAAAAgD8AAAAAAAAAAAAAAAAAAAAAAAAAAAAAAAAAAAAAAAAAACUAAAAMAAAAAAAAgCgAAAAMAAAABAAAAFIAAABwAQAABAAAAPD///8AAAAAAAAAAAAAAACQAQAAAAAAAQAAAABzAGUAZwBvAGUAIAB1AGkAAAAAAAAAAAAAAAAAAAAAAAAAAAAAAAAAAAAAAAAAAAAAAAAAAAAAAAAAAAAAAAAAAACPAx7yHXYAAAAA+j4Y3ygNCvf80I8DQiSmVwEAAAC00Y8DIA0AhAAAAAC4HdPwCNGPA1rK0VuoLLQFkBjSENerbFACAAAAyNKPA+wzUFn/////1NKPA8lZOFkXqGxQLQAAAKTXjwOqjxMVqCy0BfjSjwM58R12SNGPAwcAAAAAAB12AAAAQPD///8AAAAAAAAAAAAAAACQAQAAAAAAAQAAAABzAGUAZwBvAGUAIAB1AGkAAAAAAAAAAAAAAAAAAAAAAAAAAADxhoJ2AAAAAAkAAACs0o8DrNKPAwACAAD8////AQAAAAAAAAAAAAAAAAAAAAAAAAAAAAAA8AfZBWR2AAgAAAAAJQAAAAwAAAAEAAAAGAAAAAwAAAAAAAAAEgAAAAwAAAABAAAAHgAAABgAAAApAAAAMwAAAJkAAABIAAAAJQAAAAwAAAAEAAAAVAAAAKwAAAAqAAAAMwAAAJcAAABHAAAAAQAAANF2yUFVFcpBKgAAADMAAAAQAAAATAAAAAAAAAAAAAAAAAAAAP//////////bAAAAE0AYQByAGkAZQBsAGEAIABWAGEAbABsAGUAagBvAHMADgAAAAgAAAAGAAAABAAAAAgAAAAEAAAACAAAAAQAAAAKAAAACAAAAAQAAAAEAAAACAAAAAQAAAAJAAAABwAAAEsAAABAAAAAMAAAAAUAAAAgAAAAAQAAAAEAAAAQAAAAAAAAAAAAAAAiAQAAgAAAAAAAAAAAAAAAIgEAAIAAAAAlAAAADAAAAAIAAAAnAAAAGAAAAAUAAAAAAAAA////AAAAAAAlAAAADAAAAAUAAABMAAAAZAAAAAAAAABQAAAAIQEAAHwAAAAAAAAAUAAAACI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sAAAACgAAAFAAAABaAAAAXAAAAAEAAADRdslBVRXKQQoAAABQAAAAEAAAAEwAAAAAAAAAAAAAAAAAAAD//////////2wAAABNAGEAcgBpAGUAbABhACAAVgBhAGwAbABlAGoAbwBzAAoAAAAGAAAABAAAAAMAAAAGAAAAAwAAAAYAAAADAAAABwAAAAYAAAADAAAAAwAAAAYAAAADAAAABwAAAAUAAABLAAAAQAAAADAAAAAFAAAAIAAAAAEAAAABAAAAEAAAAAAAAAAAAAAAIgEAAIAAAAAAAAAAAAAAACIBAACAAAAAJQAAAAwAAAACAAAAJwAAABgAAAAFAAAAAAAAAP///wAAAAAAJQAAAAwAAAAFAAAATAAAAGQAAAAJAAAAYAAAAP8AAABsAAAACQAAAGAAAAD3AAAADQAAACEA8AAAAAAAAAAAAAAAgD8AAAAAAAAAAAAAgD8AAAAAAAAAAAAAAAAAAAAAAAAAAAAAAAAAAAAAAAAAACUAAAAMAAAAAAAAgCgAAAAMAAAABQAAACUAAAAMAAAAAQAAABgAAAAMAAAAAAAAABIAAAAMAAAAAQAAAB4AAAAYAAAACQAAAGAAAAAAAQAAbQAAACUAAAAMAAAAAQAAAFQAAACEAAAACgAAAGAAAABAAAAAbAAAAAEAAADRdslBVRXKQQoAAABgAAAACQAAAEwAAAAAAAAAAAAAAAAAAAD//////////2AAAABDAG8AbgB0AGEAZABvAHIAYQAAAAcAAAAHAAAABwAAAAQAAAAGAAAABwAAAAcAAAAEAAAABgAAAEsAAABAAAAAMAAAAAUAAAAgAAAAAQAAAAEAAAAQAAAAAAAAAAAAAAAiAQAAgAAAAAAAAAAAAAAAIgEAAIAAAAAlAAAADAAAAAIAAAAnAAAAGAAAAAUAAAAAAAAA////AAAAAAAlAAAADAAAAAUAAABMAAAAZAAAAAkAAABwAAAAGAEAAHwAAAAJAAAAcAAAABABAAANAAAAIQDwAAAAAAAAAAAAAACAPwAAAAAAAAAAAACAPwAAAAAAAAAAAAAAAAAAAAAAAAAAAAAAAAAAAAAAAAAAJQAAAAwAAAAAAACAKAAAAAwAAAAFAAAAJQAAAAwAAAABAAAAGAAAAAwAAAAAAAAAEgAAAAwAAAABAAAAFgAAAAwAAAAAAAAAVAAAAHQBAAAKAAAAcAAAABcBAAB8AAAAAQAAANF2yUFVFcpBCgAAAHAAAAAxAAAATAAAAAQAAAAJAAAAcAAAABkBAAB9AAAAsAAAAEYAaQByAG0AYQBkAG8AIABwAG8AcgA6ACAANwBlADMAYgA5AGMAMwBhAC0AMgA1ADAAYgAtADQAYQBiAGIALQA5AGYAOABmAC0AZQBmAGUAMgBlADgAZgAzAGYAOQA4AGUAAAAGAAAAAwAAAAQAAAAJAAAABgAAAAcAAAAHAAAAAwAAAAcAAAAHAAAABAAAAAMAAAADAAAABgAAAAYAAAAGAAAABwAAAAYAAAAFAAAABgAAAAYAAAAEAAAABgAAAAYAAAAGAAAABwAAAAQAAAAGAAAABgAAAAcAAAAHAAAABAAAAAYAAAAEAAAABgAAAAQAAAAEAAAABgAAAAQAAAAGAAAABgAAAAYAAAAGAAAABAAAAAYAAAAEAAAABgAAAAYAAAAG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S6NlKF0UbZkveEtrX6BaZJQreUrk5GDFzmfa89mJTzo=</DigestValue>
    </Reference>
    <Reference Type="http://www.w3.org/2000/09/xmldsig#Object" URI="#idOfficeObject">
      <DigestMethod Algorithm="http://www.w3.org/2001/04/xmlenc#sha256"/>
      <DigestValue>BB78DGtzITatICh9MfDRik9WdZe6XFhP5GNFtVR8gas=</DigestValue>
    </Reference>
    <Reference Type="http://uri.etsi.org/01903#SignedProperties" URI="#idSignedProperties">
      <Transforms>
        <Transform Algorithm="http://www.w3.org/TR/2001/REC-xml-c14n-20010315"/>
      </Transforms>
      <DigestMethod Algorithm="http://www.w3.org/2001/04/xmlenc#sha256"/>
      <DigestValue>WnextZ78pqYXgolX9liA/9lacuaFLdzZahMusbCBOpU=</DigestValue>
    </Reference>
  </SignedInfo>
  <SignatureValue>DRD4JFf/JD+5gaP00HZYfVVdTouNJc9aRAng/tbJyK+rVAa9AUBuEaqVVMoY3wWLh724HWrAWEhO
siu0wcthtxUeoWX/WbFai2Py/sBmq3+W+H4AwNfBtUbsbLFTWM3kytEeIZlxMn3IZcYbskqHVGep
iXFeMOVuSMSmCYHuVxQfmTGDZf2AczqyztAtU2nELNXpIdI2Qal2w+mpPFKiwnKtfLTJh98SqDN0
CoFKNfH2AByOjXm0PYTYB4217oYFucSNPIzvHAndZZoo/qlaX+mki3Kt6a1Q3FFFLrOy+A3O3c8o
5sybDCoSyCbyUX6EPo8aF1FeuqK0CjXtcRkydQ==</SignatureValue>
  <KeyInfo>
    <X509Data>
      <X509Certificate>MIIH/DCCBeSgAwIBAgIIT6XNV7NuD1kwDQYJKoZIhvcNAQELBQAwWzEXMBUGA1UEBRMOUlVDIDgwMDUwMTcyLTExGjAYBgNVBAMTEUNBLURPQ1VNRU5UQSBTLkEuMRcwFQYDVQQKEw5ET0NVTUVOVEEgUy5BLjELMAkGA1UEBhMCUFkwHhcNMTkxMjA5MTY1MDA0WhcNMjExMjA4MTcwMDA0WjCBoTELMAkGA1UEBhMCUFkxGDAWBgNVBAQMD1RFUlJBIENBU1NBUklOTzESMBAGA1UEBRMJQ0k4MzEzNTM5MRMwEQYDVQQqDApKVUFOIE1BUklBMRcwFQYDVQQKDA5QRVJTT05BIEZJU0lDQTERMA8GA1UECwwIRklSTUEgRjIxIzAhBgNVBAMMGkpVQU4gTUFSSUEgVEVSUkEgQ0FTU0FSSU5PMIIBIjANBgkqhkiG9w0BAQEFAAOCAQ8AMIIBCgKCAQEAtJYm/QIgEO7c3bftbRGpFKvbujavTWSSA1QhokeX1yhp9r1UcO3JCVqXR8QfqlB6Lxci4vSqEFpV2r46aKQ0HpBCSNsNayNmtV4wEhmRhtG6vMBNj5hjf3lyYCMg0MLdbHcEsZcxTHK3A6pcE9lhcQKMDMH2R29tQ2wG1uwS47zspKQMQn0Ze9TdFB0PRxYnDV5ZPi7GZG0iFPsJYqGMz/qUTuMs7NPnJA2PsxrZPHGGGwdr3/AVjlkQ+nlsXDw6qfLLfu4eJS3mknEn++I+u1lYUKRZCRyRkemZJm3hok//Dm5E9CuitYtVnlwXzHXP7/p7c7BGFWtbmcI9wYUivwIDAQABo4IDezCCA3cwDAYDVR0TAQH/BAIwADAOBgNVHQ8BAf8EBAMCBeAwKgYDVR0lAQH/BCAwHgYIKwYBBQUHAwEGCCsGAQUFBwMCBggrBgEFBQcDBDAdBgNVHQ4EFgQUpnZnLAAeMjCJqY8jBNnoWwn4hJ4wgZcGCCsGAQUFBwEBBIGKMIGHMDoGCCsGAQUFBzABhi5odHRwcz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B8GA1UdEQQYMBaBFGp1YW4udGVycmFAZ2x0cHk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azsIdM3gR304w2UB+WCYQDGsticJeFxPFKWLYNJXAQOPsLkdk17DKYscWEp3To1K3eonOlIGkmdbbP1YpM2bN9lt9h/lAAwbVSspeONs1vv15VyVbVLqitHZGG2pfVAjR8sjRKCBWUL73wGO1gUtAseYC9h3snEveMCjmvmzaMQneKpP2RtoMUYFZXFTZLUraL3mvmsRj20EyGa+1ibkAvnrhsvLcHOLT+9gh0CGcJwqe8DnzByqBzldXOTXG+bVwKt7koVnLy5elPbkUpU5aLMXVoPwvr8ynTNyBEGQkRfwn3BuagBk2Ur68isRyWhj+apM3++lS8Si5Mv9gbO5bX0ZcEaGCihm/r/G2vXyYZKUQf3VTPJ9ewpeMeXq1j8iwMn6OoasSdvq3Ni2tSGD9QhnMzDtZR+L0/3ktYDzEskLyCthvTdRn9xnnvbZAFZSIScXBRzDFHwRyPe9FtyayGil2qi6WPol+Ei8ChHXjztGbs99msZTHIci8gIigLrUM2w6TR2g8wSWtTaC3VzZP884qpnqGgYdjMst/KQSEAxNz9wstvNn0f3aJHf53nLLDdGXRiCZdbVj0zuMK29GIjsvpuL4YUHmg0ZugJFGX74uHCwRuH8XqIKAZux2cCHewlHA2IdtFu+Mhb811ZmizV0VoIKcxKfmjNAPIJDLAY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8"/>
            <mdssi:RelationshipReference xmlns:mdssi="http://schemas.openxmlformats.org/package/2006/digital-signature" SourceId="rId159"/>
            <mdssi:RelationshipReference xmlns:mdssi="http://schemas.openxmlformats.org/package/2006/digital-signature" SourceId="rId324"/>
            <mdssi:RelationshipReference xmlns:mdssi="http://schemas.openxmlformats.org/package/2006/digital-signature" SourceId="rId345"/>
            <mdssi:RelationshipReference xmlns:mdssi="http://schemas.openxmlformats.org/package/2006/digital-signature" SourceId="rId366"/>
            <mdssi:RelationshipReference xmlns:mdssi="http://schemas.openxmlformats.org/package/2006/digital-signature" SourceId="rId170"/>
            <mdssi:RelationshipReference xmlns:mdssi="http://schemas.openxmlformats.org/package/2006/digital-signature" SourceId="rId191"/>
            <mdssi:RelationshipReference xmlns:mdssi="http://schemas.openxmlformats.org/package/2006/digital-signature" SourceId="rId205"/>
            <mdssi:RelationshipReference xmlns:mdssi="http://schemas.openxmlformats.org/package/2006/digital-signature" SourceId="rId226"/>
            <mdssi:RelationshipReference xmlns:mdssi="http://schemas.openxmlformats.org/package/2006/digital-signature" SourceId="rId247"/>
            <mdssi:RelationshipReference xmlns:mdssi="http://schemas.openxmlformats.org/package/2006/digital-signature" SourceId="rId107"/>
            <mdssi:RelationshipReference xmlns:mdssi="http://schemas.openxmlformats.org/package/2006/digital-signature" SourceId="rId268"/>
            <mdssi:RelationshipReference xmlns:mdssi="http://schemas.openxmlformats.org/package/2006/digital-signature" SourceId="rId289"/>
            <mdssi:RelationshipReference xmlns:mdssi="http://schemas.openxmlformats.org/package/2006/digital-signature" SourceId="rId11"/>
            <mdssi:RelationshipReference xmlns:mdssi="http://schemas.openxmlformats.org/package/2006/digital-signature" SourceId="rId32"/>
            <mdssi:RelationshipReference xmlns:mdssi="http://schemas.openxmlformats.org/package/2006/digital-signature" SourceId="rId53"/>
            <mdssi:RelationshipReference xmlns:mdssi="http://schemas.openxmlformats.org/package/2006/digital-signature" SourceId="rId74"/>
            <mdssi:RelationshipReference xmlns:mdssi="http://schemas.openxmlformats.org/package/2006/digital-signature" SourceId="rId128"/>
            <mdssi:RelationshipReference xmlns:mdssi="http://schemas.openxmlformats.org/package/2006/digital-signature" SourceId="rId149"/>
            <mdssi:RelationshipReference xmlns:mdssi="http://schemas.openxmlformats.org/package/2006/digital-signature" SourceId="rId314"/>
            <mdssi:RelationshipReference xmlns:mdssi="http://schemas.openxmlformats.org/package/2006/digital-signature" SourceId="rId335"/>
            <mdssi:RelationshipReference xmlns:mdssi="http://schemas.openxmlformats.org/package/2006/digital-signature" SourceId="rId356"/>
            <mdssi:RelationshipReference xmlns:mdssi="http://schemas.openxmlformats.org/package/2006/digital-signature" SourceId="rId5"/>
            <mdssi:RelationshipReference xmlns:mdssi="http://schemas.openxmlformats.org/package/2006/digital-signature" SourceId="rId95"/>
            <mdssi:RelationshipReference xmlns:mdssi="http://schemas.openxmlformats.org/package/2006/digital-signature" SourceId="rId160"/>
            <mdssi:RelationshipReference xmlns:mdssi="http://schemas.openxmlformats.org/package/2006/digital-signature" SourceId="rId181"/>
            <mdssi:RelationshipReference xmlns:mdssi="http://schemas.openxmlformats.org/package/2006/digital-signature" SourceId="rId216"/>
            <mdssi:RelationshipReference xmlns:mdssi="http://schemas.openxmlformats.org/package/2006/digital-signature" SourceId="rId237"/>
            <mdssi:RelationshipReference xmlns:mdssi="http://schemas.openxmlformats.org/package/2006/digital-signature" SourceId="rId258"/>
            <mdssi:RelationshipReference xmlns:mdssi="http://schemas.openxmlformats.org/package/2006/digital-signature" SourceId="rId279"/>
            <mdssi:RelationshipReference xmlns:mdssi="http://schemas.openxmlformats.org/package/2006/digital-signature" SourceId="rId22"/>
            <mdssi:RelationshipReference xmlns:mdssi="http://schemas.openxmlformats.org/package/2006/digital-signature" SourceId="rId43"/>
            <mdssi:RelationshipReference xmlns:mdssi="http://schemas.openxmlformats.org/package/2006/digital-signature" SourceId="rId64"/>
            <mdssi:RelationshipReference xmlns:mdssi="http://schemas.openxmlformats.org/package/2006/digital-signature" SourceId="rId118"/>
            <mdssi:RelationshipReference xmlns:mdssi="http://schemas.openxmlformats.org/package/2006/digital-signature" SourceId="rId139"/>
            <mdssi:RelationshipReference xmlns:mdssi="http://schemas.openxmlformats.org/package/2006/digital-signature" SourceId="rId290"/>
            <mdssi:RelationshipReference xmlns:mdssi="http://schemas.openxmlformats.org/package/2006/digital-signature" SourceId="rId304"/>
            <mdssi:RelationshipReference xmlns:mdssi="http://schemas.openxmlformats.org/package/2006/digital-signature" SourceId="rId325"/>
            <mdssi:RelationshipReference xmlns:mdssi="http://schemas.openxmlformats.org/package/2006/digital-signature" SourceId="rId346"/>
            <mdssi:RelationshipReference xmlns:mdssi="http://schemas.openxmlformats.org/package/2006/digital-signature" SourceId="rId367"/>
            <mdssi:RelationshipReference xmlns:mdssi="http://schemas.openxmlformats.org/package/2006/digital-signature" SourceId="rId85"/>
            <mdssi:RelationshipReference xmlns:mdssi="http://schemas.openxmlformats.org/package/2006/digital-signature" SourceId="rId150"/>
            <mdssi:RelationshipReference xmlns:mdssi="http://schemas.openxmlformats.org/package/2006/digital-signature" SourceId="rId171"/>
            <mdssi:RelationshipReference xmlns:mdssi="http://schemas.openxmlformats.org/package/2006/digital-signature" SourceId="rId192"/>
            <mdssi:RelationshipReference xmlns:mdssi="http://schemas.openxmlformats.org/package/2006/digital-signature" SourceId="rId206"/>
            <mdssi:RelationshipReference xmlns:mdssi="http://schemas.openxmlformats.org/package/2006/digital-signature" SourceId="rId227"/>
            <mdssi:RelationshipReference xmlns:mdssi="http://schemas.openxmlformats.org/package/2006/digital-signature" SourceId="rId248"/>
            <mdssi:RelationshipReference xmlns:mdssi="http://schemas.openxmlformats.org/package/2006/digital-signature" SourceId="rId269"/>
            <mdssi:RelationshipReference xmlns:mdssi="http://schemas.openxmlformats.org/package/2006/digital-signature" SourceId="rId12"/>
            <mdssi:RelationshipReference xmlns:mdssi="http://schemas.openxmlformats.org/package/2006/digital-signature" SourceId="rId33"/>
            <mdssi:RelationshipReference xmlns:mdssi="http://schemas.openxmlformats.org/package/2006/digital-signature" SourceId="rId108"/>
            <mdssi:RelationshipReference xmlns:mdssi="http://schemas.openxmlformats.org/package/2006/digital-signature" SourceId="rId129"/>
            <mdssi:RelationshipReference xmlns:mdssi="http://schemas.openxmlformats.org/package/2006/digital-signature" SourceId="rId280"/>
            <mdssi:RelationshipReference xmlns:mdssi="http://schemas.openxmlformats.org/package/2006/digital-signature" SourceId="rId315"/>
            <mdssi:RelationshipReference xmlns:mdssi="http://schemas.openxmlformats.org/package/2006/digital-signature" SourceId="rId336"/>
            <mdssi:RelationshipReference xmlns:mdssi="http://schemas.openxmlformats.org/package/2006/digital-signature" SourceId="rId357"/>
            <mdssi:RelationshipReference xmlns:mdssi="http://schemas.openxmlformats.org/package/2006/digital-signature" SourceId="rId54"/>
            <mdssi:RelationshipReference xmlns:mdssi="http://schemas.openxmlformats.org/package/2006/digital-signature" SourceId="rId75"/>
            <mdssi:RelationshipReference xmlns:mdssi="http://schemas.openxmlformats.org/package/2006/digital-signature" SourceId="rId96"/>
            <mdssi:RelationshipReference xmlns:mdssi="http://schemas.openxmlformats.org/package/2006/digital-signature" SourceId="rId140"/>
            <mdssi:RelationshipReference xmlns:mdssi="http://schemas.openxmlformats.org/package/2006/digital-signature" SourceId="rId161"/>
            <mdssi:RelationshipReference xmlns:mdssi="http://schemas.openxmlformats.org/package/2006/digital-signature" SourceId="rId182"/>
            <mdssi:RelationshipReference xmlns:mdssi="http://schemas.openxmlformats.org/package/2006/digital-signature" SourceId="rId217"/>
            <mdssi:RelationshipReference xmlns:mdssi="http://schemas.openxmlformats.org/package/2006/digital-signature" SourceId="rId6"/>
            <mdssi:RelationshipReference xmlns:mdssi="http://schemas.openxmlformats.org/package/2006/digital-signature" SourceId="rId238"/>
            <mdssi:RelationshipReference xmlns:mdssi="http://schemas.openxmlformats.org/package/2006/digital-signature" SourceId="rId259"/>
            <mdssi:RelationshipReference xmlns:mdssi="http://schemas.openxmlformats.org/package/2006/digital-signature" SourceId="rId23"/>
            <mdssi:RelationshipReference xmlns:mdssi="http://schemas.openxmlformats.org/package/2006/digital-signature" SourceId="rId119"/>
            <mdssi:RelationshipReference xmlns:mdssi="http://schemas.openxmlformats.org/package/2006/digital-signature" SourceId="rId270"/>
            <mdssi:RelationshipReference xmlns:mdssi="http://schemas.openxmlformats.org/package/2006/digital-signature" SourceId="rId291"/>
            <mdssi:RelationshipReference xmlns:mdssi="http://schemas.openxmlformats.org/package/2006/digital-signature" SourceId="rId305"/>
            <mdssi:RelationshipReference xmlns:mdssi="http://schemas.openxmlformats.org/package/2006/digital-signature" SourceId="rId326"/>
            <mdssi:RelationshipReference xmlns:mdssi="http://schemas.openxmlformats.org/package/2006/digital-signature" SourceId="rId347"/>
            <mdssi:RelationshipReference xmlns:mdssi="http://schemas.openxmlformats.org/package/2006/digital-signature" SourceId="rId44"/>
            <mdssi:RelationshipReference xmlns:mdssi="http://schemas.openxmlformats.org/package/2006/digital-signature" SourceId="rId65"/>
            <mdssi:RelationshipReference xmlns:mdssi="http://schemas.openxmlformats.org/package/2006/digital-signature" SourceId="rId86"/>
            <mdssi:RelationshipReference xmlns:mdssi="http://schemas.openxmlformats.org/package/2006/digital-signature" SourceId="rId130"/>
            <mdssi:RelationshipReference xmlns:mdssi="http://schemas.openxmlformats.org/package/2006/digital-signature" SourceId="rId151"/>
            <mdssi:RelationshipReference xmlns:mdssi="http://schemas.openxmlformats.org/package/2006/digital-signature" SourceId="rId368"/>
            <mdssi:RelationshipReference xmlns:mdssi="http://schemas.openxmlformats.org/package/2006/digital-signature" SourceId="rId172"/>
            <mdssi:RelationshipReference xmlns:mdssi="http://schemas.openxmlformats.org/package/2006/digital-signature" SourceId="rId193"/>
            <mdssi:RelationshipReference xmlns:mdssi="http://schemas.openxmlformats.org/package/2006/digital-signature" SourceId="rId207"/>
            <mdssi:RelationshipReference xmlns:mdssi="http://schemas.openxmlformats.org/package/2006/digital-signature" SourceId="rId228"/>
            <mdssi:RelationshipReference xmlns:mdssi="http://schemas.openxmlformats.org/package/2006/digital-signature" SourceId="rId249"/>
            <mdssi:RelationshipReference xmlns:mdssi="http://schemas.openxmlformats.org/package/2006/digital-signature" SourceId="rId13"/>
            <mdssi:RelationshipReference xmlns:mdssi="http://schemas.openxmlformats.org/package/2006/digital-signature" SourceId="rId109"/>
            <mdssi:RelationshipReference xmlns:mdssi="http://schemas.openxmlformats.org/package/2006/digital-signature" SourceId="rId260"/>
            <mdssi:RelationshipReference xmlns:mdssi="http://schemas.openxmlformats.org/package/2006/digital-signature" SourceId="rId281"/>
            <mdssi:RelationshipReference xmlns:mdssi="http://schemas.openxmlformats.org/package/2006/digital-signature" SourceId="rId316"/>
            <mdssi:RelationshipReference xmlns:mdssi="http://schemas.openxmlformats.org/package/2006/digital-signature" SourceId="rId337"/>
            <mdssi:RelationshipReference xmlns:mdssi="http://schemas.openxmlformats.org/package/2006/digital-signature" SourceId="rId34"/>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97"/>
            <mdssi:RelationshipReference xmlns:mdssi="http://schemas.openxmlformats.org/package/2006/digital-signature" SourceId="rId120"/>
            <mdssi:RelationshipReference xmlns:mdssi="http://schemas.openxmlformats.org/package/2006/digital-signature" SourceId="rId141"/>
            <mdssi:RelationshipReference xmlns:mdssi="http://schemas.openxmlformats.org/package/2006/digital-signature" SourceId="rId358"/>
            <mdssi:RelationshipReference xmlns:mdssi="http://schemas.openxmlformats.org/package/2006/digital-signature" SourceId="rId7"/>
            <mdssi:RelationshipReference xmlns:mdssi="http://schemas.openxmlformats.org/package/2006/digital-signature" SourceId="rId162"/>
            <mdssi:RelationshipReference xmlns:mdssi="http://schemas.openxmlformats.org/package/2006/digital-signature" SourceId="rId183"/>
            <mdssi:RelationshipReference xmlns:mdssi="http://schemas.openxmlformats.org/package/2006/digital-signature" SourceId="rId218"/>
            <mdssi:RelationshipReference xmlns:mdssi="http://schemas.openxmlformats.org/package/2006/digital-signature" SourceId="rId239"/>
            <mdssi:RelationshipReference xmlns:mdssi="http://schemas.openxmlformats.org/package/2006/digital-signature" SourceId="rId250"/>
            <mdssi:RelationshipReference xmlns:mdssi="http://schemas.openxmlformats.org/package/2006/digital-signature" SourceId="rId271"/>
            <mdssi:RelationshipReference xmlns:mdssi="http://schemas.openxmlformats.org/package/2006/digital-signature" SourceId="rId292"/>
            <mdssi:RelationshipReference xmlns:mdssi="http://schemas.openxmlformats.org/package/2006/digital-signature" SourceId="rId306"/>
            <mdssi:RelationshipReference xmlns:mdssi="http://schemas.openxmlformats.org/package/2006/digital-signature" SourceId="rId24"/>
            <mdssi:RelationshipReference xmlns:mdssi="http://schemas.openxmlformats.org/package/2006/digital-signature" SourceId="rId45"/>
            <mdssi:RelationshipReference xmlns:mdssi="http://schemas.openxmlformats.org/package/2006/digital-signature" SourceId="rId66"/>
            <mdssi:RelationshipReference xmlns:mdssi="http://schemas.openxmlformats.org/package/2006/digital-signature" SourceId="rId87"/>
            <mdssi:RelationshipReference xmlns:mdssi="http://schemas.openxmlformats.org/package/2006/digital-signature" SourceId="rId110"/>
            <mdssi:RelationshipReference xmlns:mdssi="http://schemas.openxmlformats.org/package/2006/digital-signature" SourceId="rId131"/>
            <mdssi:RelationshipReference xmlns:mdssi="http://schemas.openxmlformats.org/package/2006/digital-signature" SourceId="rId327"/>
            <mdssi:RelationshipReference xmlns:mdssi="http://schemas.openxmlformats.org/package/2006/digital-signature" SourceId="rId348"/>
            <mdssi:RelationshipReference xmlns:mdssi="http://schemas.openxmlformats.org/package/2006/digital-signature" SourceId="rId369"/>
            <mdssi:RelationshipReference xmlns:mdssi="http://schemas.openxmlformats.org/package/2006/digital-signature" SourceId="rId152"/>
            <mdssi:RelationshipReference xmlns:mdssi="http://schemas.openxmlformats.org/package/2006/digital-signature" SourceId="rId173"/>
            <mdssi:RelationshipReference xmlns:mdssi="http://schemas.openxmlformats.org/package/2006/digital-signature" SourceId="rId194"/>
            <mdssi:RelationshipReference xmlns:mdssi="http://schemas.openxmlformats.org/package/2006/digital-signature" SourceId="rId208"/>
            <mdssi:RelationshipReference xmlns:mdssi="http://schemas.openxmlformats.org/package/2006/digital-signature" SourceId="rId229"/>
            <mdssi:RelationshipReference xmlns:mdssi="http://schemas.openxmlformats.org/package/2006/digital-signature" SourceId="rId240"/>
            <mdssi:RelationshipReference xmlns:mdssi="http://schemas.openxmlformats.org/package/2006/digital-signature" SourceId="rId261"/>
            <mdssi:RelationshipReference xmlns:mdssi="http://schemas.openxmlformats.org/package/2006/digital-signature" SourceId="rId14"/>
            <mdssi:RelationshipReference xmlns:mdssi="http://schemas.openxmlformats.org/package/2006/digital-signature" SourceId="rId35"/>
            <mdssi:RelationshipReference xmlns:mdssi="http://schemas.openxmlformats.org/package/2006/digital-signature" SourceId="rId56"/>
            <mdssi:RelationshipReference xmlns:mdssi="http://schemas.openxmlformats.org/package/2006/digital-signature" SourceId="rId77"/>
            <mdssi:RelationshipReference xmlns:mdssi="http://schemas.openxmlformats.org/package/2006/digital-signature" SourceId="rId100"/>
            <mdssi:RelationshipReference xmlns:mdssi="http://schemas.openxmlformats.org/package/2006/digital-signature" SourceId="rId282"/>
            <mdssi:RelationshipReference xmlns:mdssi="http://schemas.openxmlformats.org/package/2006/digital-signature" SourceId="rId317"/>
            <mdssi:RelationshipReference xmlns:mdssi="http://schemas.openxmlformats.org/package/2006/digital-signature" SourceId="rId338"/>
            <mdssi:RelationshipReference xmlns:mdssi="http://schemas.openxmlformats.org/package/2006/digital-signature" SourceId="rId359"/>
            <mdssi:RelationshipReference xmlns:mdssi="http://schemas.openxmlformats.org/package/2006/digital-signature" SourceId="rId8"/>
            <mdssi:RelationshipReference xmlns:mdssi="http://schemas.openxmlformats.org/package/2006/digital-signature" SourceId="rId98"/>
            <mdssi:RelationshipReference xmlns:mdssi="http://schemas.openxmlformats.org/package/2006/digital-signature" SourceId="rId121"/>
            <mdssi:RelationshipReference xmlns:mdssi="http://schemas.openxmlformats.org/package/2006/digital-signature" SourceId="rId142"/>
            <mdssi:RelationshipReference xmlns:mdssi="http://schemas.openxmlformats.org/package/2006/digital-signature" SourceId="rId163"/>
            <mdssi:RelationshipReference xmlns:mdssi="http://schemas.openxmlformats.org/package/2006/digital-signature" SourceId="rId184"/>
            <mdssi:RelationshipReference xmlns:mdssi="http://schemas.openxmlformats.org/package/2006/digital-signature" SourceId="rId219"/>
            <mdssi:RelationshipReference xmlns:mdssi="http://schemas.openxmlformats.org/package/2006/digital-signature" SourceId="rId370"/>
            <mdssi:RelationshipReference xmlns:mdssi="http://schemas.openxmlformats.org/package/2006/digital-signature" SourceId="rId230"/>
            <mdssi:RelationshipReference xmlns:mdssi="http://schemas.openxmlformats.org/package/2006/digital-signature" SourceId="rId251"/>
            <mdssi:RelationshipReference xmlns:mdssi="http://schemas.openxmlformats.org/package/2006/digital-signature" SourceId="rId25"/>
            <mdssi:RelationshipReference xmlns:mdssi="http://schemas.openxmlformats.org/package/2006/digital-signature" SourceId="rId46"/>
            <mdssi:RelationshipReference xmlns:mdssi="http://schemas.openxmlformats.org/package/2006/digital-signature" SourceId="rId67"/>
            <mdssi:RelationshipReference xmlns:mdssi="http://schemas.openxmlformats.org/package/2006/digital-signature" SourceId="rId272"/>
            <mdssi:RelationshipReference xmlns:mdssi="http://schemas.openxmlformats.org/package/2006/digital-signature" SourceId="rId293"/>
            <mdssi:RelationshipReference xmlns:mdssi="http://schemas.openxmlformats.org/package/2006/digital-signature" SourceId="rId307"/>
            <mdssi:RelationshipReference xmlns:mdssi="http://schemas.openxmlformats.org/package/2006/digital-signature" SourceId="rId328"/>
            <mdssi:RelationshipReference xmlns:mdssi="http://schemas.openxmlformats.org/package/2006/digital-signature" SourceId="rId349"/>
            <mdssi:RelationshipReference xmlns:mdssi="http://schemas.openxmlformats.org/package/2006/digital-signature" SourceId="rId88"/>
            <mdssi:RelationshipReference xmlns:mdssi="http://schemas.openxmlformats.org/package/2006/digital-signature" SourceId="rId111"/>
            <mdssi:RelationshipReference xmlns:mdssi="http://schemas.openxmlformats.org/package/2006/digital-signature" SourceId="rId132"/>
            <mdssi:RelationshipReference xmlns:mdssi="http://schemas.openxmlformats.org/package/2006/digital-signature" SourceId="rId153"/>
            <mdssi:RelationshipReference xmlns:mdssi="http://schemas.openxmlformats.org/package/2006/digital-signature" SourceId="rId174"/>
            <mdssi:RelationshipReference xmlns:mdssi="http://schemas.openxmlformats.org/package/2006/digital-signature" SourceId="rId195"/>
            <mdssi:RelationshipReference xmlns:mdssi="http://schemas.openxmlformats.org/package/2006/digital-signature" SourceId="rId209"/>
            <mdssi:RelationshipReference xmlns:mdssi="http://schemas.openxmlformats.org/package/2006/digital-signature" SourceId="rId360"/>
            <mdssi:RelationshipReference xmlns:mdssi="http://schemas.openxmlformats.org/package/2006/digital-signature" SourceId="rId220"/>
            <mdssi:RelationshipReference xmlns:mdssi="http://schemas.openxmlformats.org/package/2006/digital-signature" SourceId="rId241"/>
            <mdssi:RelationshipReference xmlns:mdssi="http://schemas.openxmlformats.org/package/2006/digital-signature" SourceId="rId15"/>
            <mdssi:RelationshipReference xmlns:mdssi="http://schemas.openxmlformats.org/package/2006/digital-signature" SourceId="rId36"/>
            <mdssi:RelationshipReference xmlns:mdssi="http://schemas.openxmlformats.org/package/2006/digital-signature" SourceId="rId57"/>
            <mdssi:RelationshipReference xmlns:mdssi="http://schemas.openxmlformats.org/package/2006/digital-signature" SourceId="rId262"/>
            <mdssi:RelationshipReference xmlns:mdssi="http://schemas.openxmlformats.org/package/2006/digital-signature" SourceId="rId283"/>
            <mdssi:RelationshipReference xmlns:mdssi="http://schemas.openxmlformats.org/package/2006/digital-signature" SourceId="rId318"/>
            <mdssi:RelationshipReference xmlns:mdssi="http://schemas.openxmlformats.org/package/2006/digital-signature" SourceId="rId339"/>
            <mdssi:RelationshipReference xmlns:mdssi="http://schemas.openxmlformats.org/package/2006/digital-signature" SourceId="rId78"/>
            <mdssi:RelationshipReference xmlns:mdssi="http://schemas.openxmlformats.org/package/2006/digital-signature" SourceId="rId99"/>
            <mdssi:RelationshipReference xmlns:mdssi="http://schemas.openxmlformats.org/package/2006/digital-signature" SourceId="rId101"/>
            <mdssi:RelationshipReference xmlns:mdssi="http://schemas.openxmlformats.org/package/2006/digital-signature" SourceId="rId122"/>
            <mdssi:RelationshipReference xmlns:mdssi="http://schemas.openxmlformats.org/package/2006/digital-signature" SourceId="rId143"/>
            <mdssi:RelationshipReference xmlns:mdssi="http://schemas.openxmlformats.org/package/2006/digital-signature" SourceId="rId164"/>
            <mdssi:RelationshipReference xmlns:mdssi="http://schemas.openxmlformats.org/package/2006/digital-signature" SourceId="rId185"/>
            <mdssi:RelationshipReference xmlns:mdssi="http://schemas.openxmlformats.org/package/2006/digital-signature" SourceId="rId350"/>
            <mdssi:RelationshipReference xmlns:mdssi="http://schemas.openxmlformats.org/package/2006/digital-signature" SourceId="rId37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80"/>
            <mdssi:RelationshipReference xmlns:mdssi="http://schemas.openxmlformats.org/package/2006/digital-signature" SourceId="rId210"/>
            <mdssi:RelationshipReference xmlns:mdssi="http://schemas.openxmlformats.org/package/2006/digital-signature" SourceId="rId215"/>
            <mdssi:RelationshipReference xmlns:mdssi="http://schemas.openxmlformats.org/package/2006/digital-signature" SourceId="rId236"/>
            <mdssi:RelationshipReference xmlns:mdssi="http://schemas.openxmlformats.org/package/2006/digital-signature" SourceId="rId257"/>
            <mdssi:RelationshipReference xmlns:mdssi="http://schemas.openxmlformats.org/package/2006/digital-signature" SourceId="rId278"/>
            <mdssi:RelationshipReference xmlns:mdssi="http://schemas.openxmlformats.org/package/2006/digital-signature" SourceId="rId26"/>
            <mdssi:RelationshipReference xmlns:mdssi="http://schemas.openxmlformats.org/package/2006/digital-signature" SourceId="rId231"/>
            <mdssi:RelationshipReference xmlns:mdssi="http://schemas.openxmlformats.org/package/2006/digital-signature" SourceId="rId252"/>
            <mdssi:RelationshipReference xmlns:mdssi="http://schemas.openxmlformats.org/package/2006/digital-signature" SourceId="rId273"/>
            <mdssi:RelationshipReference xmlns:mdssi="http://schemas.openxmlformats.org/package/2006/digital-signature" SourceId="rId294"/>
            <mdssi:RelationshipReference xmlns:mdssi="http://schemas.openxmlformats.org/package/2006/digital-signature" SourceId="rId308"/>
            <mdssi:RelationshipReference xmlns:mdssi="http://schemas.openxmlformats.org/package/2006/digital-signature" SourceId="rId329"/>
            <mdssi:RelationshipReference xmlns:mdssi="http://schemas.openxmlformats.org/package/2006/digital-signature" SourceId="rId47"/>
            <mdssi:RelationshipReference xmlns:mdssi="http://schemas.openxmlformats.org/package/2006/digital-signature" SourceId="rId68"/>
            <mdssi:RelationshipReference xmlns:mdssi="http://schemas.openxmlformats.org/package/2006/digital-signature" SourceId="rId89"/>
            <mdssi:RelationshipReference xmlns:mdssi="http://schemas.openxmlformats.org/package/2006/digital-signature" SourceId="rId112"/>
            <mdssi:RelationshipReference xmlns:mdssi="http://schemas.openxmlformats.org/package/2006/digital-signature" SourceId="rId133"/>
            <mdssi:RelationshipReference xmlns:mdssi="http://schemas.openxmlformats.org/package/2006/digital-signature" SourceId="rId154"/>
            <mdssi:RelationshipReference xmlns:mdssi="http://schemas.openxmlformats.org/package/2006/digital-signature" SourceId="rId175"/>
            <mdssi:RelationshipReference xmlns:mdssi="http://schemas.openxmlformats.org/package/2006/digital-signature" SourceId="rId340"/>
            <mdssi:RelationshipReference xmlns:mdssi="http://schemas.openxmlformats.org/package/2006/digital-signature" SourceId="rId361"/>
            <mdssi:RelationshipReference xmlns:mdssi="http://schemas.openxmlformats.org/package/2006/digital-signature" SourceId="rId196"/>
            <mdssi:RelationshipReference xmlns:mdssi="http://schemas.openxmlformats.org/package/2006/digital-signature" SourceId="rId200"/>
            <mdssi:RelationshipReference xmlns:mdssi="http://schemas.openxmlformats.org/package/2006/digital-signature" SourceId="rId16"/>
            <mdssi:RelationshipReference xmlns:mdssi="http://schemas.openxmlformats.org/package/2006/digital-signature" SourceId="rId221"/>
            <mdssi:RelationshipReference xmlns:mdssi="http://schemas.openxmlformats.org/package/2006/digital-signature" SourceId="rId242"/>
            <mdssi:RelationshipReference xmlns:mdssi="http://schemas.openxmlformats.org/package/2006/digital-signature" SourceId="rId263"/>
            <mdssi:RelationshipReference xmlns:mdssi="http://schemas.openxmlformats.org/package/2006/digital-signature" SourceId="rId284"/>
            <mdssi:RelationshipReference xmlns:mdssi="http://schemas.openxmlformats.org/package/2006/digital-signature" SourceId="rId319"/>
            <mdssi:RelationshipReference xmlns:mdssi="http://schemas.openxmlformats.org/package/2006/digital-signature" SourceId="rId37"/>
            <mdssi:RelationshipReference xmlns:mdssi="http://schemas.openxmlformats.org/package/2006/digital-signature" SourceId="rId58"/>
            <mdssi:RelationshipReference xmlns:mdssi="http://schemas.openxmlformats.org/package/2006/digital-signature" SourceId="rId79"/>
            <mdssi:RelationshipReference xmlns:mdssi="http://schemas.openxmlformats.org/package/2006/digital-signature" SourceId="rId102"/>
            <mdssi:RelationshipReference xmlns:mdssi="http://schemas.openxmlformats.org/package/2006/digital-signature" SourceId="rId123"/>
            <mdssi:RelationshipReference xmlns:mdssi="http://schemas.openxmlformats.org/package/2006/digital-signature" SourceId="rId144"/>
            <mdssi:RelationshipReference xmlns:mdssi="http://schemas.openxmlformats.org/package/2006/digital-signature" SourceId="rId330"/>
            <mdssi:RelationshipReference xmlns:mdssi="http://schemas.openxmlformats.org/package/2006/digital-signature" SourceId="rId90"/>
            <mdssi:RelationshipReference xmlns:mdssi="http://schemas.openxmlformats.org/package/2006/digital-signature" SourceId="rId165"/>
            <mdssi:RelationshipReference xmlns:mdssi="http://schemas.openxmlformats.org/package/2006/digital-signature" SourceId="rId186"/>
            <mdssi:RelationshipReference xmlns:mdssi="http://schemas.openxmlformats.org/package/2006/digital-signature" SourceId="rId351"/>
            <mdssi:RelationshipReference xmlns:mdssi="http://schemas.openxmlformats.org/package/2006/digital-signature" SourceId="rId372"/>
            <mdssi:RelationshipReference xmlns:mdssi="http://schemas.openxmlformats.org/package/2006/digital-signature" SourceId="rId211"/>
            <mdssi:RelationshipReference xmlns:mdssi="http://schemas.openxmlformats.org/package/2006/digital-signature" SourceId="rId232"/>
            <mdssi:RelationshipReference xmlns:mdssi="http://schemas.openxmlformats.org/package/2006/digital-signature" SourceId="rId253"/>
            <mdssi:RelationshipReference xmlns:mdssi="http://schemas.openxmlformats.org/package/2006/digital-signature" SourceId="rId274"/>
            <mdssi:RelationshipReference xmlns:mdssi="http://schemas.openxmlformats.org/package/2006/digital-signature" SourceId="rId295"/>
            <mdssi:RelationshipReference xmlns:mdssi="http://schemas.openxmlformats.org/package/2006/digital-signature" SourceId="rId309"/>
            <mdssi:RelationshipReference xmlns:mdssi="http://schemas.openxmlformats.org/package/2006/digital-signature" SourceId="rId27"/>
            <mdssi:RelationshipReference xmlns:mdssi="http://schemas.openxmlformats.org/package/2006/digital-signature" SourceId="rId48"/>
            <mdssi:RelationshipReference xmlns:mdssi="http://schemas.openxmlformats.org/package/2006/digital-signature" SourceId="rId69"/>
            <mdssi:RelationshipReference xmlns:mdssi="http://schemas.openxmlformats.org/package/2006/digital-signature" SourceId="rId113"/>
            <mdssi:RelationshipReference xmlns:mdssi="http://schemas.openxmlformats.org/package/2006/digital-signature" SourceId="rId134"/>
            <mdssi:RelationshipReference xmlns:mdssi="http://schemas.openxmlformats.org/package/2006/digital-signature" SourceId="rId320"/>
            <mdssi:RelationshipReference xmlns:mdssi="http://schemas.openxmlformats.org/package/2006/digital-signature" SourceId="rId80"/>
            <mdssi:RelationshipReference xmlns:mdssi="http://schemas.openxmlformats.org/package/2006/digital-signature" SourceId="rId155"/>
            <mdssi:RelationshipReference xmlns:mdssi="http://schemas.openxmlformats.org/package/2006/digital-signature" SourceId="rId176"/>
            <mdssi:RelationshipReference xmlns:mdssi="http://schemas.openxmlformats.org/package/2006/digital-signature" SourceId="rId197"/>
            <mdssi:RelationshipReference xmlns:mdssi="http://schemas.openxmlformats.org/package/2006/digital-signature" SourceId="rId341"/>
            <mdssi:RelationshipReference xmlns:mdssi="http://schemas.openxmlformats.org/package/2006/digital-signature" SourceId="rId362"/>
            <mdssi:RelationshipReference xmlns:mdssi="http://schemas.openxmlformats.org/package/2006/digital-signature" SourceId="rId201"/>
            <mdssi:RelationshipReference xmlns:mdssi="http://schemas.openxmlformats.org/package/2006/digital-signature" SourceId="rId222"/>
            <mdssi:RelationshipReference xmlns:mdssi="http://schemas.openxmlformats.org/package/2006/digital-signature" SourceId="rId243"/>
            <mdssi:RelationshipReference xmlns:mdssi="http://schemas.openxmlformats.org/package/2006/digital-signature" SourceId="rId264"/>
            <mdssi:RelationshipReference xmlns:mdssi="http://schemas.openxmlformats.org/package/2006/digital-signature" SourceId="rId285"/>
            <mdssi:RelationshipReference xmlns:mdssi="http://schemas.openxmlformats.org/package/2006/digital-signature" SourceId="rId17"/>
            <mdssi:RelationshipReference xmlns:mdssi="http://schemas.openxmlformats.org/package/2006/digital-signature" SourceId="rId38"/>
            <mdssi:RelationshipReference xmlns:mdssi="http://schemas.openxmlformats.org/package/2006/digital-signature" SourceId="rId59"/>
            <mdssi:RelationshipReference xmlns:mdssi="http://schemas.openxmlformats.org/package/2006/digital-signature" SourceId="rId103"/>
            <mdssi:RelationshipReference xmlns:mdssi="http://schemas.openxmlformats.org/package/2006/digital-signature" SourceId="rId124"/>
            <mdssi:RelationshipReference xmlns:mdssi="http://schemas.openxmlformats.org/package/2006/digital-signature" SourceId="rId310"/>
            <mdssi:RelationshipReference xmlns:mdssi="http://schemas.openxmlformats.org/package/2006/digital-signature" SourceId="rId70"/>
            <mdssi:RelationshipReference xmlns:mdssi="http://schemas.openxmlformats.org/package/2006/digital-signature" SourceId="rId91"/>
            <mdssi:RelationshipReference xmlns:mdssi="http://schemas.openxmlformats.org/package/2006/digital-signature" SourceId="rId145"/>
            <mdssi:RelationshipReference xmlns:mdssi="http://schemas.openxmlformats.org/package/2006/digital-signature" SourceId="rId166"/>
            <mdssi:RelationshipReference xmlns:mdssi="http://schemas.openxmlformats.org/package/2006/digital-signature" SourceId="rId187"/>
            <mdssi:RelationshipReference xmlns:mdssi="http://schemas.openxmlformats.org/package/2006/digital-signature" SourceId="rId331"/>
            <mdssi:RelationshipReference xmlns:mdssi="http://schemas.openxmlformats.org/package/2006/digital-signature" SourceId="rId352"/>
            <mdssi:RelationshipReference xmlns:mdssi="http://schemas.openxmlformats.org/package/2006/digital-signature" SourceId="rId373"/>
            <mdssi:RelationshipReference xmlns:mdssi="http://schemas.openxmlformats.org/package/2006/digital-signature" SourceId="rId1"/>
            <mdssi:RelationshipReference xmlns:mdssi="http://schemas.openxmlformats.org/package/2006/digital-signature" SourceId="rId212"/>
            <mdssi:RelationshipReference xmlns:mdssi="http://schemas.openxmlformats.org/package/2006/digital-signature" SourceId="rId233"/>
            <mdssi:RelationshipReference xmlns:mdssi="http://schemas.openxmlformats.org/package/2006/digital-signature" SourceId="rId254"/>
            <mdssi:RelationshipReference xmlns:mdssi="http://schemas.openxmlformats.org/package/2006/digital-signature" SourceId="rId28"/>
            <mdssi:RelationshipReference xmlns:mdssi="http://schemas.openxmlformats.org/package/2006/digital-signature" SourceId="rId49"/>
            <mdssi:RelationshipReference xmlns:mdssi="http://schemas.openxmlformats.org/package/2006/digital-signature" SourceId="rId114"/>
            <mdssi:RelationshipReference xmlns:mdssi="http://schemas.openxmlformats.org/package/2006/digital-signature" SourceId="rId275"/>
            <mdssi:RelationshipReference xmlns:mdssi="http://schemas.openxmlformats.org/package/2006/digital-signature" SourceId="rId296"/>
            <mdssi:RelationshipReference xmlns:mdssi="http://schemas.openxmlformats.org/package/2006/digital-signature" SourceId="rId300"/>
            <mdssi:RelationshipReference xmlns:mdssi="http://schemas.openxmlformats.org/package/2006/digital-signature" SourceId="rId60"/>
            <mdssi:RelationshipReference xmlns:mdssi="http://schemas.openxmlformats.org/package/2006/digital-signature" SourceId="rId81"/>
            <mdssi:RelationshipReference xmlns:mdssi="http://schemas.openxmlformats.org/package/2006/digital-signature" SourceId="rId135"/>
            <mdssi:RelationshipReference xmlns:mdssi="http://schemas.openxmlformats.org/package/2006/digital-signature" SourceId="rId156"/>
            <mdssi:RelationshipReference xmlns:mdssi="http://schemas.openxmlformats.org/package/2006/digital-signature" SourceId="rId177"/>
            <mdssi:RelationshipReference xmlns:mdssi="http://schemas.openxmlformats.org/package/2006/digital-signature" SourceId="rId198"/>
            <mdssi:RelationshipReference xmlns:mdssi="http://schemas.openxmlformats.org/package/2006/digital-signature" SourceId="rId321"/>
            <mdssi:RelationshipReference xmlns:mdssi="http://schemas.openxmlformats.org/package/2006/digital-signature" SourceId="rId342"/>
            <mdssi:RelationshipReference xmlns:mdssi="http://schemas.openxmlformats.org/package/2006/digital-signature" SourceId="rId363"/>
            <mdssi:RelationshipReference xmlns:mdssi="http://schemas.openxmlformats.org/package/2006/digital-signature" SourceId="rId202"/>
            <mdssi:RelationshipReference xmlns:mdssi="http://schemas.openxmlformats.org/package/2006/digital-signature" SourceId="rId223"/>
            <mdssi:RelationshipReference xmlns:mdssi="http://schemas.openxmlformats.org/package/2006/digital-signature" SourceId="rId244"/>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265"/>
            <mdssi:RelationshipReference xmlns:mdssi="http://schemas.openxmlformats.org/package/2006/digital-signature" SourceId="rId286"/>
            <mdssi:RelationshipReference xmlns:mdssi="http://schemas.openxmlformats.org/package/2006/digital-signature" SourceId="rId50"/>
            <mdssi:RelationshipReference xmlns:mdssi="http://schemas.openxmlformats.org/package/2006/digital-signature" SourceId="rId104"/>
            <mdssi:RelationshipReference xmlns:mdssi="http://schemas.openxmlformats.org/package/2006/digital-signature" SourceId="rId125"/>
            <mdssi:RelationshipReference xmlns:mdssi="http://schemas.openxmlformats.org/package/2006/digital-signature" SourceId="rId146"/>
            <mdssi:RelationshipReference xmlns:mdssi="http://schemas.openxmlformats.org/package/2006/digital-signature" SourceId="rId167"/>
            <mdssi:RelationshipReference xmlns:mdssi="http://schemas.openxmlformats.org/package/2006/digital-signature" SourceId="rId188"/>
            <mdssi:RelationshipReference xmlns:mdssi="http://schemas.openxmlformats.org/package/2006/digital-signature" SourceId="rId311"/>
            <mdssi:RelationshipReference xmlns:mdssi="http://schemas.openxmlformats.org/package/2006/digital-signature" SourceId="rId332"/>
            <mdssi:RelationshipReference xmlns:mdssi="http://schemas.openxmlformats.org/package/2006/digital-signature" SourceId="rId353"/>
            <mdssi:RelationshipReference xmlns:mdssi="http://schemas.openxmlformats.org/package/2006/digital-signature" SourceId="rId71"/>
            <mdssi:RelationshipReference xmlns:mdssi="http://schemas.openxmlformats.org/package/2006/digital-signature" SourceId="rId92"/>
            <mdssi:RelationshipReference xmlns:mdssi="http://schemas.openxmlformats.org/package/2006/digital-signature" SourceId="rId213"/>
            <mdssi:RelationshipReference xmlns:mdssi="http://schemas.openxmlformats.org/package/2006/digital-signature" SourceId="rId234"/>
            <mdssi:RelationshipReference xmlns:mdssi="http://schemas.openxmlformats.org/package/2006/digital-signature" SourceId="rId2"/>
            <mdssi:RelationshipReference xmlns:mdssi="http://schemas.openxmlformats.org/package/2006/digital-signature" SourceId="rId29"/>
            <mdssi:RelationshipReference xmlns:mdssi="http://schemas.openxmlformats.org/package/2006/digital-signature" SourceId="rId255"/>
            <mdssi:RelationshipReference xmlns:mdssi="http://schemas.openxmlformats.org/package/2006/digital-signature" SourceId="rId276"/>
            <mdssi:RelationshipReference xmlns:mdssi="http://schemas.openxmlformats.org/package/2006/digital-signature" SourceId="rId297"/>
            <mdssi:RelationshipReference xmlns:mdssi="http://schemas.openxmlformats.org/package/2006/digital-signature" SourceId="rId40"/>
            <mdssi:RelationshipReference xmlns:mdssi="http://schemas.openxmlformats.org/package/2006/digital-signature" SourceId="rId115"/>
            <mdssi:RelationshipReference xmlns:mdssi="http://schemas.openxmlformats.org/package/2006/digital-signature" SourceId="rId136"/>
            <mdssi:RelationshipReference xmlns:mdssi="http://schemas.openxmlformats.org/package/2006/digital-signature" SourceId="rId157"/>
            <mdssi:RelationshipReference xmlns:mdssi="http://schemas.openxmlformats.org/package/2006/digital-signature" SourceId="rId178"/>
            <mdssi:RelationshipReference xmlns:mdssi="http://schemas.openxmlformats.org/package/2006/digital-signature" SourceId="rId301"/>
            <mdssi:RelationshipReference xmlns:mdssi="http://schemas.openxmlformats.org/package/2006/digital-signature" SourceId="rId322"/>
            <mdssi:RelationshipReference xmlns:mdssi="http://schemas.openxmlformats.org/package/2006/digital-signature" SourceId="rId343"/>
            <mdssi:RelationshipReference xmlns:mdssi="http://schemas.openxmlformats.org/package/2006/digital-signature" SourceId="rId364"/>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199"/>
            <mdssi:RelationshipReference xmlns:mdssi="http://schemas.openxmlformats.org/package/2006/digital-signature" SourceId="rId203"/>
            <mdssi:RelationshipReference xmlns:mdssi="http://schemas.openxmlformats.org/package/2006/digital-signature" SourceId="rId19"/>
            <mdssi:RelationshipReference xmlns:mdssi="http://schemas.openxmlformats.org/package/2006/digital-signature" SourceId="rId224"/>
            <mdssi:RelationshipReference xmlns:mdssi="http://schemas.openxmlformats.org/package/2006/digital-signature" SourceId="rId245"/>
            <mdssi:RelationshipReference xmlns:mdssi="http://schemas.openxmlformats.org/package/2006/digital-signature" SourceId="rId266"/>
            <mdssi:RelationshipReference xmlns:mdssi="http://schemas.openxmlformats.org/package/2006/digital-signature" SourceId="rId287"/>
            <mdssi:RelationshipReference xmlns:mdssi="http://schemas.openxmlformats.org/package/2006/digital-signature" SourceId="rId30"/>
            <mdssi:RelationshipReference xmlns:mdssi="http://schemas.openxmlformats.org/package/2006/digital-signature" SourceId="rId105"/>
            <mdssi:RelationshipReference xmlns:mdssi="http://schemas.openxmlformats.org/package/2006/digital-signature" SourceId="rId126"/>
            <mdssi:RelationshipReference xmlns:mdssi="http://schemas.openxmlformats.org/package/2006/digital-signature" SourceId="rId147"/>
            <mdssi:RelationshipReference xmlns:mdssi="http://schemas.openxmlformats.org/package/2006/digital-signature" SourceId="rId168"/>
            <mdssi:RelationshipReference xmlns:mdssi="http://schemas.openxmlformats.org/package/2006/digital-signature" SourceId="rId312"/>
            <mdssi:RelationshipReference xmlns:mdssi="http://schemas.openxmlformats.org/package/2006/digital-signature" SourceId="rId333"/>
            <mdssi:RelationshipReference xmlns:mdssi="http://schemas.openxmlformats.org/package/2006/digital-signature" SourceId="rId354"/>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93"/>
            <mdssi:RelationshipReference xmlns:mdssi="http://schemas.openxmlformats.org/package/2006/digital-signature" SourceId="rId189"/>
            <mdssi:RelationshipReference xmlns:mdssi="http://schemas.openxmlformats.org/package/2006/digital-signature" SourceId="rId3"/>
            <mdssi:RelationshipReference xmlns:mdssi="http://schemas.openxmlformats.org/package/2006/digital-signature" SourceId="rId214"/>
            <mdssi:RelationshipReference xmlns:mdssi="http://schemas.openxmlformats.org/package/2006/digital-signature" SourceId="rId235"/>
            <mdssi:RelationshipReference xmlns:mdssi="http://schemas.openxmlformats.org/package/2006/digital-signature" SourceId="rId256"/>
            <mdssi:RelationshipReference xmlns:mdssi="http://schemas.openxmlformats.org/package/2006/digital-signature" SourceId="rId277"/>
            <mdssi:RelationshipReference xmlns:mdssi="http://schemas.openxmlformats.org/package/2006/digital-signature" SourceId="rId298"/>
            <mdssi:RelationshipReference xmlns:mdssi="http://schemas.openxmlformats.org/package/2006/digital-signature" SourceId="rId116"/>
            <mdssi:RelationshipReference xmlns:mdssi="http://schemas.openxmlformats.org/package/2006/digital-signature" SourceId="rId137"/>
            <mdssi:RelationshipReference xmlns:mdssi="http://schemas.openxmlformats.org/package/2006/digital-signature" SourceId="rId158"/>
            <mdssi:RelationshipReference xmlns:mdssi="http://schemas.openxmlformats.org/package/2006/digital-signature" SourceId="rId302"/>
            <mdssi:RelationshipReference xmlns:mdssi="http://schemas.openxmlformats.org/package/2006/digital-signature" SourceId="rId323"/>
            <mdssi:RelationshipReference xmlns:mdssi="http://schemas.openxmlformats.org/package/2006/digital-signature" SourceId="rId344"/>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62"/>
            <mdssi:RelationshipReference xmlns:mdssi="http://schemas.openxmlformats.org/package/2006/digital-signature" SourceId="rId83"/>
            <mdssi:RelationshipReference xmlns:mdssi="http://schemas.openxmlformats.org/package/2006/digital-signature" SourceId="rId179"/>
            <mdssi:RelationshipReference xmlns:mdssi="http://schemas.openxmlformats.org/package/2006/digital-signature" SourceId="rId365"/>
            <mdssi:RelationshipReference xmlns:mdssi="http://schemas.openxmlformats.org/package/2006/digital-signature" SourceId="rId190"/>
            <mdssi:RelationshipReference xmlns:mdssi="http://schemas.openxmlformats.org/package/2006/digital-signature" SourceId="rId204"/>
            <mdssi:RelationshipReference xmlns:mdssi="http://schemas.openxmlformats.org/package/2006/digital-signature" SourceId="rId225"/>
            <mdssi:RelationshipReference xmlns:mdssi="http://schemas.openxmlformats.org/package/2006/digital-signature" SourceId="rId246"/>
            <mdssi:RelationshipReference xmlns:mdssi="http://schemas.openxmlformats.org/package/2006/digital-signature" SourceId="rId267"/>
            <mdssi:RelationshipReference xmlns:mdssi="http://schemas.openxmlformats.org/package/2006/digital-signature" SourceId="rId288"/>
            <mdssi:RelationshipReference xmlns:mdssi="http://schemas.openxmlformats.org/package/2006/digital-signature" SourceId="rId106"/>
            <mdssi:RelationshipReference xmlns:mdssi="http://schemas.openxmlformats.org/package/2006/digital-signature" SourceId="rId127"/>
            <mdssi:RelationshipReference xmlns:mdssi="http://schemas.openxmlformats.org/package/2006/digital-signature" SourceId="rId313"/>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52"/>
            <mdssi:RelationshipReference xmlns:mdssi="http://schemas.openxmlformats.org/package/2006/digital-signature" SourceId="rId73"/>
            <mdssi:RelationshipReference xmlns:mdssi="http://schemas.openxmlformats.org/package/2006/digital-signature" SourceId="rId94"/>
            <mdssi:RelationshipReference xmlns:mdssi="http://schemas.openxmlformats.org/package/2006/digital-signature" SourceId="rId148"/>
            <mdssi:RelationshipReference xmlns:mdssi="http://schemas.openxmlformats.org/package/2006/digital-signature" SourceId="rId169"/>
            <mdssi:RelationshipReference xmlns:mdssi="http://schemas.openxmlformats.org/package/2006/digital-signature" SourceId="rId334"/>
            <mdssi:RelationshipReference xmlns:mdssi="http://schemas.openxmlformats.org/package/2006/digital-signature" SourceId="rId355"/>
            <mdssi:RelationshipReference xmlns:mdssi="http://schemas.openxmlformats.org/package/2006/digital-signature" SourceId="rId117"/>
            <mdssi:RelationshipReference xmlns:mdssi="http://schemas.openxmlformats.org/package/2006/digital-signature" SourceId="rId299"/>
            <mdssi:RelationshipReference xmlns:mdssi="http://schemas.openxmlformats.org/package/2006/digital-signature" SourceId="rId303"/>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63"/>
            <mdssi:RelationshipReference xmlns:mdssi="http://schemas.openxmlformats.org/package/2006/digital-signature" SourceId="rId84"/>
          </Transform>
          <Transform Algorithm="http://www.w3.org/TR/2001/REC-xml-c14n-20010315"/>
        </Transforms>
        <DigestMethod Algorithm="http://www.w3.org/2001/04/xmlenc#sha256"/>
        <DigestValue>OLKiSbTGDivwKjWHMuBEACXJ3TWyY/RlY9SA8SRr4NE=</DigestValue>
      </Reference>
      <Reference URI="/xl/calcChain.xml?ContentType=application/vnd.openxmlformats-officedocument.spreadsheetml.calcChain+xml">
        <DigestMethod Algorithm="http://www.w3.org/2001/04/xmlenc#sha256"/>
        <DigestValue>upFmMNLAoxh0RIH+iAjrgMbQ9FG6hR9Aa/aAE3HynrQ=</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vmlDrawing1.vml?ContentType=application/vnd.openxmlformats-officedocument.vmlDrawing">
        <DigestMethod Algorithm="http://www.w3.org/2001/04/xmlenc#sha256"/>
        <DigestValue>tOc1eLduh/gqPUvBcLAK4R3mL5TGNTagshzZ/8s+8ls=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OJt9jSJyqg3RTxClm/iq9j2RcCrDAbyrOjAFZ5fm+OA=</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jVB3x7ua1usiVgSSyCN9E9aT0eUmV47KNGRybepoUu0=</DigestValue>
      </Reference>
      <Reference URI="/xl/externalLinks/_rels/externalLink10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lLkWLjpEd49hIP3DvM3yOTqPzkwwfcvWv4KPDt12EPs=</DigestValue>
      </Reference>
      <Reference URI="/xl/externalLinks/_rels/externalLink10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fPNfLhiW0krCyxbT7jMGKIHak3QpuU5nOPxK/sFKaWo=</DigestValue>
      </Reference>
      <Reference URI="/xl/externalLinks/_rels/externalLink10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kThPt6r74cIVbGSajxPtiE8XvtpjOf/fQnGexf1aPpw=</DigestValue>
      </Reference>
      <Reference URI="/xl/externalLinks/_rels/externalLink10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Peyg3i0i+JZQ4Lyw8cRiBDtttNdNNcQ/C0XQwYZxUXs=</DigestValue>
      </Reference>
      <Reference URI="/xl/externalLinks/_rels/externalLink10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/zZ/kNtpDHBJK71Hes+IhhUgdovjK7PXlK1djygmL24=</DigestValue>
      </Reference>
      <Reference URI="/xl/externalLinks/_rels/externalLink10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htNu35kY5DKtFE7PMg1a4PZd8RNRoO2CZtHsVrcV8S0=</DigestValue>
      </Reference>
      <Reference URI="/xl/externalLinks/_rels/externalLink10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aYEQugAl5v6V71p3yLyUwcvTxwMArB5z/flSKMq1uLw=</DigestValue>
      </Reference>
      <Reference URI="/xl/externalLinks/_rels/externalLink10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MqMgpNGezTlGfBRvoTKBGYYW2lX3vOPqKYqN0uzFIEM=</DigestValue>
      </Reference>
      <Reference URI="/xl/externalLinks/_rels/externalLink10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lfPpcX6fZ+gOrHbKpETQP+HZxlRRe+KCwx5hwTwT7Bo=</DigestValue>
      </Reference>
      <Reference URI="/xl/externalLinks/_rels/externalLink10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rsqUrVfza9FLWQFa0KE3cx5BFfm2a3yRS0Muw59xPe0=</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AJmbc+bB9P5X+kaVeUKb6OnnnW2zOTwymNBL7rXHbus=</DigestValue>
      </Reference>
      <Reference URI="/xl/externalLinks/_rels/externalLink1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16vsIGD1qq6zSSCCSsS42HjUU9H6FMqGmO6mOHctV2Y=</DigestValue>
      </Reference>
      <Reference URI="/xl/externalLinks/_rels/externalLink1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GMlVWOcSGniUKJSeqDLJOhkYMciLSxb2srn2MpmEMOs=</DigestValue>
      </Reference>
      <Reference URI="/xl/externalLinks/_rels/externalLink1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OMIQyosoPn8BUwPu9H/7zIBbksRU7E+Iw9GvELfdjcE=</DigestValue>
      </Reference>
      <Reference URI="/xl/externalLinks/_rels/externalLink1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iTwo/f4Y9cJ6JOy4mccGjpVdwOelwziA8gjr5ojb9p4=</DigestValue>
      </Reference>
      <Reference URI="/xl/externalLinks/_rels/externalLink1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znYKEMVvIbcyRbnPUq9VQt/ol9Q1ZCA4Gl5H35jQhTA=</DigestValue>
      </Reference>
      <Reference URI="/xl/externalLinks/_rels/externalLink1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mMCjb2CT+cfHDkoz+By+6Sd/koi8+wGDIGz+dl/wxCM=</DigestValue>
      </Reference>
      <Reference URI="/xl/externalLinks/_rels/externalLink1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ORZc7lb+CRtSvCOpoDgNh7/B4dPK2oRYwDIZA4Vd6JM=</DigestValue>
      </Reference>
      <Reference URI="/xl/externalLinks/_rels/externalLink1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qeGX11gADbZ3Pj7gX4jd/wWTN+pCr3ssGwmXCcFf1GY=</DigestValue>
      </Reference>
      <Reference URI="/xl/externalLinks/_rels/externalLink1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5W76n5U9CYjKRgiFgrk3vwboAZDiKfgevBX6vgGsKdY=</DigestValue>
      </Reference>
      <Reference URI="/xl/externalLinks/_rels/externalLink1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cMkdNygefnUnkBApKsjc4VTpPS5/ttbh0yaydfafQvU=</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eLsIwpk+ntgo19VmZjCDvLtxGiDw2pGBcKxrbeGRmns=</DigestValue>
      </Reference>
      <Reference URI="/xl/externalLinks/_rels/externalLink1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MPwLvLhJMQq1PXrDpCr7sdsYHomJWAarsC66DbNpO0E=</DigestValue>
      </Reference>
      <Reference URI="/xl/externalLinks/_rels/externalLink1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p9qdjcteRZFujiGroCiparTglMBCGJCfNdkDq4ePonE=</DigestValue>
      </Reference>
      <Reference URI="/xl/externalLinks/_rels/externalLink1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Ji7DocQfpRFPCv+uQRL9OdLWy77bCJb0/CFvFEfUJSw=</DigestValue>
      </Reference>
      <Reference URI="/xl/externalLinks/_rels/externalLink1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o28Cerq623Yr+HXMh+jav61GbZBs6bhIVkXNFclha2s=</DigestValue>
      </Reference>
      <Reference URI="/xl/externalLinks/_rels/externalLink1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AR3x4/XMKXypttxG5tXleUt2FlhgQm7Bmf/nLZzmc5g=</DigestValue>
      </Reference>
      <Reference URI="/xl/externalLinks/_rels/externalLink1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4IzCj61QGjMmyDdXMZAnKWtx5y6iFANIvmZfkuGQHhA=</DigestValue>
      </Reference>
      <Reference URI="/xl/externalLinks/_rels/externalLink1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21bC+BsrLrGq+TIHldximy7ZfGC+6zZpNNgHrMwFq2k=</DigestValue>
      </Reference>
      <Reference URI="/xl/externalLinks/_rels/externalLink1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b5cGaH7jmcXLDgDGmiFpdyP3HoohBzfJZOOhEiELXLg=</DigestValue>
      </Reference>
      <Reference URI="/xl/externalLinks/_rels/externalLink1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QQ6z7/YV4Cpa6dqf9pNsz8s8O7fwS4fmCHD5P9rAlJI=</DigestValue>
      </Reference>
      <Reference URI="/xl/externalLinks/_rels/externalLink1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xeSJeflVlXLs8V5FnAHQiNCmRmRKLIAuBLqqiSg3Tn8=</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vpmd+Aqja0gza9BPqgm1nFQO3THlIWEvA31HuaXvU/E=</DigestValue>
      </Reference>
      <Reference URI="/xl/externalLinks/_rels/externalLink13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cA9Jxq/TU6imTv73qEq8zGn/5EM4gPlFRMuzgQ94BjM=</DigestValue>
      </Reference>
      <Reference URI="/xl/externalLinks/_rels/externalLink1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0/mlvW46paknvNF509DWP2A88gsZbFz8IU5d/wt43yo=</DigestValue>
      </Reference>
      <Reference URI="/xl/externalLinks/_rels/externalLink1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Dda8f2Lj6vcR63US4KCjEaItDI1zg0jSByYIyhFCINA=</DigestValue>
      </Reference>
      <Reference URI="/xl/externalLinks/_rels/externalLink1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1oWrdIYE5lGZkNfWnc8zJWGzcOVNCaPr9jQvhx9yx8o=</DigestValue>
      </Reference>
      <Reference URI="/xl/externalLinks/_rels/externalLink1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gDQEY5u1K4ZbUkbF9WMM1P5ckj4JmBHHsbsBS36aJbE=</DigestValue>
      </Reference>
      <Reference URI="/xl/externalLinks/_rels/externalLink1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RXWn0tbj+uO15Mz5NKbynK4MeNOZQq7X9dgc5f6RAoE=</DigestValue>
      </Reference>
      <Reference URI="/xl/externalLinks/_rels/externalLink1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qYemIzjBc67KZY9giH60Qw1pzjr8SkqoVgBrkG+PnDE=</DigestValue>
      </Reference>
      <Reference URI="/xl/externalLinks/_rels/externalLink1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t07ZHZ2vBJOVu1SgMnSCiBwi+mZfe+9MBYK8EK8oaiE=</DigestValue>
      </Reference>
      <Reference URI="/xl/externalLinks/_rels/externalLink1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wRF5WuIS8bIvlR8oOA3NcxWEPjuP7R/AfxEiSKojgFA=</DigestValue>
      </Reference>
      <Reference URI="/xl/externalLinks/_rels/externalLink1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VDm1OlsyAk9gggsAktWL9RPa6ODt9J6VemT19wCaqK8=</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vpbCNvRhyMKDqxmMAYzjPqmAWEeM/sHe7/0fHXrfb8U=</DigestValue>
      </Reference>
      <Reference URI="/xl/externalLinks/_rels/externalLink1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o8YleifOma2VmtxddVWFRBEZRVR7TKV1dKUHXcs2XzM=</DigestValue>
      </Reference>
      <Reference URI="/xl/externalLinks/_rels/externalLink1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P836bR1WBqbWzjivUeUtDuRhirDA3CLjv3XtTgFAVaI=</DigestValue>
      </Reference>
      <Reference URI="/xl/externalLinks/_rels/externalLink1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2JVRj/i7ehSlUEk84T5CnujlQx9TcIo1chGz6/0qtwQ=</DigestValue>
      </Reference>
      <Reference URI="/xl/externalLinks/_rels/externalLink1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BrhFGrcamcmN5BYdSjaxO1w7kRswom7cnAQyZI0m3YI=</DigestValue>
      </Reference>
      <Reference URI="/xl/externalLinks/_rels/externalLink1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5HInTKxGZAb/RjVUAQdpsHc7wpGrLKK0PbGAkGrSwGk=</DigestValue>
      </Reference>
      <Reference URI="/xl/externalLinks/_rels/externalLink1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r9i/43d7i0KHRR/cU0OO4yggFyGoBhQ2GyxmFv9keCI=</DigestValue>
      </Reference>
      <Reference URI="/xl/externalLinks/_rels/externalLink1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UQ9o4eYKmHM8cHN8pZDGBwAohQ05odV6igSFd07UmdE=</DigestValue>
      </Reference>
      <Reference URI="/xl/externalLinks/_rels/externalLink1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lEQkD2PKdTREiGGeg4otF8EJuYYQpFM1hHYvvJSB+78=</DigestValue>
      </Reference>
      <Reference URI="/xl/externalLinks/_rels/externalLink1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7/PrNmJoa/mxDGYstAUXyt8Zl6ZSgqcD0aAeyJfBLwI=</DigestValue>
      </Reference>
      <Reference URI="/xl/externalLinks/_rels/externalLink1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cfYKVdkxSqrX2bDLQftpfF9qISK/ziWvBAAVmiz1z1c=</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jY/UQ1e6P6lpyD4yfTUlOBkykvKcPUupC2qyG7FJuNY=</DigestValue>
      </Reference>
      <Reference URI="/xl/externalLinks/_rels/externalLink1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BozMRdiD2gsb7ft3mYHdPa2u1FgwzMeV9yiHAewgE1k=</DigestValue>
      </Reference>
      <Reference URI="/xl/externalLinks/_rels/externalLink1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a3eM2QVYObMWdwWkBbJXyoy8pfXf0RIz1JIcD+i2y8Y=</DigestValue>
      </Reference>
      <Reference URI="/xl/externalLinks/_rels/externalLink1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vXrhcjCru0NteCMeM+wEGNGFtQtAOrA5yJy/nvD8kxA=</DigestValue>
      </Reference>
      <Reference URI="/xl/externalLinks/_rels/externalLink1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G0FuBdm71/PQAOkfH0l2NjBPGPUThKugf9mouvdPjH8=</DigestValue>
      </Reference>
      <Reference URI="/xl/externalLinks/_rels/externalLink1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MplcIB/nGaUaEl3/2EByak8riz3T8HMo+RtnXoUwK7s=</DigestValue>
      </Reference>
      <Reference URI="/xl/externalLinks/_rels/externalLink1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tCiaohszEQqDnz7rZKovSLaivdgeC8HSS74ngPamV7E=</DigestValue>
      </Reference>
      <Reference URI="/xl/externalLinks/_rels/externalLink1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e4ALAB3XUzjTCA/Qsq3Dl1I7qO1Moc2919c0tRisnT0=</DigestValue>
      </Reference>
      <Reference URI="/xl/externalLinks/_rels/externalLink1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Beh20vxlDkRmmOKy+jUeyHHVtF5CreMOJkvDd4nnUek=</DigestValue>
      </Reference>
      <Reference URI="/xl/externalLinks/_rels/externalLink1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womIe4B4/HIHatN6/JVqvsr2LW+XHXItFVSkGHnNTLA=</DigestValue>
      </Reference>
      <Reference URI="/xl/externalLinks/_rels/externalLink1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15jW9VLcTgO0+t/YAJohyMkTyjHVtYLU/+PSfT6pIHQ=</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5zpeAr5zNSFyQ/JTv5Nqoa1V8yvPfW3KHGJqm373P+8=</DigestValue>
      </Reference>
      <Reference URI="/xl/externalLinks/_rels/externalLink1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xmQHhWA263RTva3qw6mkvCiIyk9PXP1nFqliUkIAv4I=</DigestValue>
      </Reference>
      <Reference URI="/xl/externalLinks/_rels/externalLink1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kNEXTlvjFSpU9XvuyT3Hb2+rkvIm3Bnq62QtdSBfXCQ=</DigestValue>
      </Reference>
      <Reference URI="/xl/externalLinks/_rels/externalLink1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cxe/eoqVtymxX+dl8ihsI1b2xRCloGXQwP4LKmyR+2E=</DigestValue>
      </Reference>
      <Reference URI="/xl/externalLinks/_rels/externalLink1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Ko6mrmZdL+lllhzpCbQM0JwwsDy2nFDUcYhMy3RYdE8=</DigestValue>
      </Reference>
      <Reference URI="/xl/externalLinks/_rels/externalLink1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UbWesXweMb1NhD12dwrHMHXZ5lybLvm8g09RdntDjqU=</DigestValue>
      </Reference>
      <Reference URI="/xl/externalLinks/_rels/externalLink1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hsYoEsLQB+mjFi8jLlDjKZHENQBoQpxTJZ2wzETby9I=</DigestValue>
      </Reference>
      <Reference URI="/xl/externalLinks/_rels/externalLink16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xoq+xe8TpSx0wcB00uo+nvreAhZA91j9lj3NUPbRokk=</DigestValue>
      </Reference>
      <Reference URI="/xl/externalLinks/_rels/externalLink16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RNajRSRS9BDohl0HLm4cGjn1VKxKrIw3beRiJ9nAbOM=</DigestValue>
      </Reference>
      <Reference URI="/xl/externalLinks/_rels/externalLink16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JOH4FVjEphsGQwGW2ed6E3y5Haz86N/rFrzNIyAxW2I=</DigestValue>
      </Reference>
      <Reference URI="/xl/externalLinks/_rels/externalLink16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ekI8qqyo2ss4fg9CH5RF3wJVGfz5WZfvF8t2ezdRbro=</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dHcWScLQ6IhYSe2z+rPgf9y/XPEgEUpgxkoR8nr+kiM=</DigestValue>
      </Reference>
      <Reference URI="/xl/externalLinks/_rels/externalLink17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F8qI69/QKEdshMy+LYyUaxik5lxQeVtaVp1Vrnkqa3M=</DigestValue>
      </Reference>
      <Reference URI="/xl/externalLinks/_rels/externalLink17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jqNX5HFYdZk1SVbqrhXFEsnywkaNF1fJaS0YzM8MoHs=</DigestValue>
      </Reference>
      <Reference URI="/xl/externalLinks/_rels/externalLink17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iTzuIX+ZfJ9xLOdUfKMslUnRdq6VQbVPXmj4MQ49WSY=</DigestValue>
      </Reference>
      <Reference URI="/xl/externalLinks/_rels/externalLink17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xxGdjs6iYZ5ueog4PcqbEpjhBsEYzHDnYBN81n9egW4=</DigestValue>
      </Reference>
      <Reference URI="/xl/externalLinks/_rels/externalLink17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5bH9YDNnNDAcOC4YpAZG7hGPkKMvzV0qkJXLMP9xVzU=</DigestValue>
      </Reference>
      <Reference URI="/xl/externalLinks/_rels/externalLink17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hc0IvgFS06Wcfk4QNwGXj6YTuTSN5kzTe+8g5JxkcJo=</DigestValue>
      </Reference>
      <Reference URI="/xl/externalLinks/_rels/externalLink17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Vhc8FLl1/xk2KTBm1HwI+ag9gbZRfPLU+6Xakop7KhI=</DigestValue>
      </Reference>
      <Reference URI="/xl/externalLinks/_rels/externalLink17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jpbUTp4BuVyHzpuGcjCF6vQFdvmgJvcUDQZofRleS3o=</DigestValue>
      </Reference>
      <Reference URI="/xl/externalLinks/_rels/externalLink17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a9CkCY8VHn3toTKl0aOPbM7XRN6YdVZcjUa5fs7AArQ=</DigestValue>
      </Reference>
      <Reference URI="/xl/externalLinks/_rels/externalLink17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3fuCvptC++uBjM+rA3ACY5OH6ZHOw1qEje1PfOTW3/0=</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B2lo2FBJ3ttesBnmJ234CEjzgOimRHIFKeGcqRxJ338=</DigestValue>
      </Reference>
      <Reference URI="/xl/externalLinks/_rels/externalLink18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98wcoc15VI+aYI/klTU43XgWpqUvvBZeT4vvXz4XSCI=</DigestValue>
      </Reference>
      <Reference URI="/xl/externalLinks/_rels/externalLink18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YaG+tQot6Y1dNZxgTJ6ku4d+u28QVgtl2qr/RoH7DV8=</DigestValue>
      </Reference>
      <Reference URI="/xl/externalLinks/_rels/externalLink18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gsIRBA6o9+U2K6AL24ReiqxxoRaNffU7xiKhYj5RW1U=</DigestValue>
      </Reference>
      <Reference URI="/xl/externalLinks/_rels/externalLink18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HpC4QxfniNGmDJel+CcVmNu75OPcXHs+FG1Fb1myqvM=</DigestValue>
      </Reference>
      <Reference URI="/xl/externalLinks/_rels/externalLink18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bh8yJIdIsPjIlJSVfPvXMbhB0e2ABvTGX+89EX/l/mM=</DigestValue>
      </Reference>
      <Reference URI="/xl/externalLinks/_rels/externalLink18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1XzkG/P0QqXB2Dqpp1z1uH1un3SmSFTrKZRAv6G5NT0=</DigestValue>
      </Reference>
      <Reference URI="/xl/externalLinks/_rels/externalLink18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tQglNEPJmfkiklicX20LG5ljWLWUXb0JhhkCkLr2X60=</DigestValue>
      </Reference>
      <Reference URI="/xl/externalLinks/_rels/externalLink18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ZVf5omHDYKd7BDRFSS69Ij7UO9SaOLTfAmYVA4AzlrI=</DigestValue>
      </Reference>
      <Reference URI="/xl/externalLinks/_rels/externalLink18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y8vDtpfVvdcV8BgSZ2PfCCpq/jOrdAMoTT9gwF38a1w=</DigestValue>
      </Reference>
      <Reference URI="/xl/externalLinks/_rels/externalLink18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Lu7dZcu6SeGtomIGUTvYWSmkRA5rYqQXCVUkFZV/EeI=</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mtdww6/trhOUK1Y03tcdEQCQ1gfny9aC6YZfG1MgP/0=</DigestValue>
      </Reference>
      <Reference URI="/xl/externalLinks/_rels/externalLink19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kDkg70Onll2ORp64HqGlih7ey77I4zVSeqBQrFRsLes=</DigestValue>
      </Reference>
      <Reference URI="/xl/externalLinks/_rels/externalLink19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RtHplf4ganFiw5fZgARnfQftO851O0AgO5C1mUutM2Y=</DigestValue>
      </Reference>
      <Reference URI="/xl/externalLinks/_rels/externalLink19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3LHxjTQdWbj5CWJNF4jsH2S9rVKb8N+gYG9HTurCeEM=</DigestValue>
      </Reference>
      <Reference URI="/xl/externalLinks/_rels/externalLink19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kLDgpWOEZqQfx77/eCbUrNo+YX8Q81fFf9vFcW3YGmc=</DigestValue>
      </Reference>
      <Reference URI="/xl/externalLinks/_rels/externalLink19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I5VTPnTRz/uPdFYsrZdbOtixSES9xY0gR3zeJ54OtRs=</DigestValue>
      </Reference>
      <Reference URI="/xl/externalLinks/_rels/externalLink19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wiDejt05twLt2o4GjHoM1yx1KOa390ehmJERIxTzrUM=</DigestValue>
      </Reference>
      <Reference URI="/xl/externalLinks/_rels/externalLink19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avQMg+L+qxxCvrHXDSy3Bc+e0GSIj8bz7nKBatrs+8U=</DigestValue>
      </Reference>
      <Reference URI="/xl/externalLinks/_rels/externalLink19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DppQjUrqRlNbklXegO5VJ3JlPRo+Sd4vagFvSI13uWY=</DigestValue>
      </Reference>
      <Reference URI="/xl/externalLinks/_rels/externalLink19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Od2tONKQzbcsx2XOBZlS77jayWElMtGyGIYRdvtismA=</DigestValue>
      </Reference>
      <Reference URI="/xl/externalLinks/_rels/externalLink19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tJKgkfdyZ3O8i2MIh2tQ+OTQxc9PMOcbGzUAywgdBaE=</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d/itn6bXXa4WNZg6ZPKVcT5BzvnhINnGmwUPeRiWYlw=</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ySdM4pIsx65aZ3GafFFznsbIQLY8mqk0ZE6L5OoGf1A=</DigestValue>
      </Reference>
      <Reference URI="/xl/externalLinks/_rels/externalLink20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wzPnaMRaaeP/W4ACZL5yKTCltNs1dWGE+J4KK0PzCYg=</DigestValue>
      </Reference>
      <Reference URI="/xl/externalLinks/_rels/externalLink20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wCpqvhJeuZufLVDUpbtHqrDJtqn7Tbh6/VHx9bJBpcs=</DigestValue>
      </Reference>
      <Reference URI="/xl/externalLinks/_rels/externalLink20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fKC3nOnCyfO8FykM9xaJqI3rYfQw5vNHAAFqKpoOz4w=</DigestValue>
      </Reference>
      <Reference URI="/xl/externalLinks/_rels/externalLink20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pobHQHyCmlLjTI+w4fCvZc2kvSCcvTwnN36G072UuTE=</DigestValue>
      </Reference>
      <Reference URI="/xl/externalLinks/_rels/externalLink20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PoOWdf8Q1Ob6NMJIOUj8TGvcY54pbqyyjGuzIF7f3gs=</DigestValue>
      </Reference>
      <Reference URI="/xl/externalLinks/_rels/externalLink20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wEBYKM4zfByeEeN/dLucCi6iIuxexioiCrjefwEiy4M=</DigestValue>
      </Reference>
      <Reference URI="/xl/externalLinks/_rels/externalLink20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hyagPaEqAj3ieAIG6V9PnicnIllpboemTzMMSPL2Qpc=</DigestValue>
      </Reference>
      <Reference URI="/xl/externalLinks/_rels/externalLink20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Nt2//P4w/9mbrRMM9RlFMMod0oFaTIHN4CvgAitLJBE=</DigestValue>
      </Reference>
      <Reference URI="/xl/externalLinks/_rels/externalLink20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nVPvBqJ2k6pCjp9qPEF3rNmXE5I9doVqzC+RNkxrrqo=</DigestValue>
      </Reference>
      <Reference URI="/xl/externalLinks/_rels/externalLink20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vYDvtBP2Iq3w5PjdkPLF2Jn7n3X23x9gWA1eEhKDu8I=</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ms7rEpwoHa2TgAwHWFsvky6Pjc00iv+ptsx3Agv1Ba8=</DigestValue>
      </Reference>
      <Reference URI="/xl/externalLinks/_rels/externalLink2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q/TXZaRkzBdnIPCW6l5aoPoMJ7hdes3B/LSZzyp5CG0=</DigestValue>
      </Reference>
      <Reference URI="/xl/externalLinks/_rels/externalLink2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yWxxl9g5OopzHFVlcw4ENy1FTSQF2spUy4Zr36CfCW8=</DigestValue>
      </Reference>
      <Reference URI="/xl/externalLinks/_rels/externalLink2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xemeU48ocT/Q3yLgKlY8qDN66Xax6d78CBmnBwNuqJk=</DigestValue>
      </Reference>
      <Reference URI="/xl/externalLinks/_rels/externalLink2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p5rhjKAlYEsOUK5rPcmY2mhu02zADtU5xj8f9bqM4O0=</DigestValue>
      </Reference>
      <Reference URI="/xl/externalLinks/_rels/externalLink2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DMP2gQlcuASU9+77fO11ySpsqF/OcMjREh5KLQYIcrg=</DigestValue>
      </Reference>
      <Reference URI="/xl/externalLinks/_rels/externalLink2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MG/cFRpJKf4Ct8ltU4jL6kEq9zAyrhMeGSllxbQQlWg=</DigestValue>
      </Reference>
      <Reference URI="/xl/externalLinks/_rels/externalLink2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G4O6M9RKp17E/tQeYEaQWLaT4bJr33ykyQOChsJhP+0=</DigestValue>
      </Reference>
      <Reference URI="/xl/externalLinks/_rels/externalLink2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9eJdtk8DIlbDzGMY9rk5yjksZISKWk8xVcaugimMvxY=</DigestValue>
      </Reference>
      <Reference URI="/xl/externalLinks/_rels/externalLink2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4XNaONBd1SRlVONuWF697fns3fW6VEWIPfClSsE9mKo=</DigestValue>
      </Reference>
      <Reference URI="/xl/externalLinks/_rels/externalLink2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IGi4dIhKrbMHYYNLJuB5XzbALIa5Sdk1EKQJUR+uVI8=</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l/jch3A9kFYnlrP5NhNDgEgjPYIv0ZJpYxCrfVbcTp8=</DigestValue>
      </Reference>
      <Reference URI="/xl/externalLinks/_rels/externalLink2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aP1mIM3znUEt9tinBU8LX0SZ77cAWa3nLDeJe4Dwj0M=</DigestValue>
      </Reference>
      <Reference URI="/xl/externalLinks/_rels/externalLink2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B60AI9XbmVMUE2D5qLJo1xEnVLBqfluVO9I6MAFVbkM=</DigestValue>
      </Reference>
      <Reference URI="/xl/externalLinks/_rels/externalLink2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lNgHBsH/89BIOdRgL+9zPTwVUA+tPFVhD6N7A5t4v58=</DigestValue>
      </Reference>
      <Reference URI="/xl/externalLinks/_rels/externalLink2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jRkMDRh/xhJ2IxdbTMpG7ccNw4kqn387TzjXjlxqppc=</DigestValue>
      </Reference>
      <Reference URI="/xl/externalLinks/_rels/externalLink2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Jt0nt65PNBhXgt4ZsbmVZN5RGpMrxxC36ZTyz+YX1Gc=</DigestValue>
      </Reference>
      <Reference URI="/xl/externalLinks/_rels/externalLink2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i3nXuuEqLs8SI2I1JUxLl/0fZts0UeIykvO5j8M2tNc=</DigestValue>
      </Reference>
      <Reference URI="/xl/externalLinks/_rels/externalLink2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L6ul3cTRaFsvtEXaT7PXAkJnbUUgGKytH6pup+qJ5/U=</DigestValue>
      </Reference>
      <Reference URI="/xl/externalLinks/_rels/externalLink2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ZBM4BGCSYJEb4uuvyvIWTOh7kW9NSGetcjvQK/SZbxQ=</DigestValue>
      </Reference>
      <Reference URI="/xl/externalLinks/_rels/externalLink2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8S7aBvgvcfrzOYvEMRk0IpPUt/Q3GuFZn+23wHB7Qgs=</DigestValue>
      </Reference>
      <Reference URI="/xl/externalLinks/_rels/externalLink2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HoCXYAc8/P+ec7oh+R0yw3ec9fMkEt5jZDvaonM01No=</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vNjFx0mfWMn4Qj+HZ19OPnjT/d/jLTNXW66bfmcju90=</DigestValue>
      </Reference>
      <Reference URI="/xl/externalLinks/_rels/externalLink2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xsAq6S/4GdcDnkf4rinpIltcaVYG5Wf7g4lZGfHnjsE=</DigestValue>
      </Reference>
      <Reference URI="/xl/externalLinks/_rels/externalLink2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K64neWSEhYbP49agRvF+FGCPtHnLeLfUP3iOgKRrNug=</DigestValue>
      </Reference>
      <Reference URI="/xl/externalLinks/_rels/externalLink2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ejdy5hhnnFM36tjSOkYnAYLhb/pvrQi2Z/69s+HQUNI=</DigestValue>
      </Reference>
      <Reference URI="/xl/externalLinks/_rels/externalLink2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sIxhWksVTTSjA+JNsH7UoyTg8h6vQ681fwNWrH1xWy0=</DigestValue>
      </Reference>
      <Reference URI="/xl/externalLinks/_rels/externalLink2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J6pQ/JReHoVh211vW084y+z4xJLCqtnR0KCypKkWdT0=</DigestValue>
      </Reference>
      <Reference URI="/xl/externalLinks/_rels/externalLink2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iBPNrwYaSF8/sLxulNkvafgeIq50Ub86s1Ox7SrtcxM=</DigestValue>
      </Reference>
      <Reference URI="/xl/externalLinks/_rels/externalLink2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zlZ/ElGWhdtRQGMwkbBgpBeYwANcl+Vy2ecRPhMePSY=</DigestValue>
      </Reference>
      <Reference URI="/xl/externalLinks/_rels/externalLink2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HNVaT0LMKZm55HdV26cSp0r93XtFJfAeBq64vtKV8LA=</DigestValue>
      </Reference>
      <Reference URI="/xl/externalLinks/_rels/externalLink2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t2ToijtWPMycuK/NJfAjTV/5yp6FM0pc7T87wPZM8Yw=</DigestValue>
      </Reference>
      <Reference URI="/xl/externalLinks/_rels/externalLink2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gMco3ZdYixDlQlxhPZfnTrcRmBzZu4r0YxcEVyVkXdk=</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gsEBoAZxvvISOndP8cpQVpKA9qJZ5pkrNRAXYk4qmds=</DigestValue>
      </Reference>
      <Reference URI="/xl/externalLinks/_rels/externalLink2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qnDjLldpDhbrVyBqJUmUSS70iFitvr4g26gkW+q3bT4=</DigestValue>
      </Reference>
      <Reference URI="/xl/externalLinks/_rels/externalLink2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PjOfQvZ/vFSnNo4KlcEHkAHhvm406X2v9TAkT+oyYF8=</DigestValue>
      </Reference>
      <Reference URI="/xl/externalLinks/_rels/externalLink2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jUnl3fIYsFQKAvUYEIE13WG4fyySUxKFzGglf+ZoQyw=</DigestValue>
      </Reference>
      <Reference URI="/xl/externalLinks/_rels/externalLink2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O5vk2gq/Lbp99bk7gPGxB5RX/4SPe+4GPz9XfJCmBno=</DigestValue>
      </Reference>
      <Reference URI="/xl/externalLinks/_rels/externalLink2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68+sRh1Ft8snXRosDNWv6dNx4Sg2/c9TF8pFKtkDUpM=</DigestValue>
      </Reference>
      <Reference URI="/xl/externalLinks/_rels/externalLink2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OA7YzluJB8Nf4Alnz0v9OArVK+aHySBxljRyE80+2yM=</DigestValue>
      </Reference>
      <Reference URI="/xl/externalLinks/_rels/externalLink2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L9vSdLBNAmX6ypFSsNoglXfEMwhhpQnnORgDEhp0YPE=</DigestValue>
      </Reference>
      <Reference URI="/xl/externalLinks/_rels/externalLink2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2/xD8bCpHJuXNqor7ILrqZY0/5yvdJkFKi6RPYkwINI=</DigestValue>
      </Reference>
      <Reference URI="/xl/externalLinks/_rels/externalLink2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lOfVRa3kaoD0UfflZtz3dAWjF0EvI7AEmaRF7T5+LYw=</DigestValue>
      </Reference>
      <Reference URI="/xl/externalLinks/_rels/externalLink2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Am6ZKlsiIcYiY3pgA1vQwbhqedCzDmYL1MYMqQ51suY=</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vxuTIMZXTNXFAMCvXJqcMdoV9KXr8ZieV/OdqZMNaOM=</DigestValue>
      </Reference>
      <Reference URI="/xl/externalLinks/_rels/externalLink2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lPYFbOqE0C4AWDa0vwOQaByQwZ6e/9cXQke9f+Fl4UI=</DigestValue>
      </Reference>
      <Reference URI="/xl/externalLinks/_rels/externalLink2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2WYrFgoEVz06O2v2ilby6frybdHfuZl+iwsRWiwkq78=</DigestValue>
      </Reference>
      <Reference URI="/xl/externalLinks/_rels/externalLink2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NQMvA67yjDpo/26SEloITfniLAE+6sXN1g1DP2xfmrU=</DigestValue>
      </Reference>
      <Reference URI="/xl/externalLinks/_rels/externalLink2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y6XP1i+K3XSr88sNd8T2rsRKd7ngyQ0x8mxHt1oLBCo=</DigestValue>
      </Reference>
      <Reference URI="/xl/externalLinks/_rels/externalLink2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PWS6xVvbCOwwS6ZsH2orvG1PYuJqza7XepISHDcnxSo=</DigestValue>
      </Reference>
      <Reference URI="/xl/externalLinks/_rels/externalLink2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ZFWCsPwO1KjLyiZTO8GFEF3moo6TYpG3qs/GBuOHQFY=</DigestValue>
      </Reference>
      <Reference URI="/xl/externalLinks/_rels/externalLink2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LXb24jCB3iS7cuWYMQQJlz11ryf/rSBTgUh+gOcciV8=</DigestValue>
      </Reference>
      <Reference URI="/xl/externalLinks/_rels/externalLink2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oNfg/fJ8QboRlj7FQFqgrKmuBWfo782SMkqdh2Zs2mo=</DigestValue>
      </Reference>
      <Reference URI="/xl/externalLinks/_rels/externalLink2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i2yXW2colgi5aSM0ucj4VT7zVwi17BPuWnHwy9cqRZo=</DigestValue>
      </Reference>
      <Reference URI="/xl/externalLinks/_rels/externalLink2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PgEt9L0JsShEbcA/SHlpVsH/Eg5K7gfxcVIEms6NwOY=</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K8eMsnMQU4bdUKhoGlMhUqHNZAb9wegpl+I9qdZk8/E=</DigestValue>
      </Reference>
      <Reference URI="/xl/externalLinks/_rels/externalLink2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wxYPHI6eef64uaMw47De2yg09KuMx/b6+foYk9xZPpk=</DigestValue>
      </Reference>
      <Reference URI="/xl/externalLinks/_rels/externalLink2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zpTa7t9olperLKH/HVVj6MdNZ5VIZkKjfdj/X+86/2Y=</DigestValue>
      </Reference>
      <Reference URI="/xl/externalLinks/_rels/externalLink2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aBiUtYMWWE+BHESBNEMd98ZWQYywJ5fHSFpqjuCFq9U=</DigestValue>
      </Reference>
      <Reference URI="/xl/externalLinks/_rels/externalLink2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fFOr8rCXPyiyE7wbI1+wnNhHlyWsBxspIvHY8hB7Gy0=</DigestValue>
      </Reference>
      <Reference URI="/xl/externalLinks/_rels/externalLink2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/fByPvI3wUlJeHYLs6ArnKW3DAf1Ypqs6aQS5NgAqE8=</DigestValue>
      </Reference>
      <Reference URI="/xl/externalLinks/_rels/externalLink2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7w0kgnrauN3W5zLJxw3LmSf3CdFp28NoKSFAPTi44wc=</DigestValue>
      </Reference>
      <Reference URI="/xl/externalLinks/_rels/externalLink26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qRvOTCXyEW87lmkqCgyAlX9thejrpMPuBpI1tSVeAoY=</DigestValue>
      </Reference>
      <Reference URI="/xl/externalLinks/_rels/externalLink26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Le4CT7HrxXVaTHLikb3VbdQeIKe65yT95n5eQA2+K6M=</DigestValue>
      </Reference>
      <Reference URI="/xl/externalLinks/_rels/externalLink26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HX63tKSI5hyfpYFPS7z7YlwVFyOuzgZHYaniyAEfdsM=</DigestValue>
      </Reference>
      <Reference URI="/xl/externalLinks/_rels/externalLink26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ihxOOjrf0uO3lJFvfP4ClOtjKMSUv6e5WTM5U8WYgjE=</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LyUXhZhsOyJdBfDLjTl6HKt+0TYJRH+nDSHeUwOGYdI=</DigestValue>
      </Reference>
      <Reference URI="/xl/externalLinks/_rels/externalLink27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+C89voq4BtXo+8bSe0rTR7LwwwoJi/0Vtav4pIG+BvA=</DigestValue>
      </Reference>
      <Reference URI="/xl/externalLinks/_rels/externalLink27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QU5lecU2slBjk04uoU4uJUJNkHyT5NuCXh76sAiUDAQ=</DigestValue>
      </Reference>
      <Reference URI="/xl/externalLinks/_rels/externalLink27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8syzmR1yyzRHh6JvJPnHj82zKeZLE2G/Xr2aA51Ef1Y=</DigestValue>
      </Reference>
      <Reference URI="/xl/externalLinks/_rels/externalLink27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CCtsCsk8JdNm2N8FyYKZxTArmSBIz2ksMDN4Vp1/0W4=</DigestValue>
      </Reference>
      <Reference URI="/xl/externalLinks/_rels/externalLink27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Qhkyb26OvWzQnbWrtyDguHF9vXe3rlwdku+9jPWMF0Y=</DigestValue>
      </Reference>
      <Reference URI="/xl/externalLinks/_rels/externalLink27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snvH+lkyVrLAtCFYyDldCuhOWf0OZOo4onfZPkBBDhY=</DigestValue>
      </Reference>
      <Reference URI="/xl/externalLinks/_rels/externalLink27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yWte4ifU8yzpqNH8sFhK7+SZw/1+jqAWVOq+1y/D2q8=</DigestValue>
      </Reference>
      <Reference URI="/xl/externalLinks/_rels/externalLink27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sMMP/gXdO6MeLt4YXgPwe1PdVfZ3SQ70CCgPSe/E+o4=</DigestValue>
      </Reference>
      <Reference URI="/xl/externalLinks/_rels/externalLink27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jikEvl+pew7m4aYOmlMzuDTQcRVgm8XWWhy9gmr6298=</DigestValue>
      </Reference>
      <Reference URI="/xl/externalLinks/_rels/externalLink27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eNG1LSTy+0rPAv1Y+Aog5YTzHhCJq7IG74z0An0FdnU=</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lPnZpSU8Ky4PkPb9guCrfOThY+g9szaecwCNHUjhMAc=</DigestValue>
      </Reference>
      <Reference URI="/xl/externalLinks/_rels/externalLink28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lygOOAe3uNPSQMd6M8ME/lBY08qIREX65BEleUqaDLQ=</DigestValue>
      </Reference>
      <Reference URI="/xl/externalLinks/_rels/externalLink28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0b+hiIcj7jAj9Y+daq/zwKKEAUWpWBuZCAJR7VtcUZg=</DigestValue>
      </Reference>
      <Reference URI="/xl/externalLinks/_rels/externalLink28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v4kbALmSmFjVxK/AuyakmykNBg6Zw7iCY4WYP2s2oaA=</DigestValue>
      </Reference>
      <Reference URI="/xl/externalLinks/_rels/externalLink28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q4OvGRTu7QS852os7s0Dj/XHJCyHycO3FJc4hxnrFQw=</DigestValue>
      </Reference>
      <Reference URI="/xl/externalLinks/_rels/externalLink28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w3GG+f66TvT9+h9vEf9Q/S4ZUlE+HSc1b32RGDTsQLg=</DigestValue>
      </Reference>
      <Reference URI="/xl/externalLinks/_rels/externalLink28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pW1wz8/vUkxuFZqZisH+03NoA9tXCDKway2W1ufkidY=</DigestValue>
      </Reference>
      <Reference URI="/xl/externalLinks/_rels/externalLink28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Pa5yIpBUXAeW7C8Iip+dbIE3373V/1Eg3PK859vYuEw=</DigestValue>
      </Reference>
      <Reference URI="/xl/externalLinks/_rels/externalLink28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5tC74rEboQkN8KmCNmYrL3GIY5/MQC0C02sDUM4CTEw=</DigestValue>
      </Reference>
      <Reference URI="/xl/externalLinks/_rels/externalLink28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vb6cBeb7o8FhU+Dx4E5AzjCag5ghNVC0qY0nEieVMRU=</DigestValue>
      </Reference>
      <Reference URI="/xl/externalLinks/_rels/externalLink28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6KtiMqyjylEWkO9euZShQRrNDxewfMNM5OrKaFY0jGU=</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ZJUsVgQecbUNReGNxJ6HfQEsuA5WqXu1LQvG++5ZC94=</DigestValue>
      </Reference>
      <Reference URI="/xl/externalLinks/_rels/externalLink29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s0qsZRvqNYPVnLBHYE1bVx4xXWSD4ZHTfPHfUtJfPTg=</DigestValue>
      </Reference>
      <Reference URI="/xl/externalLinks/_rels/externalLink29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taHCTo0FSwfDlHBAM06W8oNqL+NenHSeybadLElRcaA=</DigestValue>
      </Reference>
      <Reference URI="/xl/externalLinks/_rels/externalLink29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jUqMWVeuEshzQysLVoD0kyqvDvryNWgulS1fUHk9g8U=</DigestValue>
      </Reference>
      <Reference URI="/xl/externalLinks/_rels/externalLink29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mi6Sz7ffDsBAqPy+iVPUBpXmrojJe9QWRfvK4jN3PKc=</DigestValue>
      </Reference>
      <Reference URI="/xl/externalLinks/_rels/externalLink29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D2xJGq08CRu+PWkjF9dm1XauylSjfTmLB7XP4Bz9OLQ=</DigestValue>
      </Reference>
      <Reference URI="/xl/externalLinks/_rels/externalLink29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XBBpJIUg8oiPZIn5X3HLuiMiGPNzzd50rYW6FspvU7g=</DigestValue>
      </Reference>
      <Reference URI="/xl/externalLinks/_rels/externalLink29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TT5YvUkZ/DH5Ba5bjECcK9kOpwci4EuWi7rzvnU3sDA=</DigestValue>
      </Reference>
      <Reference URI="/xl/externalLinks/_rels/externalLink29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8+520DvWtMeIupBMPC2W73A/uctcOYbTXfxyiq9oIVE=</DigestValue>
      </Reference>
      <Reference URI="/xl/externalLinks/_rels/externalLink29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rIuKOAW24GqxBVPSDOo7S/FuQR6tePL6JHd9POjuGBo=</DigestValue>
      </Reference>
      <Reference URI="/xl/externalLinks/_rels/externalLink29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qh+EsoJQ4cyw+QYqN5Z4rKyV6Pbq4jcvB955QwbtQzE=</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NXprfezAOSqEazEcVJVqhWfpmzaHr4S/TzdaxN8BpG0=</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9jSknVfE4yNlXhnP5tMr2kKy3hGtr7uPMW3hZpIYrCo=</DigestValue>
      </Reference>
      <Reference URI="/xl/externalLinks/_rels/externalLink30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KhLloWIN3i2thf7oZnUnRNf33Dy0EZaxpxLGHSPh+nw=</DigestValue>
      </Reference>
      <Reference URI="/xl/externalLinks/_rels/externalLink30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mVZhR/DjwAOh0fty7eiZ7MvRmbEYgeD8ryPRcTkhesY=</DigestValue>
      </Reference>
      <Reference URI="/xl/externalLinks/_rels/externalLink30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SC/JW6Wv10titIiXUZsIdQBSN10d0jkYZtcAJrItBPM=</DigestValue>
      </Reference>
      <Reference URI="/xl/externalLinks/_rels/externalLink30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han0RTWJYtgSvjlJqMUcsWtSCCgHxfzQ7dZ8Xbdofec=</DigestValue>
      </Reference>
      <Reference URI="/xl/externalLinks/_rels/externalLink30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drZ3jh20yJMER7mhQsFvVRY+hE4M3KAe+6JCcX79ZLo=</DigestValue>
      </Reference>
      <Reference URI="/xl/externalLinks/_rels/externalLink30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KS6jfhEp1zKU9zQJRkntTtd0Wqtt9nJcJ3aypD/Mh+0=</DigestValue>
      </Reference>
      <Reference URI="/xl/externalLinks/_rels/externalLink30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nHesLjEP1no6PQAt3ApQ4lDbcue49YlJoGM7lV1VlYw=</DigestValue>
      </Reference>
      <Reference URI="/xl/externalLinks/_rels/externalLink30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a4U4ixG+h6hyh50a5ar64VcnJjn09CTswKh89hP0Hi0=</DigestValue>
      </Reference>
      <Reference URI="/xl/externalLinks/_rels/externalLink30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qfmlWYOZG9oVobjM+KV/bmaN9RKyUNbf9r/LuSWSCCs=</DigestValue>
      </Reference>
      <Reference URI="/xl/externalLinks/_rels/externalLink30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Z/buw7vdER97Td7i4bxAGdCISRsrdqfCxywXhWhZWh8=</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26TGhHqlDFsxMDiEDkas5d5sRX7bJQkqSfEs9sS0HoU=</DigestValue>
      </Reference>
      <Reference URI="/xl/externalLinks/_rels/externalLink3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yIxipoAwPeNOgfGnvr8bxcBrbbHLbFCIjNAuYGd7Cx4=</DigestValue>
      </Reference>
      <Reference URI="/xl/externalLinks/_rels/externalLink3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R2qK51b3xElS3PD6R1n+KEnX/bgRTDis9nZa1qQoxiA=</DigestValue>
      </Reference>
      <Reference URI="/xl/externalLinks/_rels/externalLink3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5zjhxlFYbxCnMkVD/0GG4NKIjctIU+yx/WiAaKUoIKA=</DigestValue>
      </Reference>
      <Reference URI="/xl/externalLinks/_rels/externalLink3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r7Rh8a5esXNJhbIYKn/hHeoOLzsduBEsBm2Rn3GvFpg=</DigestValue>
      </Reference>
      <Reference URI="/xl/externalLinks/_rels/externalLink3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cKl8ioU7WGVl2aB5oZzMVoFleLO0+gS9TxGz1osCGz8=</DigestValue>
      </Reference>
      <Reference URI="/xl/externalLinks/_rels/externalLink3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9jleGG88toRxCkn0bts2hXY0lIbBMcRvtIkbF+CKtvs=</DigestValue>
      </Reference>
      <Reference URI="/xl/externalLinks/_rels/externalLink3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WiNuMgslxnApkCag9+nuacAygy0dxAg6ozNDVfBjJeI=</DigestValue>
      </Reference>
      <Reference URI="/xl/externalLinks/_rels/externalLink3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Fmtvmt5By4RP9OYwfUtrEF9CpvWCRRAMQxUvUxskx50=</DigestValue>
      </Reference>
      <Reference URI="/xl/externalLinks/_rels/externalLink3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N1w8+2a7ColovoAmMSlyg3oG/5Mvh1icQ6XQvQh75XA=</DigestValue>
      </Reference>
      <Reference URI="/xl/externalLinks/_rels/externalLink3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enw2L4EVZIclLjGcfeW8PAgqcfuk7fGV9I4ByHbeTOo=</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g90bbdzqUWPnARZj+eXc6AVJIUkq+LXCjFVSatdJJWg=</DigestValue>
      </Reference>
      <Reference URI="/xl/externalLinks/_rels/externalLink3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bvD35Acz3xKqJ8B74VZKJgd4sIlz9lYKrUtk+TqM2kE=</DigestValue>
      </Reference>
      <Reference URI="/xl/externalLinks/_rels/externalLink3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V7Il9D1d74QNbcqfo2NdA8F4cpCJ1B85GIE2eCq+1xw=</DigestValue>
      </Reference>
      <Reference URI="/xl/externalLinks/_rels/externalLink3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xK+LL1M79dw7BsYQiXVYM9v+PraEa/skf+uMMVw0SUM=</DigestValue>
      </Reference>
      <Reference URI="/xl/externalLinks/_rels/externalLink3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02RHb8S1XDc9IOCJgl6xKlJx41r34CTa8JFUKnli1XQ=</DigestValue>
      </Reference>
      <Reference URI="/xl/externalLinks/_rels/externalLink3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YAEhYx9aPk04h6StVtr/ZOGfGzuC0I4S5YGrol0udTE=</DigestValue>
      </Reference>
      <Reference URI="/xl/externalLinks/_rels/externalLink3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mSsG1n2JvN/qFDcO4yQPuf+GICNU00Vc62cB/qcNGFA=</DigestValue>
      </Reference>
      <Reference URI="/xl/externalLinks/_rels/externalLink3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C+hB7/CYPAYGSPte6ZvQ7kZlL56Aja8+pJJuUdnBIt0=</DigestValue>
      </Reference>
      <Reference URI="/xl/externalLinks/_rels/externalLink3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2NWORl4IG27a31cxx9mvXFKrXyXNCiAA1zzq1zwLmrQ=</DigestValue>
      </Reference>
      <Reference URI="/xl/externalLinks/_rels/externalLink3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Kzax8YvyvOpDXX9wYW6H6FW2UfxUkL/m+GefXU+WTYw=</DigestValue>
      </Reference>
      <Reference URI="/xl/externalLinks/_rels/externalLink3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5CwPPyKkhJpPCs3BHBmI+yX1nuVdRXdX8ZO0krFg2U0=</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8HdWwLwIBC9UYh32AvSDjrA50ocLUoxDl7pd8s3PBJE=</DigestValue>
      </Reference>
      <Reference URI="/xl/externalLinks/_rels/externalLink3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lzFGUwSuX3sZj2RWW6X2HBx9jN1TlawoL4JFVYowQlg=</DigestValue>
      </Reference>
      <Reference URI="/xl/externalLinks/_rels/externalLink3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QcYsL8APE11NLYvtqGz4M8OqOuTBMs9X91W5nPSUPy8=</DigestValue>
      </Reference>
      <Reference URI="/xl/externalLinks/_rels/externalLink3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B5L82cuzEKuy85SDX5ZhfPArF3CvygDGP6h8RjXQwyc=</DigestValue>
      </Reference>
      <Reference URI="/xl/externalLinks/_rels/externalLink3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dEGE5ZKmz8Cl+ATlngpYaMgU7PMsEvjsjRM9gS542kI=</DigestValue>
      </Reference>
      <Reference URI="/xl/externalLinks/_rels/externalLink3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zcg9URe0pow9wffXGVRm2B/vq+sZWXw3LGce9hMbvIU=</DigestValue>
      </Reference>
      <Reference URI="/xl/externalLinks/_rels/externalLink3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G/nb22AHNFJ0AGFyizuV26DC+cBR31j0uauusMZJR8E=</DigestValue>
      </Reference>
      <Reference URI="/xl/externalLinks/_rels/externalLink3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w+IjynH8feekv1xKcS1+oRHbpR9y1y9+99ZX+cMHc9w=</DigestValue>
      </Reference>
      <Reference URI="/xl/externalLinks/_rels/externalLink3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QSE9oLCPTjYvVW44t2IJgI3XHXIIrM3rA/ckWO9Pm3I=</DigestValue>
      </Reference>
      <Reference URI="/xl/externalLinks/_rels/externalLink3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UuiTW02u3uOlATlTHtXeTFH7rvtuoWCzQ7tAubmR4LA=</DigestValue>
      </Reference>
      <Reference URI="/xl/externalLinks/_rels/externalLink3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S1xxTe1RvgOj6xDrh/C0Edy3dBMnIk43oJcfMruxyNE=</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oz/srr/c18xWiHaLoegYlYZoG3IwWXi6YixgIqjhWGc=</DigestValue>
      </Reference>
      <Reference URI="/xl/externalLinks/_rels/externalLink3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qYn4c8H75rpIoMrNKyqqmJ7yNytptG+ozwwtGJ1xHqU=</DigestValue>
      </Reference>
      <Reference URI="/xl/externalLinks/_rels/externalLink3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EsUlfsMLIiin5Z0sM7FyCO0FVEDmQ7Q8o95m4yCIT5k=</DigestValue>
      </Reference>
      <Reference URI="/xl/externalLinks/_rels/externalLink3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HO1HBXBYy5zYX4WMhf7gkJoUFP+dO8Rqu0cz+cmRiIc=</DigestValue>
      </Reference>
      <Reference URI="/xl/externalLinks/_rels/externalLink3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q6skNAWmE3/gIuhrgtu1e4lcv/xr8J8jrzC3oY6Zx4w=</DigestValue>
      </Reference>
      <Reference URI="/xl/externalLinks/_rels/externalLink3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WjXhIbeTElr3fwnoV+BCzvJoaUcAnb2UUDaZXtcQKjA=</DigestValue>
      </Reference>
      <Reference URI="/xl/externalLinks/_rels/externalLink3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PCZRx+tOpxa/CqUgnAFiH0fwCG2QP3mGTQqlDhtEp4M=</DigestValue>
      </Reference>
      <Reference URI="/xl/externalLinks/_rels/externalLink3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vc4uaprwEFpmVWoPFp498k4J99JBG9o9h0xk5CZkqrE=</DigestValue>
      </Reference>
      <Reference URI="/xl/externalLinks/_rels/externalLink3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EDY3uoNksHKchLJjbbt9NX949oN8G5pi7zgdXY7U0Ds=</DigestValue>
      </Reference>
      <Reference URI="/xl/externalLinks/_rels/externalLink3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U/r9CSiiiFnZaQ2xozEfJ7i4b+lPzdzl+N5uxP1fRZw=</DigestValue>
      </Reference>
      <Reference URI="/xl/externalLinks/_rels/externalLink3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/e1bwsl/GGsdC2jUg8YmO+h+u808y9KDSYyLT1Q6ZfQ=</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p/gCgBVWbp7brStyIeqbfW/36ra0kE70sXCfIKKVZqA=</DigestValue>
      </Reference>
      <Reference URI="/xl/externalLinks/_rels/externalLink3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I3YogZ53YzgvwNBkyM/Wb/4H0ErdG3YY01nTN7aM0H8=</DigestValue>
      </Reference>
      <Reference URI="/xl/externalLinks/_rels/externalLink3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WVgVPG9i9yS7liewl6ukMMvCBFikW6qKWxUVMQZhLH0=</DigestValue>
      </Reference>
      <Reference URI="/xl/externalLinks/_rels/externalLink3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7riQn49YGF1Nnw8VKO8CGfgJPAdzWzb2HSRdijIKHYw=</DigestValue>
      </Reference>
      <Reference URI="/xl/externalLinks/_rels/externalLink3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o/MZWV6OdEjF0zSs6sBBF+rExgji1S3pJ5XybnIGSWU=</DigestValue>
      </Reference>
      <Reference URI="/xl/externalLinks/_rels/externalLink3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GkPg+eEOG1viZLQWYNW30+hAz2h+LJab84jed/EYXVo=</DigestValue>
      </Reference>
      <Reference URI="/xl/externalLinks/_rels/externalLink3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XI6G3KX6Y4aB40eGB1+B54BEt6CY74p2FlT+zr5nnzU=</DigestValue>
      </Reference>
      <Reference URI="/xl/externalLinks/_rels/externalLink3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urWR56h35pueD+hOej/NjFukKqdAZRGyOMGGwQn94I8=</DigestValue>
      </Reference>
      <Reference URI="/xl/externalLinks/_rels/externalLink3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qciWGofJ/D7TnanYfyMYAmb9MXNFHuQpjZ+HJE0Fztg=</DigestValue>
      </Reference>
      <Reference URI="/xl/externalLinks/_rels/externalLink3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1L7mY91SCJ3VXv1aFUITz55AARbdcLqpCjhTx9IzuF8=</DigestValue>
      </Reference>
      <Reference URI="/xl/externalLinks/_rels/externalLink3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Gvw9cKuCF+YkYIOqG1uAVCCdtEXd+mhPjkS2RCfPACg=</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PAXTf3IYTzGVgMjxnFoo1Owho1nE2VqbC0yd46Rf2zY=</DigestValue>
      </Reference>
      <Reference URI="/xl/externalLinks/_rels/externalLink3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VvGf+pSuEgME87oAPs+b4su3qXlH5qaBRnp1xTw2P2s=</DigestValue>
      </Reference>
      <Reference URI="/xl/externalLinks/_rels/externalLink3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M4KyZDUHKdl2RN1Cu0a1LSBdb4zPX9ogBsdnuyTroMI=</DigestValue>
      </Reference>
      <Reference URI="/xl/externalLinks/_rels/externalLink3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K9OhIE1dCzReUh/Oj3VJFAz2uFMd8I/db/e+mc+EC44=</DigestValue>
      </Reference>
      <Reference URI="/xl/externalLinks/_rels/externalLink3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Vh//p9OlvPyjP7cTkltA4t0h4m2p7j6vj0BLtiSr6vo=</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1zzZmbUd2LHidMYDTzmXoT+DpO2hlMGbS0CGBGDBHac=</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GJRVPdLSiPCf5NKbmZIIEz78xLIleqozkB9qlCdnUJU=</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reHWvXKeOYEi6/oar4eQY3jxUzyX2z9q+xoC/Ad6Sqk=</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cOLGpMjLSleTaDa3eAjEJd2zXt01TDdC3I3G7z0HWM8=</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1hxA59odu7LRyeuwJdo7DvY+gflTbbr/+wmtWOzBbcc=</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GxZu/Kj65xg62HmbBB76Ef2PrddjamIM3nf74cPcoYc=</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m0ylr1zm5S0i2jp6KSg0BF71mnjq0CB6A9i5mNk1X68=</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9FBzE5g99zPNt/wSak/vKrGq0nkaQA9U+VUVyTK7GLw=</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s+2geP6y26OOoEv0yfaetsPeh1rpFZuy/LDbT6T5psQ=</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M2d/fOtlokZCLmeOXvdeesWHiKw4e53JlbRXdjnpBKM=</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9I+vX7mq7fHNKjVzxfaSkQDIhq3bVlPvbDqyN31q1IM=</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hGWc/KdH0Eod5ncjDCu2wFPcBc8C1IjJkLTWPbHTvRY=</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ofldJ1KyHasZP5Y0MAP49Q9Wc3wN4gefSYiR3sLqu2g=</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WHbkcqtZlwMw4DUdC4S9S+UIalKpkLbh9mAzBDjXeak=</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n3QF1yIQS31jfrMHR1AN5R+JlU3ccL6geG/8qKccq1U=</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Iv8dIsmbMRBYEKfU/0/vu+4FpHcErJ3WoGsK2zi3ysk=</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wq4V51K/HxpSjHFMksc8eUxnuU3mCBufJexyPDeKns8=</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aGsdnVa9+1fBjBPMkcE5T7tSelcoehrXPkMBpV8LM+U=</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nh0kGko4NtNw7tlmpQvNsWPXx2jYO4E2xxVisDHpASc=</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OTgJ0g6qRoWx2waxpesnNL+2y5I1c+22VUEkuo+41vE=</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8/5UCDfNVWCsdHjqbXaurpXhd2S8WAyZ+YayBOWg6cA=</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eR1YDvDDMlf4f7CDAS0e+t1tpPXY2uuf8QhcZ9ZpT5I=</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QPRxHvzAocGXaO7Cki1BwuUrRcR2PMd+rFeaSJQXldM=</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ge2KoYLxTxlkBcjGuO57L0bSe7W8kU5jcpQGiuPY3zY=</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dDI33XXxVHk4ey7YC2ZPuoAClMMPYPTt5yBsAWroM6Q=</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oqDtLIVVqP8fRkzhx/2EZVw29KRoQEoj2LxjaP36pFc=</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3wZGWCV4ypphlEco59zvg7umW0asDxF9ZLC+KPrCpcc=</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uLl4nFgg4U/1FLJBqyv1C9l4Cbqe6goMHEnBcBGmj8U=</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/kX8SOr1AOkVoxDpnZfCCV03sU/OPVhleuQLckUfjjQ=</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DKIRtW5dw+hgMCiUA79a6EBOIQovxro//GnvfJa3GGE=</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Hxq/TXUslNcezRQ+sq92/ZVBWwaeW5R1YfDz3OnciG8=</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Pp9tkHBPJz6XIOoQhp4isblXreSmydSF8EWeA5Sbb08=</DigestValue>
      </Reference>
      <Reference URI="/xl/externalLinks/_rels/externalLink6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Fvu5ecOLwYfLB9z4bKxu9IxaxMTvIABDMghVXSnKvCk=</DigestValue>
      </Reference>
      <Reference URI="/xl/externalLinks/_rels/externalLink6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flf1MOa288PGEgt0M+QNNNxGQxoZhhEnBJ7AxmO8QYc=</DigestValue>
      </Reference>
      <Reference URI="/xl/externalLinks/_rels/externalLink6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l1WwZbRN2jNexHJlP+OrR4TMwOw2qLUwoF0YX5tTVQg=</DigestValue>
      </Reference>
      <Reference URI="/xl/externalLinks/_rels/externalLink6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V4PBv0hs3uvuvgg6zs2yv52PFpFMpwqhLhun5IUXvTs=</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XdAr8rYzMvuWwY3ws4Wg0UptN2Tn8mZCExDwdDJ3m7c=</DigestValue>
      </Reference>
      <Reference URI="/xl/externalLinks/_rels/externalLink7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mpuAY6pfNP/fjtIHUeEQO/1q2V9TjoxJjmgNxpIUpf0=</DigestValue>
      </Reference>
      <Reference URI="/xl/externalLinks/_rels/externalLink7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yIMYYkJ7vd3JOFLmfge7RDI7xgtNH1IhxRaHPVoi36c=</DigestValue>
      </Reference>
      <Reference URI="/xl/externalLinks/_rels/externalLink7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+/KmU2Z+4Eyxg0Q/WW9XJDPtDG8rxbzTeaHRlJlKTtc=</DigestValue>
      </Reference>
      <Reference URI="/xl/externalLinks/_rels/externalLink7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sVG9gSmz+IOYt9+UrIbiWK2KHlkOK/iTPOP1ysmFQ2k=</DigestValue>
      </Reference>
      <Reference URI="/xl/externalLinks/_rels/externalLink7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EnapQTxpYJuMcMHZU94t8Ink+xJAlFhkYgsgoZP2XNY=</DigestValue>
      </Reference>
      <Reference URI="/xl/externalLinks/_rels/externalLink7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+6pYYH0RlaC5o9jQUEv3h9SNR9GhkM1Ln9czr7kBL+A=</DigestValue>
      </Reference>
      <Reference URI="/xl/externalLinks/_rels/externalLink7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Dfzpp5pE/nbUEo0UXGYM1sMh4Iq4NqFSARt0t7Wh0o0=</DigestValue>
      </Reference>
      <Reference URI="/xl/externalLinks/_rels/externalLink7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S7QS194KF/sM8z2Na7DyndCoLq/ytQV4OzvMt/asGp4=</DigestValue>
      </Reference>
      <Reference URI="/xl/externalLinks/_rels/externalLink7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8FKFTbRBnXJyE5yNFkXjohj3xD/edHp4vFBXqQ9P9m8=</DigestValue>
      </Reference>
      <Reference URI="/xl/externalLinks/_rels/externalLink7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XOGZYqq6nDawSwKVMoj5IFVIEvZ7LZxKEh9Z9E4kqJ0=</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HrxjYTbsv9D80MdCCTS+Y0ffQ8cIv9h5U9rOigLHcPI=</DigestValue>
      </Reference>
      <Reference URI="/xl/externalLinks/_rels/externalLink8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BInxh6BaKvZO1ZeaVSgqy3vpt3KfUFBAwTOmE+mi8ek=</DigestValue>
      </Reference>
      <Reference URI="/xl/externalLinks/_rels/externalLink8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iwFZ6zi1c255eb9IjzwI+3uF5NCdMhASpkpHwVX543I=</DigestValue>
      </Reference>
      <Reference URI="/xl/externalLinks/_rels/externalLink8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/AsWSCE7asBPLmWU6S/HtHnF+mCGedb7bnDlqFc+IV4=</DigestValue>
      </Reference>
      <Reference URI="/xl/externalLinks/_rels/externalLink8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BrD3/cHjq47CP2Lc/7gLaJpw1nnT53xCnu46zXzRMs0=</DigestValue>
      </Reference>
      <Reference URI="/xl/externalLinks/_rels/externalLink8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RnSGeF45MbXEg2De0atBe2YYJ/9SnlYkL1fePOkXlXs=</DigestValue>
      </Reference>
      <Reference URI="/xl/externalLinks/_rels/externalLink8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LUTEnPfu5NmJYQEF8TP7UYLqLBKBOOoke3n/K/gvYKo=</DigestValue>
      </Reference>
      <Reference URI="/xl/externalLinks/_rels/externalLink8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CHwuawQt6ZNhV9h4yHxhHBoMpPDGWSlPjdVf2yrHtdw=</DigestValue>
      </Reference>
      <Reference URI="/xl/externalLinks/_rels/externalLink8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Wm/QAUgWkgDoH+OkM6fcrIEFQGWBH25QZMc+bl6rz0I=</DigestValue>
      </Reference>
      <Reference URI="/xl/externalLinks/_rels/externalLink8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h5U8P38SWtU7WdLsE5gzWSXoNM73Z4jZGeHG+y/dZt0=</DigestValue>
      </Reference>
      <Reference URI="/xl/externalLinks/_rels/externalLink8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CZ2XJ8BhzZY2qNvXNxVfwibHCXK33D5UGqGUMDMQNfA=</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gX7WH32jinf8fOXL5x3Z9gQOOi3ilttidP/D0BFpMOY=</DigestValue>
      </Reference>
      <Reference URI="/xl/externalLinks/_rels/externalLink9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x+yGtaoRXWiwAxpE3ll5Bc7JyL5oylzhDPHVNUPaJCM=</DigestValue>
      </Reference>
      <Reference URI="/xl/externalLinks/_rels/externalLink9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KDCcaAfSBrAVsd4aaj1QT/EvL4s2aIex7NDAcqHtPHw=</DigestValue>
      </Reference>
      <Reference URI="/xl/externalLinks/_rels/externalLink9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prQk19xWIV5ttECWfjJRPkP5zwOZ3RJEoEAZFrEmkoU=</DigestValue>
      </Reference>
      <Reference URI="/xl/externalLinks/_rels/externalLink9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LcFQJ2wytyxtlqNDMpPdcW4pswzf/wPS3vkz3X3DOH0=</DigestValue>
      </Reference>
      <Reference URI="/xl/externalLinks/_rels/externalLink9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TquVXoMIHQiSllvHuKSet9waLYSoTVm23Q8fp34o8eE=</DigestValue>
      </Reference>
      <Reference URI="/xl/externalLinks/_rels/externalLink9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LLZoOMPoqfY8iOKxbYqypBjVuWQWafwm5LNTSK0ybM4=</DigestValue>
      </Reference>
      <Reference URI="/xl/externalLinks/_rels/externalLink9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5y7JgKuLgVR8+IZl+Se9RoB0R+bUrLBjEdwr166TbGM=</DigestValue>
      </Reference>
      <Reference URI="/xl/externalLinks/_rels/externalLink9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i2AiN52nAWrFe7PemMlPfFEbp+G21h/R430d7HcJwzM=</DigestValue>
      </Reference>
      <Reference URI="/xl/externalLinks/_rels/externalLink9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LRMJjA7dj1AuCNUwbSypmFyunhsljXPehROGYKOaztc=</DigestValue>
      </Reference>
      <Reference URI="/xl/externalLinks/_rels/externalLink9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vKwbSZeW+mJevCywfmGpXqV1oXQzeZo8Wlwbbg/EJD8=</DigestValue>
      </Reference>
      <Reference URI="/xl/externalLinks/externalLink1.xml?ContentType=application/vnd.openxmlformats-officedocument.spreadsheetml.externalLink+xml">
        <DigestMethod Algorithm="http://www.w3.org/2001/04/xmlenc#sha256"/>
        <DigestValue>455n9pfoayL+C3HA1lAWMi5LTktutUsmnzUfRdeGIUA=</DigestValue>
      </Reference>
      <Reference URI="/xl/externalLinks/externalLink10.xml?ContentType=application/vnd.openxmlformats-officedocument.spreadsheetml.externalLink+xml">
        <DigestMethod Algorithm="http://www.w3.org/2001/04/xmlenc#sha256"/>
        <DigestValue>p0Z/UCpV1w4UVBj+i9SbRjTAMxIKiLrT6WS68dpGK88=</DigestValue>
      </Reference>
      <Reference URI="/xl/externalLinks/externalLink100.xml?ContentType=application/vnd.openxmlformats-officedocument.spreadsheetml.externalLink+xml">
        <DigestMethod Algorithm="http://www.w3.org/2001/04/xmlenc#sha256"/>
        <DigestValue>gFdpJalt3O2CxUyzEFGvH5dGqCCTNzVPIZNwBibRuNw=</DigestValue>
      </Reference>
      <Reference URI="/xl/externalLinks/externalLink101.xml?ContentType=application/vnd.openxmlformats-officedocument.spreadsheetml.externalLink+xml">
        <DigestMethod Algorithm="http://www.w3.org/2001/04/xmlenc#sha256"/>
        <DigestValue>dl/H1PTsrT7LVvtKZC6Jm+Wcgyep/ksyeoeoiQQEKT8=</DigestValue>
      </Reference>
      <Reference URI="/xl/externalLinks/externalLink102.xml?ContentType=application/vnd.openxmlformats-officedocument.spreadsheetml.externalLink+xml">
        <DigestMethod Algorithm="http://www.w3.org/2001/04/xmlenc#sha256"/>
        <DigestValue>u578HNli+hXljp93UDkxbk0cJ/6ZXFRRPC3Nwc0nfHM=</DigestValue>
      </Reference>
      <Reference URI="/xl/externalLinks/externalLink103.xml?ContentType=application/vnd.openxmlformats-officedocument.spreadsheetml.externalLink+xml">
        <DigestMethod Algorithm="http://www.w3.org/2001/04/xmlenc#sha256"/>
        <DigestValue>jcl3jyICl+sC7Rrx+VFGD04aK9reQuhbZBccVn74tmo=</DigestValue>
      </Reference>
      <Reference URI="/xl/externalLinks/externalLink104.xml?ContentType=application/vnd.openxmlformats-officedocument.spreadsheetml.externalLink+xml">
        <DigestMethod Algorithm="http://www.w3.org/2001/04/xmlenc#sha256"/>
        <DigestValue>/hPybCeYgabLwMb5KNb+n4AnzG8sCZXJGKsAAUyLQFI=</DigestValue>
      </Reference>
      <Reference URI="/xl/externalLinks/externalLink105.xml?ContentType=application/vnd.openxmlformats-officedocument.spreadsheetml.externalLink+xml">
        <DigestMethod Algorithm="http://www.w3.org/2001/04/xmlenc#sha256"/>
        <DigestValue>i9+N5auBiXEcAS0xqHHSRjD7g0ySkMcJ+B7nKerX0RY=</DigestValue>
      </Reference>
      <Reference URI="/xl/externalLinks/externalLink106.xml?ContentType=application/vnd.openxmlformats-officedocument.spreadsheetml.externalLink+xml">
        <DigestMethod Algorithm="http://www.w3.org/2001/04/xmlenc#sha256"/>
        <DigestValue>4QhJiDq9n6SxeLhCOz5WJprmh8m9zPq4OStjUmPg0ow=</DigestValue>
      </Reference>
      <Reference URI="/xl/externalLinks/externalLink107.xml?ContentType=application/vnd.openxmlformats-officedocument.spreadsheetml.externalLink+xml">
        <DigestMethod Algorithm="http://www.w3.org/2001/04/xmlenc#sha256"/>
        <DigestValue>zQxORU/lnQBDor1ju3h7weEh42uz8tfDE3Ueg5P7qB0=</DigestValue>
      </Reference>
      <Reference URI="/xl/externalLinks/externalLink108.xml?ContentType=application/vnd.openxmlformats-officedocument.spreadsheetml.externalLink+xml">
        <DigestMethod Algorithm="http://www.w3.org/2001/04/xmlenc#sha256"/>
        <DigestValue>YcQ430uC3pMi4w/kUpydK/y1RPf6OSfvkW4VJn2SGqk=</DigestValue>
      </Reference>
      <Reference URI="/xl/externalLinks/externalLink109.xml?ContentType=application/vnd.openxmlformats-officedocument.spreadsheetml.externalLink+xml">
        <DigestMethod Algorithm="http://www.w3.org/2001/04/xmlenc#sha256"/>
        <DigestValue>6Jxz99RfE9wLUJ1mYybP+H+vxCG/y65aHhicJDwDOBc=</DigestValue>
      </Reference>
      <Reference URI="/xl/externalLinks/externalLink11.xml?ContentType=application/vnd.openxmlformats-officedocument.spreadsheetml.externalLink+xml">
        <DigestMethod Algorithm="http://www.w3.org/2001/04/xmlenc#sha256"/>
        <DigestValue>79mkDC/BKAX6NnnpK4cbm13aSyxe22vWlJpBOc4RiHE=</DigestValue>
      </Reference>
      <Reference URI="/xl/externalLinks/externalLink110.xml?ContentType=application/vnd.openxmlformats-officedocument.spreadsheetml.externalLink+xml">
        <DigestMethod Algorithm="http://www.w3.org/2001/04/xmlenc#sha256"/>
        <DigestValue>34aY8weJI2/FCHQZ8mGnJjk4q8Jy4qOXBOC9vPojGog=</DigestValue>
      </Reference>
      <Reference URI="/xl/externalLinks/externalLink111.xml?ContentType=application/vnd.openxmlformats-officedocument.spreadsheetml.externalLink+xml">
        <DigestMethod Algorithm="http://www.w3.org/2001/04/xmlenc#sha256"/>
        <DigestValue>FuEDavebl0koEeZaBfaGxhMFEgk8cTgFOPk3sGWKdPw=</DigestValue>
      </Reference>
      <Reference URI="/xl/externalLinks/externalLink112.xml?ContentType=application/vnd.openxmlformats-officedocument.spreadsheetml.externalLink+xml">
        <DigestMethod Algorithm="http://www.w3.org/2001/04/xmlenc#sha256"/>
        <DigestValue>2x21SsLok5+ih/PKf+C/KLrlgLtkEJOIWrYW/yPkSng=</DigestValue>
      </Reference>
      <Reference URI="/xl/externalLinks/externalLink113.xml?ContentType=application/vnd.openxmlformats-officedocument.spreadsheetml.externalLink+xml">
        <DigestMethod Algorithm="http://www.w3.org/2001/04/xmlenc#sha256"/>
        <DigestValue>+tnxkFUu1btlqopp0kFWus8vGWdM7Plm8t6Ws6UPjzU=</DigestValue>
      </Reference>
      <Reference URI="/xl/externalLinks/externalLink114.xml?ContentType=application/vnd.openxmlformats-officedocument.spreadsheetml.externalLink+xml">
        <DigestMethod Algorithm="http://www.w3.org/2001/04/xmlenc#sha256"/>
        <DigestValue>qqK0dCIfkePuiDXMKb4kq9hgPA6AGd0FL2OBvNVJhp0=</DigestValue>
      </Reference>
      <Reference URI="/xl/externalLinks/externalLink115.xml?ContentType=application/vnd.openxmlformats-officedocument.spreadsheetml.externalLink+xml">
        <DigestMethod Algorithm="http://www.w3.org/2001/04/xmlenc#sha256"/>
        <DigestValue>LMe23+bt+Z9JtCKkGmzHkFGJOWvGVtvfyKOJPJ8kCZg=</DigestValue>
      </Reference>
      <Reference URI="/xl/externalLinks/externalLink116.xml?ContentType=application/vnd.openxmlformats-officedocument.spreadsheetml.externalLink+xml">
        <DigestMethod Algorithm="http://www.w3.org/2001/04/xmlenc#sha256"/>
        <DigestValue>kj7v/XrJyQrVVOVxqHvii88GZuVvZh9WJL93U9sNC7U=</DigestValue>
      </Reference>
      <Reference URI="/xl/externalLinks/externalLink117.xml?ContentType=application/vnd.openxmlformats-officedocument.spreadsheetml.externalLink+xml">
        <DigestMethod Algorithm="http://www.w3.org/2001/04/xmlenc#sha256"/>
        <DigestValue>RpYIniynTsPMTArjhHQsKpp/yNU/mc3feCHNhVp0dvE=</DigestValue>
      </Reference>
      <Reference URI="/xl/externalLinks/externalLink118.xml?ContentType=application/vnd.openxmlformats-officedocument.spreadsheetml.externalLink+xml">
        <DigestMethod Algorithm="http://www.w3.org/2001/04/xmlenc#sha256"/>
        <DigestValue>aL+EuoQT9a6Qds4Fjevz3tqUVwDTskLGoQk5eVB3DIg=</DigestValue>
      </Reference>
      <Reference URI="/xl/externalLinks/externalLink119.xml?ContentType=application/vnd.openxmlformats-officedocument.spreadsheetml.externalLink+xml">
        <DigestMethod Algorithm="http://www.w3.org/2001/04/xmlenc#sha256"/>
        <DigestValue>xussBkWHSYmYsMZ96iURkWcABq/YUioA48ds8K4IKFE=</DigestValue>
      </Reference>
      <Reference URI="/xl/externalLinks/externalLink12.xml?ContentType=application/vnd.openxmlformats-officedocument.spreadsheetml.externalLink+xml">
        <DigestMethod Algorithm="http://www.w3.org/2001/04/xmlenc#sha256"/>
        <DigestValue>bSI+RlAyW8tI9XrRhJ0l8B1IhpykbUbvW3Dd/mYI7Y4=</DigestValue>
      </Reference>
      <Reference URI="/xl/externalLinks/externalLink120.xml?ContentType=application/vnd.openxmlformats-officedocument.spreadsheetml.externalLink+xml">
        <DigestMethod Algorithm="http://www.w3.org/2001/04/xmlenc#sha256"/>
        <DigestValue>JR54fBa8yqWqfsow4qiw1QWZS8BDWJ70RNedkoTkpFY=</DigestValue>
      </Reference>
      <Reference URI="/xl/externalLinks/externalLink121.xml?ContentType=application/vnd.openxmlformats-officedocument.spreadsheetml.externalLink+xml">
        <DigestMethod Algorithm="http://www.w3.org/2001/04/xmlenc#sha256"/>
        <DigestValue>buvVeHKR8AY2/7WX+LdaH2Z9Iv9dntZfWQ9MKxnPgI8=</DigestValue>
      </Reference>
      <Reference URI="/xl/externalLinks/externalLink122.xml?ContentType=application/vnd.openxmlformats-officedocument.spreadsheetml.externalLink+xml">
        <DigestMethod Algorithm="http://www.w3.org/2001/04/xmlenc#sha256"/>
        <DigestValue>2k6mwDTYSXStuLfOAYzZrzrV54KvfzaG/KqiXaXAPb4=</DigestValue>
      </Reference>
      <Reference URI="/xl/externalLinks/externalLink123.xml?ContentType=application/vnd.openxmlformats-officedocument.spreadsheetml.externalLink+xml">
        <DigestMethod Algorithm="http://www.w3.org/2001/04/xmlenc#sha256"/>
        <DigestValue>aOPOfC4asP8rESJbZdvBTqX84wgLIHy2L6Si+xvoFt8=</DigestValue>
      </Reference>
      <Reference URI="/xl/externalLinks/externalLink124.xml?ContentType=application/vnd.openxmlformats-officedocument.spreadsheetml.externalLink+xml">
        <DigestMethod Algorithm="http://www.w3.org/2001/04/xmlenc#sha256"/>
        <DigestValue>uRzkh00z6D1n+9DI6rdMVDMLIcchqcxQtqhigmaVp8U=</DigestValue>
      </Reference>
      <Reference URI="/xl/externalLinks/externalLink125.xml?ContentType=application/vnd.openxmlformats-officedocument.spreadsheetml.externalLink+xml">
        <DigestMethod Algorithm="http://www.w3.org/2001/04/xmlenc#sha256"/>
        <DigestValue>PPiPqcprnJO2de+Ry628T9TUoXOMIZ82gWVxjRQvKOQ=</DigestValue>
      </Reference>
      <Reference URI="/xl/externalLinks/externalLink126.xml?ContentType=application/vnd.openxmlformats-officedocument.spreadsheetml.externalLink+xml">
        <DigestMethod Algorithm="http://www.w3.org/2001/04/xmlenc#sha256"/>
        <DigestValue>saPmbTmZm5h8IW2l3xmfJcCgxDfdKo2QxVpwUVTGycU=</DigestValue>
      </Reference>
      <Reference URI="/xl/externalLinks/externalLink127.xml?ContentType=application/vnd.openxmlformats-officedocument.spreadsheetml.externalLink+xml">
        <DigestMethod Algorithm="http://www.w3.org/2001/04/xmlenc#sha256"/>
        <DigestValue>RP7ICEbIcDeM2yjqBSx1QQrlXOzfCvSBTS0gRSN3l20=</DigestValue>
      </Reference>
      <Reference URI="/xl/externalLinks/externalLink128.xml?ContentType=application/vnd.openxmlformats-officedocument.spreadsheetml.externalLink+xml">
        <DigestMethod Algorithm="http://www.w3.org/2001/04/xmlenc#sha256"/>
        <DigestValue>sTQFGnRWe4LzGiMnslrdvOkUZCDodsafU0ZeQHPEIpI=</DigestValue>
      </Reference>
      <Reference URI="/xl/externalLinks/externalLink129.xml?ContentType=application/vnd.openxmlformats-officedocument.spreadsheetml.externalLink+xml">
        <DigestMethod Algorithm="http://www.w3.org/2001/04/xmlenc#sha256"/>
        <DigestValue>T/LarCr5hIayJbmlO5NRom9je8Ryd2IDqMEHGDMqcdk=</DigestValue>
      </Reference>
      <Reference URI="/xl/externalLinks/externalLink13.xml?ContentType=application/vnd.openxmlformats-officedocument.spreadsheetml.externalLink+xml">
        <DigestMethod Algorithm="http://www.w3.org/2001/04/xmlenc#sha256"/>
        <DigestValue>8NC12231vFnVDl+s98ndMPW8IwgYXM11yTi50n3FlCg=</DigestValue>
      </Reference>
      <Reference URI="/xl/externalLinks/externalLink130.xml?ContentType=application/vnd.openxmlformats-officedocument.spreadsheetml.externalLink+xml">
        <DigestMethod Algorithm="http://www.w3.org/2001/04/xmlenc#sha256"/>
        <DigestValue>fiE9rootEfr6/Ec1XjFMDrVBidcrU/soeXkm8wyOZWg=</DigestValue>
      </Reference>
      <Reference URI="/xl/externalLinks/externalLink131.xml?ContentType=application/vnd.openxmlformats-officedocument.spreadsheetml.externalLink+xml">
        <DigestMethod Algorithm="http://www.w3.org/2001/04/xmlenc#sha256"/>
        <DigestValue>ZZmG/uOcXtW5iYgL2BEL4zhPPGTgtpLfDWcwKk99/2o=</DigestValue>
      </Reference>
      <Reference URI="/xl/externalLinks/externalLink132.xml?ContentType=application/vnd.openxmlformats-officedocument.spreadsheetml.externalLink+xml">
        <DigestMethod Algorithm="http://www.w3.org/2001/04/xmlenc#sha256"/>
        <DigestValue>H/Es+NP13B02RO/Qc56B+BG3icPVjM3MU0vsxe8egV0=</DigestValue>
      </Reference>
      <Reference URI="/xl/externalLinks/externalLink133.xml?ContentType=application/vnd.openxmlformats-officedocument.spreadsheetml.externalLink+xml">
        <DigestMethod Algorithm="http://www.w3.org/2001/04/xmlenc#sha256"/>
        <DigestValue>2lY4FaUjzgnpH9B89ZYUBdmwbURS7eTWN2Kxnje1Df4=</DigestValue>
      </Reference>
      <Reference URI="/xl/externalLinks/externalLink134.xml?ContentType=application/vnd.openxmlformats-officedocument.spreadsheetml.externalLink+xml">
        <DigestMethod Algorithm="http://www.w3.org/2001/04/xmlenc#sha256"/>
        <DigestValue>iYn2v6V9WHhOQurunAI3Z6X7A2BPeY9AydgGD42VXUA=</DigestValue>
      </Reference>
      <Reference URI="/xl/externalLinks/externalLink135.xml?ContentType=application/vnd.openxmlformats-officedocument.spreadsheetml.externalLink+xml">
        <DigestMethod Algorithm="http://www.w3.org/2001/04/xmlenc#sha256"/>
        <DigestValue>J4fRhkEhMaZ8im1NT5HMrD8foPCUigm7rGv3brqAOOk=</DigestValue>
      </Reference>
      <Reference URI="/xl/externalLinks/externalLink136.xml?ContentType=application/vnd.openxmlformats-officedocument.spreadsheetml.externalLink+xml">
        <DigestMethod Algorithm="http://www.w3.org/2001/04/xmlenc#sha256"/>
        <DigestValue>XMfWg6zCdLirGsx5mtVNQynD3xFqdTqrgLmaTRsU33U=</DigestValue>
      </Reference>
      <Reference URI="/xl/externalLinks/externalLink137.xml?ContentType=application/vnd.openxmlformats-officedocument.spreadsheetml.externalLink+xml">
        <DigestMethod Algorithm="http://www.w3.org/2001/04/xmlenc#sha256"/>
        <DigestValue>6S9rfOIw+6FkgWYR0uLDgYZSEYzTfN4KyloadenCHaw=</DigestValue>
      </Reference>
      <Reference URI="/xl/externalLinks/externalLink138.xml?ContentType=application/vnd.openxmlformats-officedocument.spreadsheetml.externalLink+xml">
        <DigestMethod Algorithm="http://www.w3.org/2001/04/xmlenc#sha256"/>
        <DigestValue>Fps5ZZX29NrT51/IRb+LUxeM1yWO9d6dhkyOGLAXvOw=</DigestValue>
      </Reference>
      <Reference URI="/xl/externalLinks/externalLink139.xml?ContentType=application/vnd.openxmlformats-officedocument.spreadsheetml.externalLink+xml">
        <DigestMethod Algorithm="http://www.w3.org/2001/04/xmlenc#sha256"/>
        <DigestValue>PItOE+NjfJ0dbhODyffo4+ZGyRUx7fjFbM+vxU6KO7E=</DigestValue>
      </Reference>
      <Reference URI="/xl/externalLinks/externalLink14.xml?ContentType=application/vnd.openxmlformats-officedocument.spreadsheetml.externalLink+xml">
        <DigestMethod Algorithm="http://www.w3.org/2001/04/xmlenc#sha256"/>
        <DigestValue>lAhuO0zcV8Oca6esBC5emBfTleF+vsiTg9Z5pCzVFvM=</DigestValue>
      </Reference>
      <Reference URI="/xl/externalLinks/externalLink140.xml?ContentType=application/vnd.openxmlformats-officedocument.spreadsheetml.externalLink+xml">
        <DigestMethod Algorithm="http://www.w3.org/2001/04/xmlenc#sha256"/>
        <DigestValue>9u1LdOcssw+uV+H6ZwU6PjMBR7U5bAZYLQ0dDE7wVhQ=</DigestValue>
      </Reference>
      <Reference URI="/xl/externalLinks/externalLink141.xml?ContentType=application/vnd.openxmlformats-officedocument.spreadsheetml.externalLink+xml">
        <DigestMethod Algorithm="http://www.w3.org/2001/04/xmlenc#sha256"/>
        <DigestValue>FuEDavebl0koEeZaBfaGxhMFEgk8cTgFOPk3sGWKdPw=</DigestValue>
      </Reference>
      <Reference URI="/xl/externalLinks/externalLink142.xml?ContentType=application/vnd.openxmlformats-officedocument.spreadsheetml.externalLink+xml">
        <DigestMethod Algorithm="http://www.w3.org/2001/04/xmlenc#sha256"/>
        <DigestValue>6uXoS8h08z1ofX2NjFQoH/g57vCWoAEax6JP6lnx1+c=</DigestValue>
      </Reference>
      <Reference URI="/xl/externalLinks/externalLink143.xml?ContentType=application/vnd.openxmlformats-officedocument.spreadsheetml.externalLink+xml">
        <DigestMethod Algorithm="http://www.w3.org/2001/04/xmlenc#sha256"/>
        <DigestValue>os4z1HvtSLv/8I5It3+gu/Kd9+fGsAX/U16l2i5e2/s=</DigestValue>
      </Reference>
      <Reference URI="/xl/externalLinks/externalLink144.xml?ContentType=application/vnd.openxmlformats-officedocument.spreadsheetml.externalLink+xml">
        <DigestMethod Algorithm="http://www.w3.org/2001/04/xmlenc#sha256"/>
        <DigestValue>lnZEEEG0DsTWaj6wcKspruCV173I+qDERINCoS75Eb8=</DigestValue>
      </Reference>
      <Reference URI="/xl/externalLinks/externalLink145.xml?ContentType=application/vnd.openxmlformats-officedocument.spreadsheetml.externalLink+xml">
        <DigestMethod Algorithm="http://www.w3.org/2001/04/xmlenc#sha256"/>
        <DigestValue>ybR+E1KI3kj95GblZCdBquYWR07Ih0ez7thNXX6/O0w=</DigestValue>
      </Reference>
      <Reference URI="/xl/externalLinks/externalLink146.xml?ContentType=application/vnd.openxmlformats-officedocument.spreadsheetml.externalLink+xml">
        <DigestMethod Algorithm="http://www.w3.org/2001/04/xmlenc#sha256"/>
        <DigestValue>GOnA4gx8WsYLaYoFtdSPyvbIdvJppaAEYnC4n+x9zKw=</DigestValue>
      </Reference>
      <Reference URI="/xl/externalLinks/externalLink147.xml?ContentType=application/vnd.openxmlformats-officedocument.spreadsheetml.externalLink+xml">
        <DigestMethod Algorithm="http://www.w3.org/2001/04/xmlenc#sha256"/>
        <DigestValue>Fqb1oWlKeC6OqbIwMFQ+105fFfSvsIKTqf8hqqHgTPU=</DigestValue>
      </Reference>
      <Reference URI="/xl/externalLinks/externalLink148.xml?ContentType=application/vnd.openxmlformats-officedocument.spreadsheetml.externalLink+xml">
        <DigestMethod Algorithm="http://www.w3.org/2001/04/xmlenc#sha256"/>
        <DigestValue>3ggxQLEzSNUP/C67AbpNi17nFS7190rjF+/Y6czpVjw=</DigestValue>
      </Reference>
      <Reference URI="/xl/externalLinks/externalLink149.xml?ContentType=application/vnd.openxmlformats-officedocument.spreadsheetml.externalLink+xml">
        <DigestMethod Algorithm="http://www.w3.org/2001/04/xmlenc#sha256"/>
        <DigestValue>xlGiNRgQNBfT+Iv/l3MhF7gD/BJdJ4VExdR+fC71yZY=</DigestValue>
      </Reference>
      <Reference URI="/xl/externalLinks/externalLink15.xml?ContentType=application/vnd.openxmlformats-officedocument.spreadsheetml.externalLink+xml">
        <DigestMethod Algorithm="http://www.w3.org/2001/04/xmlenc#sha256"/>
        <DigestValue>22M2nNvYWolIf2IA9kEW1LjRdrHbAcouHuLeglQEMtI=</DigestValue>
      </Reference>
      <Reference URI="/xl/externalLinks/externalLink150.xml?ContentType=application/vnd.openxmlformats-officedocument.spreadsheetml.externalLink+xml">
        <DigestMethod Algorithm="http://www.w3.org/2001/04/xmlenc#sha256"/>
        <DigestValue>IJPGSTtfCoRT2c+lRNO2WhlPeinv2Iv4KlMnxvvzvGM=</DigestValue>
      </Reference>
      <Reference URI="/xl/externalLinks/externalLink151.xml?ContentType=application/vnd.openxmlformats-officedocument.spreadsheetml.externalLink+xml">
        <DigestMethod Algorithm="http://www.w3.org/2001/04/xmlenc#sha256"/>
        <DigestValue>EeTCBp4+Vw4NpOejJf+ARx2idXy0THEggVwPEnI4cLs=</DigestValue>
      </Reference>
      <Reference URI="/xl/externalLinks/externalLink152.xml?ContentType=application/vnd.openxmlformats-officedocument.spreadsheetml.externalLink+xml">
        <DigestMethod Algorithm="http://www.w3.org/2001/04/xmlenc#sha256"/>
        <DigestValue>JYyueTzL3eJVnbxPoodPsWFMQavFbb+ujl/BqcLJpuA=</DigestValue>
      </Reference>
      <Reference URI="/xl/externalLinks/externalLink153.xml?ContentType=application/vnd.openxmlformats-officedocument.spreadsheetml.externalLink+xml">
        <DigestMethod Algorithm="http://www.w3.org/2001/04/xmlenc#sha256"/>
        <DigestValue>ft0xWGpUB4kJ+gawAimSCiPWqzDlajapXwks7uiWg50=</DigestValue>
      </Reference>
      <Reference URI="/xl/externalLinks/externalLink154.xml?ContentType=application/vnd.openxmlformats-officedocument.spreadsheetml.externalLink+xml">
        <DigestMethod Algorithm="http://www.w3.org/2001/04/xmlenc#sha256"/>
        <DigestValue>QHpQCC4CAuEIhlMLrHkCeh+MQLp92DDelYuPravC5zo=</DigestValue>
      </Reference>
      <Reference URI="/xl/externalLinks/externalLink155.xml?ContentType=application/vnd.openxmlformats-officedocument.spreadsheetml.externalLink+xml">
        <DigestMethod Algorithm="http://www.w3.org/2001/04/xmlenc#sha256"/>
        <DigestValue>muW4JdXacnWrwxTzCcawFtEQFIbZgbBZjhIO1F0d3Bk=</DigestValue>
      </Reference>
      <Reference URI="/xl/externalLinks/externalLink156.xml?ContentType=application/vnd.openxmlformats-officedocument.spreadsheetml.externalLink+xml">
        <DigestMethod Algorithm="http://www.w3.org/2001/04/xmlenc#sha256"/>
        <DigestValue>R28VmrolXmXkxHCWYFhP8PvGxPaShkTP3ba/CTx9Bcs=</DigestValue>
      </Reference>
      <Reference URI="/xl/externalLinks/externalLink157.xml?ContentType=application/vnd.openxmlformats-officedocument.spreadsheetml.externalLink+xml">
        <DigestMethod Algorithm="http://www.w3.org/2001/04/xmlenc#sha256"/>
        <DigestValue>zbsoKEVaOdf8Frp5qXyYtuN0vU08Gfth2reI3Ekznnw=</DigestValue>
      </Reference>
      <Reference URI="/xl/externalLinks/externalLink158.xml?ContentType=application/vnd.openxmlformats-officedocument.spreadsheetml.externalLink+xml">
        <DigestMethod Algorithm="http://www.w3.org/2001/04/xmlenc#sha256"/>
        <DigestValue>7f1ABIAWSu4gXogDfkhxNfO88yVFupxIgsTumvycsUM=</DigestValue>
      </Reference>
      <Reference URI="/xl/externalLinks/externalLink159.xml?ContentType=application/vnd.openxmlformats-officedocument.spreadsheetml.externalLink+xml">
        <DigestMethod Algorithm="http://www.w3.org/2001/04/xmlenc#sha256"/>
        <DigestValue>nEgb986IicwbYv8HMe51/Gru4Wh81AuQi7/emS5Ra1E=</DigestValue>
      </Reference>
      <Reference URI="/xl/externalLinks/externalLink16.xml?ContentType=application/vnd.openxmlformats-officedocument.spreadsheetml.externalLink+xml">
        <DigestMethod Algorithm="http://www.w3.org/2001/04/xmlenc#sha256"/>
        <DigestValue>q3xFvscPFO2gKhBhq56NW8zN691cuYMT7JyVViG/tpY=</DigestValue>
      </Reference>
      <Reference URI="/xl/externalLinks/externalLink160.xml?ContentType=application/vnd.openxmlformats-officedocument.spreadsheetml.externalLink+xml">
        <DigestMethod Algorithm="http://www.w3.org/2001/04/xmlenc#sha256"/>
        <DigestValue>cUL26lwHtdnxEq15keq/YyLm/e74dZlcZttMz1zzhO0=</DigestValue>
      </Reference>
      <Reference URI="/xl/externalLinks/externalLink161.xml?ContentType=application/vnd.openxmlformats-officedocument.spreadsheetml.externalLink+xml">
        <DigestMethod Algorithm="http://www.w3.org/2001/04/xmlenc#sha256"/>
        <DigestValue>I4qKHLbpIbyb8jdiWFBuM386f7RHFYB/b0D9I/ZjvZw=</DigestValue>
      </Reference>
      <Reference URI="/xl/externalLinks/externalLink162.xml?ContentType=application/vnd.openxmlformats-officedocument.spreadsheetml.externalLink+xml">
        <DigestMethod Algorithm="http://www.w3.org/2001/04/xmlenc#sha256"/>
        <DigestValue>bFv64oT/neAJaX/9EmYzYKEcMwlJteGaU7rJo9zNEhM=</DigestValue>
      </Reference>
      <Reference URI="/xl/externalLinks/externalLink163.xml?ContentType=application/vnd.openxmlformats-officedocument.spreadsheetml.externalLink+xml">
        <DigestMethod Algorithm="http://www.w3.org/2001/04/xmlenc#sha256"/>
        <DigestValue>1wlKm36ZS2kFYZYxTixtHgnUL4f32PBncAg3TQJ9m4U=</DigestValue>
      </Reference>
      <Reference URI="/xl/externalLinks/externalLink164.xml?ContentType=application/vnd.openxmlformats-officedocument.spreadsheetml.externalLink+xml">
        <DigestMethod Algorithm="http://www.w3.org/2001/04/xmlenc#sha256"/>
        <DigestValue>SiljjM6MaWux9CP49kagX1ivHx5I0m/6lgMJIsziihs=</DigestValue>
      </Reference>
      <Reference URI="/xl/externalLinks/externalLink165.xml?ContentType=application/vnd.openxmlformats-officedocument.spreadsheetml.externalLink+xml">
        <DigestMethod Algorithm="http://www.w3.org/2001/04/xmlenc#sha256"/>
        <DigestValue>oQkGGSF2Kse0dH7Yz/KMudVbNCc/tZsOrPpbLbcy0Ks=</DigestValue>
      </Reference>
      <Reference URI="/xl/externalLinks/externalLink166.xml?ContentType=application/vnd.openxmlformats-officedocument.spreadsheetml.externalLink+xml">
        <DigestMethod Algorithm="http://www.w3.org/2001/04/xmlenc#sha256"/>
        <DigestValue>3eMqWnCR2E6wAHM5DF28OXWJ9UydMnccInObFVRdtx0=</DigestValue>
      </Reference>
      <Reference URI="/xl/externalLinks/externalLink167.xml?ContentType=application/vnd.openxmlformats-officedocument.spreadsheetml.externalLink+xml">
        <DigestMethod Algorithm="http://www.w3.org/2001/04/xmlenc#sha256"/>
        <DigestValue>u6x5jSldB+e1zu9BwI6/s4VkFEEagbJki0pUsCeoQug=</DigestValue>
      </Reference>
      <Reference URI="/xl/externalLinks/externalLink168.xml?ContentType=application/vnd.openxmlformats-officedocument.spreadsheetml.externalLink+xml">
        <DigestMethod Algorithm="http://www.w3.org/2001/04/xmlenc#sha256"/>
        <DigestValue>zadtcP8GnKOTM7psp6zSX23UrHrt6S4+h/f+/ZReKIQ=</DigestValue>
      </Reference>
      <Reference URI="/xl/externalLinks/externalLink169.xml?ContentType=application/vnd.openxmlformats-officedocument.spreadsheetml.externalLink+xml">
        <DigestMethod Algorithm="http://www.w3.org/2001/04/xmlenc#sha256"/>
        <DigestValue>/z6x8bAjaMK9nWPmyZN4K4NZC8fiS6WtL1RE0DuzWmM=</DigestValue>
      </Reference>
      <Reference URI="/xl/externalLinks/externalLink17.xml?ContentType=application/vnd.openxmlformats-officedocument.spreadsheetml.externalLink+xml">
        <DigestMethod Algorithm="http://www.w3.org/2001/04/xmlenc#sha256"/>
        <DigestValue>WChZlJcD4AwEoF+4vnD3NlE7Zs+7e8Q8cy9e4Gm2Dsw=</DigestValue>
      </Reference>
      <Reference URI="/xl/externalLinks/externalLink170.xml?ContentType=application/vnd.openxmlformats-officedocument.spreadsheetml.externalLink+xml">
        <DigestMethod Algorithm="http://www.w3.org/2001/04/xmlenc#sha256"/>
        <DigestValue>tIYDf/O8y8kbMJ10jEjo+4jbaXK7OngcGvsL7DzT6CM=</DigestValue>
      </Reference>
      <Reference URI="/xl/externalLinks/externalLink171.xml?ContentType=application/vnd.openxmlformats-officedocument.spreadsheetml.externalLink+xml">
        <DigestMethod Algorithm="http://www.w3.org/2001/04/xmlenc#sha256"/>
        <DigestValue>cLRT0alhJPmaABnFgBm3nsUKsapMNBwpP8UCLZvClaQ=</DigestValue>
      </Reference>
      <Reference URI="/xl/externalLinks/externalLink172.xml?ContentType=application/vnd.openxmlformats-officedocument.spreadsheetml.externalLink+xml">
        <DigestMethod Algorithm="http://www.w3.org/2001/04/xmlenc#sha256"/>
        <DigestValue>bGSB+kpZKHgGNtNKwhHUahlK3TVz3UZzChO66G5/T1Q=</DigestValue>
      </Reference>
      <Reference URI="/xl/externalLinks/externalLink173.xml?ContentType=application/vnd.openxmlformats-officedocument.spreadsheetml.externalLink+xml">
        <DigestMethod Algorithm="http://www.w3.org/2001/04/xmlenc#sha256"/>
        <DigestValue>7BQoN6Rsf0u5+XbiqrWdeJtBhBOs4z4VoSqO7Kuej/A=</DigestValue>
      </Reference>
      <Reference URI="/xl/externalLinks/externalLink174.xml?ContentType=application/vnd.openxmlformats-officedocument.spreadsheetml.externalLink+xml">
        <DigestMethod Algorithm="http://www.w3.org/2001/04/xmlenc#sha256"/>
        <DigestValue>yqZ80vT5C2juYU3pqFtDJ3jby/IDffGhg+gxFdCo7y0=</DigestValue>
      </Reference>
      <Reference URI="/xl/externalLinks/externalLink175.xml?ContentType=application/vnd.openxmlformats-officedocument.spreadsheetml.externalLink+xml">
        <DigestMethod Algorithm="http://www.w3.org/2001/04/xmlenc#sha256"/>
        <DigestValue>2q1rdW+8Y0jC2s6270ZgI/V9jNTblWqw8GA0BASIo3A=</DigestValue>
      </Reference>
      <Reference URI="/xl/externalLinks/externalLink176.xml?ContentType=application/vnd.openxmlformats-officedocument.spreadsheetml.externalLink+xml">
        <DigestMethod Algorithm="http://www.w3.org/2001/04/xmlenc#sha256"/>
        <DigestValue>R28VmrolXmXkxHCWYFhP8PvGxPaShkTP3ba/CTx9Bcs=</DigestValue>
      </Reference>
      <Reference URI="/xl/externalLinks/externalLink177.xml?ContentType=application/vnd.openxmlformats-officedocument.spreadsheetml.externalLink+xml">
        <DigestMethod Algorithm="http://www.w3.org/2001/04/xmlenc#sha256"/>
        <DigestValue>8KHxvGLa6+j2FI9rXfTBwSOp+2fjylPIPW2Ok6t7iho=</DigestValue>
      </Reference>
      <Reference URI="/xl/externalLinks/externalLink178.xml?ContentType=application/vnd.openxmlformats-officedocument.spreadsheetml.externalLink+xml">
        <DigestMethod Algorithm="http://www.w3.org/2001/04/xmlenc#sha256"/>
        <DigestValue>qo7Xrk06NES4NVXXqPjNi7/1Szv/ksKZMlcE7Ws3afI=</DigestValue>
      </Reference>
      <Reference URI="/xl/externalLinks/externalLink179.xml?ContentType=application/vnd.openxmlformats-officedocument.spreadsheetml.externalLink+xml">
        <DigestMethod Algorithm="http://www.w3.org/2001/04/xmlenc#sha256"/>
        <DigestValue>phzM1vw0KweRBaCU19xbApmFIHarqstuktcKCEbFtRM=</DigestValue>
      </Reference>
      <Reference URI="/xl/externalLinks/externalLink18.xml?ContentType=application/vnd.openxmlformats-officedocument.spreadsheetml.externalLink+xml">
        <DigestMethod Algorithm="http://www.w3.org/2001/04/xmlenc#sha256"/>
        <DigestValue>3YnIOj1vqUuRN2M09Z3fHM4ceSJDyhJJR8+kT2FqWk4=</DigestValue>
      </Reference>
      <Reference URI="/xl/externalLinks/externalLink180.xml?ContentType=application/vnd.openxmlformats-officedocument.spreadsheetml.externalLink+xml">
        <DigestMethod Algorithm="http://www.w3.org/2001/04/xmlenc#sha256"/>
        <DigestValue>so8pl+hYbET0q6tCnFbMBw1EYex9nyfW8kXyPwM9J/c=</DigestValue>
      </Reference>
      <Reference URI="/xl/externalLinks/externalLink181.xml?ContentType=application/vnd.openxmlformats-officedocument.spreadsheetml.externalLink+xml">
        <DigestMethod Algorithm="http://www.w3.org/2001/04/xmlenc#sha256"/>
        <DigestValue>tmMJWTtD63rYcLx55qvdvfKTySaAv/Ti8eAmo7dJY5U=</DigestValue>
      </Reference>
      <Reference URI="/xl/externalLinks/externalLink182.xml?ContentType=application/vnd.openxmlformats-officedocument.spreadsheetml.externalLink+xml">
        <DigestMethod Algorithm="http://www.w3.org/2001/04/xmlenc#sha256"/>
        <DigestValue>pLO2sFF/Gg2idmPVpLODPbwyIrtFLrib6VU4OiglaeM=</DigestValue>
      </Reference>
      <Reference URI="/xl/externalLinks/externalLink183.xml?ContentType=application/vnd.openxmlformats-officedocument.spreadsheetml.externalLink+xml">
        <DigestMethod Algorithm="http://www.w3.org/2001/04/xmlenc#sha256"/>
        <DigestValue>nFr5yGbNdF1FxLkRRSdNH2D7m+bg+H0/JsyBteGvIN8=</DigestValue>
      </Reference>
      <Reference URI="/xl/externalLinks/externalLink184.xml?ContentType=application/vnd.openxmlformats-officedocument.spreadsheetml.externalLink+xml">
        <DigestMethod Algorithm="http://www.w3.org/2001/04/xmlenc#sha256"/>
        <DigestValue>3l3xICAxvkSv8nBhS91+HjHAD0klztwjzUJnFccKhqY=</DigestValue>
      </Reference>
      <Reference URI="/xl/externalLinks/externalLink185.xml?ContentType=application/vnd.openxmlformats-officedocument.spreadsheetml.externalLink+xml">
        <DigestMethod Algorithm="http://www.w3.org/2001/04/xmlenc#sha256"/>
        <DigestValue>q+HtXTl19otXo3SL1GAXqGa6083fi9XbFhAAako784M=</DigestValue>
      </Reference>
      <Reference URI="/xl/externalLinks/externalLink186.xml?ContentType=application/vnd.openxmlformats-officedocument.spreadsheetml.externalLink+xml">
        <DigestMethod Algorithm="http://www.w3.org/2001/04/xmlenc#sha256"/>
        <DigestValue>gWn2aaIyS5Hcz5iu+C2N4sh9c9Y4QDkCm9y2+b7mPYU=</DigestValue>
      </Reference>
      <Reference URI="/xl/externalLinks/externalLink187.xml?ContentType=application/vnd.openxmlformats-officedocument.spreadsheetml.externalLink+xml">
        <DigestMethod Algorithm="http://www.w3.org/2001/04/xmlenc#sha256"/>
        <DigestValue>naJ7PaIFk/XN357d9lMJohuw0qJD4zF7oAX4sFe3PeA=</DigestValue>
      </Reference>
      <Reference URI="/xl/externalLinks/externalLink188.xml?ContentType=application/vnd.openxmlformats-officedocument.spreadsheetml.externalLink+xml">
        <DigestMethod Algorithm="http://www.w3.org/2001/04/xmlenc#sha256"/>
        <DigestValue>RPgEzMq/X7HGiS/KsKcxMAhj8IbEwyd8LxcNnkVbtXw=</DigestValue>
      </Reference>
      <Reference URI="/xl/externalLinks/externalLink189.xml?ContentType=application/vnd.openxmlformats-officedocument.spreadsheetml.externalLink+xml">
        <DigestMethod Algorithm="http://www.w3.org/2001/04/xmlenc#sha256"/>
        <DigestValue>hNSaypP8+HNgGh3fc7/twug2HhP4co9vopKsjEH2vr0=</DigestValue>
      </Reference>
      <Reference URI="/xl/externalLinks/externalLink19.xml?ContentType=application/vnd.openxmlformats-officedocument.spreadsheetml.externalLink+xml">
        <DigestMethod Algorithm="http://www.w3.org/2001/04/xmlenc#sha256"/>
        <DigestValue>FtqjTmxYa6mAWZAz4Zi6KyGarKe2hDSWsnRa/1hGkFM=</DigestValue>
      </Reference>
      <Reference URI="/xl/externalLinks/externalLink190.xml?ContentType=application/vnd.openxmlformats-officedocument.spreadsheetml.externalLink+xml">
        <DigestMethod Algorithm="http://www.w3.org/2001/04/xmlenc#sha256"/>
        <DigestValue>GPHNK7NeuyBt6PCRcioj5n4sXpQixHOnNpVKLIkKVvo=</DigestValue>
      </Reference>
      <Reference URI="/xl/externalLinks/externalLink191.xml?ContentType=application/vnd.openxmlformats-officedocument.spreadsheetml.externalLink+xml">
        <DigestMethod Algorithm="http://www.w3.org/2001/04/xmlenc#sha256"/>
        <DigestValue>SQ3zspj3lk5aREkTdYqLNK/NhPwzgFKYXb036zECfU8=</DigestValue>
      </Reference>
      <Reference URI="/xl/externalLinks/externalLink192.xml?ContentType=application/vnd.openxmlformats-officedocument.spreadsheetml.externalLink+xml">
        <DigestMethod Algorithm="http://www.w3.org/2001/04/xmlenc#sha256"/>
        <DigestValue>c8uRhZseVy2clYS1t2+Q+UXZBtm3bSFK6KKUy9KVAe0=</DigestValue>
      </Reference>
      <Reference URI="/xl/externalLinks/externalLink193.xml?ContentType=application/vnd.openxmlformats-officedocument.spreadsheetml.externalLink+xml">
        <DigestMethod Algorithm="http://www.w3.org/2001/04/xmlenc#sha256"/>
        <DigestValue>RDK4yfzNbx083c6X1wrC5GoJfmG2UfAewcEvr+NW9uk=</DigestValue>
      </Reference>
      <Reference URI="/xl/externalLinks/externalLink194.xml?ContentType=application/vnd.openxmlformats-officedocument.spreadsheetml.externalLink+xml">
        <DigestMethod Algorithm="http://www.w3.org/2001/04/xmlenc#sha256"/>
        <DigestValue>YZWd0Ya0dMrnhO2P4uPJsU3CFguB8d6sYcGr8+YXp2k=</DigestValue>
      </Reference>
      <Reference URI="/xl/externalLinks/externalLink195.xml?ContentType=application/vnd.openxmlformats-officedocument.spreadsheetml.externalLink+xml">
        <DigestMethod Algorithm="http://www.w3.org/2001/04/xmlenc#sha256"/>
        <DigestValue>fo2w62BDpuX/5rqIcRp11pJawvL36woTl3Q57hEzJsY=</DigestValue>
      </Reference>
      <Reference URI="/xl/externalLinks/externalLink196.xml?ContentType=application/vnd.openxmlformats-officedocument.spreadsheetml.externalLink+xml">
        <DigestMethod Algorithm="http://www.w3.org/2001/04/xmlenc#sha256"/>
        <DigestValue>qGGg1f99gEhC233j8BTeAOjO9wjM4DEKfMtDomrGflA=</DigestValue>
      </Reference>
      <Reference URI="/xl/externalLinks/externalLink197.xml?ContentType=application/vnd.openxmlformats-officedocument.spreadsheetml.externalLink+xml">
        <DigestMethod Algorithm="http://www.w3.org/2001/04/xmlenc#sha256"/>
        <DigestValue>Kt5XDpCk3vPctKB/lN3FDrubBQsr6CuaKFz3g/rjGlA=</DigestValue>
      </Reference>
      <Reference URI="/xl/externalLinks/externalLink198.xml?ContentType=application/vnd.openxmlformats-officedocument.spreadsheetml.externalLink+xml">
        <DigestMethod Algorithm="http://www.w3.org/2001/04/xmlenc#sha256"/>
        <DigestValue>DzZ03kO5otIq0zT+7Cf4VzmLmkjoCpaV2cX/9Jv359E=</DigestValue>
      </Reference>
      <Reference URI="/xl/externalLinks/externalLink199.xml?ContentType=application/vnd.openxmlformats-officedocument.spreadsheetml.externalLink+xml">
        <DigestMethod Algorithm="http://www.w3.org/2001/04/xmlenc#sha256"/>
        <DigestValue>R4kSmMwPfZaC/ZDaQ660CwX8V0zj4HMJaDV1YVgFs9o=</DigestValue>
      </Reference>
      <Reference URI="/xl/externalLinks/externalLink2.xml?ContentType=application/vnd.openxmlformats-officedocument.spreadsheetml.externalLink+xml">
        <DigestMethod Algorithm="http://www.w3.org/2001/04/xmlenc#sha256"/>
        <DigestValue>0EP+pz7ew5Ex7cYSxkr8dZkQNRV0SybFAnMGAHUr+gA=</DigestValue>
      </Reference>
      <Reference URI="/xl/externalLinks/externalLink20.xml?ContentType=application/vnd.openxmlformats-officedocument.spreadsheetml.externalLink+xml">
        <DigestMethod Algorithm="http://www.w3.org/2001/04/xmlenc#sha256"/>
        <DigestValue>aL+EuoQT9a6Qds4Fjevz3tqUVwDTskLGoQk5eVB3DIg=</DigestValue>
      </Reference>
      <Reference URI="/xl/externalLinks/externalLink200.xml?ContentType=application/vnd.openxmlformats-officedocument.spreadsheetml.externalLink+xml">
        <DigestMethod Algorithm="http://www.w3.org/2001/04/xmlenc#sha256"/>
        <DigestValue>75aPNtVs8/SMp2n0Ds2xLN2BMLrnI5xp5pnB74Lzfbg=</DigestValue>
      </Reference>
      <Reference URI="/xl/externalLinks/externalLink201.xml?ContentType=application/vnd.openxmlformats-officedocument.spreadsheetml.externalLink+xml">
        <DigestMethod Algorithm="http://www.w3.org/2001/04/xmlenc#sha256"/>
        <DigestValue>rIn7O+vv+1CDA0pzgo5d23QmM68XyHcn9/zFsy/Kkx0=</DigestValue>
      </Reference>
      <Reference URI="/xl/externalLinks/externalLink202.xml?ContentType=application/vnd.openxmlformats-officedocument.spreadsheetml.externalLink+xml">
        <DigestMethod Algorithm="http://www.w3.org/2001/04/xmlenc#sha256"/>
        <DigestValue>6NB0sYK4QGfAmVYDMJxPkAgH12KLS53w9ND/1n3/XmI=</DigestValue>
      </Reference>
      <Reference URI="/xl/externalLinks/externalLink203.xml?ContentType=application/vnd.openxmlformats-officedocument.spreadsheetml.externalLink+xml">
        <DigestMethod Algorithm="http://www.w3.org/2001/04/xmlenc#sha256"/>
        <DigestValue>cjGldH4231qFB15rz9EAqPvp0auVFD7PD6TF4EQsnp0=</DigestValue>
      </Reference>
      <Reference URI="/xl/externalLinks/externalLink204.xml?ContentType=application/vnd.openxmlformats-officedocument.spreadsheetml.externalLink+xml">
        <DigestMethod Algorithm="http://www.w3.org/2001/04/xmlenc#sha256"/>
        <DigestValue>WoTrQxJBtr/6Dyq9MDS3YlsksalXTxRXAPOUvR6QpLU=</DigestValue>
      </Reference>
      <Reference URI="/xl/externalLinks/externalLink205.xml?ContentType=application/vnd.openxmlformats-officedocument.spreadsheetml.externalLink+xml">
        <DigestMethod Algorithm="http://www.w3.org/2001/04/xmlenc#sha256"/>
        <DigestValue>i7PbCtGfLxNZlBN7VqrfFQ/bq8fP5/1G9Cd1CV4YUjE=</DigestValue>
      </Reference>
      <Reference URI="/xl/externalLinks/externalLink206.xml?ContentType=application/vnd.openxmlformats-officedocument.spreadsheetml.externalLink+xml">
        <DigestMethod Algorithm="http://www.w3.org/2001/04/xmlenc#sha256"/>
        <DigestValue>yMxMj5pOdMKmj72RnmOWzAMjvJS9TMHF1RYdMWR+MDY=</DigestValue>
      </Reference>
      <Reference URI="/xl/externalLinks/externalLink207.xml?ContentType=application/vnd.openxmlformats-officedocument.spreadsheetml.externalLink+xml">
        <DigestMethod Algorithm="http://www.w3.org/2001/04/xmlenc#sha256"/>
        <DigestValue>cyu+hJFmnTYK3ys/SfryYbSnvUalfngXtKyrLsF/UAk=</DigestValue>
      </Reference>
      <Reference URI="/xl/externalLinks/externalLink208.xml?ContentType=application/vnd.openxmlformats-officedocument.spreadsheetml.externalLink+xml">
        <DigestMethod Algorithm="http://www.w3.org/2001/04/xmlenc#sha256"/>
        <DigestValue>kMb5eAnyN//JqtAfmayF4KAwAwwGdHP0QdQKITJ5GeA=</DigestValue>
      </Reference>
      <Reference URI="/xl/externalLinks/externalLink209.xml?ContentType=application/vnd.openxmlformats-officedocument.spreadsheetml.externalLink+xml">
        <DigestMethod Algorithm="http://www.w3.org/2001/04/xmlenc#sha256"/>
        <DigestValue>95gd/BDKAxnBx0N7cnS00h+MVXKqH7ygWQbi5XQ9mfI=</DigestValue>
      </Reference>
      <Reference URI="/xl/externalLinks/externalLink21.xml?ContentType=application/vnd.openxmlformats-officedocument.spreadsheetml.externalLink+xml">
        <DigestMethod Algorithm="http://www.w3.org/2001/04/xmlenc#sha256"/>
        <DigestValue>YFKdhmeCRfQOrL+hkF3pMRBLL/ZPjUHbu7qe+bUogxo=</DigestValue>
      </Reference>
      <Reference URI="/xl/externalLinks/externalLink210.xml?ContentType=application/vnd.openxmlformats-officedocument.spreadsheetml.externalLink+xml">
        <DigestMethod Algorithm="http://www.w3.org/2001/04/xmlenc#sha256"/>
        <DigestValue>F3munMdx/eSQCps7iEAwqL4aWpi9+Ka4Zw0PA/aeCOE=</DigestValue>
      </Reference>
      <Reference URI="/xl/externalLinks/externalLink211.xml?ContentType=application/vnd.openxmlformats-officedocument.spreadsheetml.externalLink+xml">
        <DigestMethod Algorithm="http://www.w3.org/2001/04/xmlenc#sha256"/>
        <DigestValue>9VkwnnZEMUmtWf61pLSEDkFZNy3VGWQFwKfQzBSuFR0=</DigestValue>
      </Reference>
      <Reference URI="/xl/externalLinks/externalLink212.xml?ContentType=application/vnd.openxmlformats-officedocument.spreadsheetml.externalLink+xml">
        <DigestMethod Algorithm="http://www.w3.org/2001/04/xmlenc#sha256"/>
        <DigestValue>5V655zoX//xiPRQZjAyvYPq5Km5ePDZejYVrWs3d4wo=</DigestValue>
      </Reference>
      <Reference URI="/xl/externalLinks/externalLink213.xml?ContentType=application/vnd.openxmlformats-officedocument.spreadsheetml.externalLink+xml">
        <DigestMethod Algorithm="http://www.w3.org/2001/04/xmlenc#sha256"/>
        <DigestValue>YOzg4Rz+V7OykB416sd0Kpb65VPCE+/jYRzc7+6/dJo=</DigestValue>
      </Reference>
      <Reference URI="/xl/externalLinks/externalLink214.xml?ContentType=application/vnd.openxmlformats-officedocument.spreadsheetml.externalLink+xml">
        <DigestMethod Algorithm="http://www.w3.org/2001/04/xmlenc#sha256"/>
        <DigestValue>aL+EuoQT9a6Qds4Fjevz3tqUVwDTskLGoQk5eVB3DIg=</DigestValue>
      </Reference>
      <Reference URI="/xl/externalLinks/externalLink215.xml?ContentType=application/vnd.openxmlformats-officedocument.spreadsheetml.externalLink+xml">
        <DigestMethod Algorithm="http://www.w3.org/2001/04/xmlenc#sha256"/>
        <DigestValue>YFKdhmeCRfQOrL+hkF3pMRBLL/ZPjUHbu7qe+bUogxo=</DigestValue>
      </Reference>
      <Reference URI="/xl/externalLinks/externalLink216.xml?ContentType=application/vnd.openxmlformats-officedocument.spreadsheetml.externalLink+xml">
        <DigestMethod Algorithm="http://www.w3.org/2001/04/xmlenc#sha256"/>
        <DigestValue>Opzn32E/rZqBSSyPOHeji/l+O994QRmUexUswOjAIdU=</DigestValue>
      </Reference>
      <Reference URI="/xl/externalLinks/externalLink217.xml?ContentType=application/vnd.openxmlformats-officedocument.spreadsheetml.externalLink+xml">
        <DigestMethod Algorithm="http://www.w3.org/2001/04/xmlenc#sha256"/>
        <DigestValue>5V655zoX//xiPRQZjAyvYPq5Km5ePDZejYVrWs3d4wo=</DigestValue>
      </Reference>
      <Reference URI="/xl/externalLinks/externalLink218.xml?ContentType=application/vnd.openxmlformats-officedocument.spreadsheetml.externalLink+xml">
        <DigestMethod Algorithm="http://www.w3.org/2001/04/xmlenc#sha256"/>
        <DigestValue>rNGyIKC31cMOOwmIXWyLV4uDuOxWK0lLkMimnOmwffU=</DigestValue>
      </Reference>
      <Reference URI="/xl/externalLinks/externalLink219.xml?ContentType=application/vnd.openxmlformats-officedocument.spreadsheetml.externalLink+xml">
        <DigestMethod Algorithm="http://www.w3.org/2001/04/xmlenc#sha256"/>
        <DigestValue>YFKdhmeCRfQOrL+hkF3pMRBLL/ZPjUHbu7qe+bUogxo=</DigestValue>
      </Reference>
      <Reference URI="/xl/externalLinks/externalLink22.xml?ContentType=application/vnd.openxmlformats-officedocument.spreadsheetml.externalLink+xml">
        <DigestMethod Algorithm="http://www.w3.org/2001/04/xmlenc#sha256"/>
        <DigestValue>uzNKk2NUQvgQDq19RQBB1ZbOzJJWKEAUnfi7kqXf+ig=</DigestValue>
      </Reference>
      <Reference URI="/xl/externalLinks/externalLink220.xml?ContentType=application/vnd.openxmlformats-officedocument.spreadsheetml.externalLink+xml">
        <DigestMethod Algorithm="http://www.w3.org/2001/04/xmlenc#sha256"/>
        <DigestValue>5V655zoX//xiPRQZjAyvYPq5Km5ePDZejYVrWs3d4wo=</DigestValue>
      </Reference>
      <Reference URI="/xl/externalLinks/externalLink221.xml?ContentType=application/vnd.openxmlformats-officedocument.spreadsheetml.externalLink+xml">
        <DigestMethod Algorithm="http://www.w3.org/2001/04/xmlenc#sha256"/>
        <DigestValue>yxAmqcdWHnVQij93XUkCptJKE4PiJolAZaHKxurCpQk=</DigestValue>
      </Reference>
      <Reference URI="/xl/externalLinks/externalLink222.xml?ContentType=application/vnd.openxmlformats-officedocument.spreadsheetml.externalLink+xml">
        <DigestMethod Algorithm="http://www.w3.org/2001/04/xmlenc#sha256"/>
        <DigestValue>ZtU9Mi7BGTQ7e30L2uneUGb9TzWhL4PUrCoxHvFKw6s=</DigestValue>
      </Reference>
      <Reference URI="/xl/externalLinks/externalLink223.xml?ContentType=application/vnd.openxmlformats-officedocument.spreadsheetml.externalLink+xml">
        <DigestMethod Algorithm="http://www.w3.org/2001/04/xmlenc#sha256"/>
        <DigestValue>y86QF9gOcDGwa6EWWDOC5Az/OaQ6099HBuDsTffNcnw=</DigestValue>
      </Reference>
      <Reference URI="/xl/externalLinks/externalLink224.xml?ContentType=application/vnd.openxmlformats-officedocument.spreadsheetml.externalLink+xml">
        <DigestMethod Algorithm="http://www.w3.org/2001/04/xmlenc#sha256"/>
        <DigestValue>BKdR3tyT26Zns0S1zfY4JxObtw0Has9DZgOBZ1V0ol4=</DigestValue>
      </Reference>
      <Reference URI="/xl/externalLinks/externalLink225.xml?ContentType=application/vnd.openxmlformats-officedocument.spreadsheetml.externalLink+xml">
        <DigestMethod Algorithm="http://www.w3.org/2001/04/xmlenc#sha256"/>
        <DigestValue>CwoB013tGKeSBkj7UVpX/kE/R55QzptK4fj8F782jJs=</DigestValue>
      </Reference>
      <Reference URI="/xl/externalLinks/externalLink226.xml?ContentType=application/vnd.openxmlformats-officedocument.spreadsheetml.externalLink+xml">
        <DigestMethod Algorithm="http://www.w3.org/2001/04/xmlenc#sha256"/>
        <DigestValue>qnaiSj7bGSULbf0iYRuOGnY2crEipxPjimHiNRu3RxY=</DigestValue>
      </Reference>
      <Reference URI="/xl/externalLinks/externalLink227.xml?ContentType=application/vnd.openxmlformats-officedocument.spreadsheetml.externalLink+xml">
        <DigestMethod Algorithm="http://www.w3.org/2001/04/xmlenc#sha256"/>
        <DigestValue>0p1AQnjKR+bcyJNNw3NuIvUuaHQ9RhK0et149DwkLKI=</DigestValue>
      </Reference>
      <Reference URI="/xl/externalLinks/externalLink228.xml?ContentType=application/vnd.openxmlformats-officedocument.spreadsheetml.externalLink+xml">
        <DigestMethod Algorithm="http://www.w3.org/2001/04/xmlenc#sha256"/>
        <DigestValue>pUtLkQ9kpIzgHlmdt/uB8pXEGtJbaSdAc8W+Q6nulw8=</DigestValue>
      </Reference>
      <Reference URI="/xl/externalLinks/externalLink229.xml?ContentType=application/vnd.openxmlformats-officedocument.spreadsheetml.externalLink+xml">
        <DigestMethod Algorithm="http://www.w3.org/2001/04/xmlenc#sha256"/>
        <DigestValue>8CdY11qpOnEhuygJqTIurwYbRi20vEsWLNSStQV55Es=</DigestValue>
      </Reference>
      <Reference URI="/xl/externalLinks/externalLink23.xml?ContentType=application/vnd.openxmlformats-officedocument.spreadsheetml.externalLink+xml">
        <DigestMethod Algorithm="http://www.w3.org/2001/04/xmlenc#sha256"/>
        <DigestValue>7Zbpl/TcZF9QAfyz+m14XJ0SsvBm8vNQsRnCfMfmHR8=</DigestValue>
      </Reference>
      <Reference URI="/xl/externalLinks/externalLink230.xml?ContentType=application/vnd.openxmlformats-officedocument.spreadsheetml.externalLink+xml">
        <DigestMethod Algorithm="http://www.w3.org/2001/04/xmlenc#sha256"/>
        <DigestValue>RRU2STDlcVJ/DM0EWHy5NVzHqwIeZ23ZID1LwCM5Fjk=</DigestValue>
      </Reference>
      <Reference URI="/xl/externalLinks/externalLink231.xml?ContentType=application/vnd.openxmlformats-officedocument.spreadsheetml.externalLink+xml">
        <DigestMethod Algorithm="http://www.w3.org/2001/04/xmlenc#sha256"/>
        <DigestValue>Be34oF2Fr4dByYQByil08F5Lgic54H/mRenP1BHrz6U=</DigestValue>
      </Reference>
      <Reference URI="/xl/externalLinks/externalLink232.xml?ContentType=application/vnd.openxmlformats-officedocument.spreadsheetml.externalLink+xml">
        <DigestMethod Algorithm="http://www.w3.org/2001/04/xmlenc#sha256"/>
        <DigestValue>l4H+6MZs7WjIc+nXJ0sSFPmZCA7cbCdr13hW2RVQR80=</DigestValue>
      </Reference>
      <Reference URI="/xl/externalLinks/externalLink233.xml?ContentType=application/vnd.openxmlformats-officedocument.spreadsheetml.externalLink+xml">
        <DigestMethod Algorithm="http://www.w3.org/2001/04/xmlenc#sha256"/>
        <DigestValue>HL57N/OlxpnAGJBXO7gNaEtpBjgPV2uKxirMwq8HZws=</DigestValue>
      </Reference>
      <Reference URI="/xl/externalLinks/externalLink234.xml?ContentType=application/vnd.openxmlformats-officedocument.spreadsheetml.externalLink+xml">
        <DigestMethod Algorithm="http://www.w3.org/2001/04/xmlenc#sha256"/>
        <DigestValue>6y440kWX+Z4Y6hxryfQ5375csbCJkvmBG5wUersnY78=</DigestValue>
      </Reference>
      <Reference URI="/xl/externalLinks/externalLink235.xml?ContentType=application/vnd.openxmlformats-officedocument.spreadsheetml.externalLink+xml">
        <DigestMethod Algorithm="http://www.w3.org/2001/04/xmlenc#sha256"/>
        <DigestValue>2SF66QbuwwbjlWVerdVl1Qzflf/LHSWhqtbL/xC+xI0=</DigestValue>
      </Reference>
      <Reference URI="/xl/externalLinks/externalLink236.xml?ContentType=application/vnd.openxmlformats-officedocument.spreadsheetml.externalLink+xml">
        <DigestMethod Algorithm="http://www.w3.org/2001/04/xmlenc#sha256"/>
        <DigestValue>qz4p7+r+4PvVcjI2WLIGfF93HOhP1dG5Ucy4ae3NHk0=</DigestValue>
      </Reference>
      <Reference URI="/xl/externalLinks/externalLink237.xml?ContentType=application/vnd.openxmlformats-officedocument.spreadsheetml.externalLink+xml">
        <DigestMethod Algorithm="http://www.w3.org/2001/04/xmlenc#sha256"/>
        <DigestValue>5NJq6fn6sw9sczyAFqXioRW9G7hPWL8bCtcnV6xwLgA=</DigestValue>
      </Reference>
      <Reference URI="/xl/externalLinks/externalLink238.xml?ContentType=application/vnd.openxmlformats-officedocument.spreadsheetml.externalLink+xml">
        <DigestMethod Algorithm="http://www.w3.org/2001/04/xmlenc#sha256"/>
        <DigestValue>iOjRcbqrd0BXlBkH9Mn4aDAkKcD9t3Jg8OgD1Pi0ev8=</DigestValue>
      </Reference>
      <Reference URI="/xl/externalLinks/externalLink239.xml?ContentType=application/vnd.openxmlformats-officedocument.spreadsheetml.externalLink+xml">
        <DigestMethod Algorithm="http://www.w3.org/2001/04/xmlenc#sha256"/>
        <DigestValue>Gtk8mHLEd7ATA2tKMlqgbN8Zbzn3ymCOiwVGLwmDDhI=</DigestValue>
      </Reference>
      <Reference URI="/xl/externalLinks/externalLink24.xml?ContentType=application/vnd.openxmlformats-officedocument.spreadsheetml.externalLink+xml">
        <DigestMethod Algorithm="http://www.w3.org/2001/04/xmlenc#sha256"/>
        <DigestValue>vlvmRH9MqIk5SrZYlDxmEucETSJTJBAmHv8f4DoKJ9o=</DigestValue>
      </Reference>
      <Reference URI="/xl/externalLinks/externalLink240.xml?ContentType=application/vnd.openxmlformats-officedocument.spreadsheetml.externalLink+xml">
        <DigestMethod Algorithm="http://www.w3.org/2001/04/xmlenc#sha256"/>
        <DigestValue>7nOpakd0iG4uljcQXubJnQeZwVudVw8q5xGx7mwHU0o=</DigestValue>
      </Reference>
      <Reference URI="/xl/externalLinks/externalLink241.xml?ContentType=application/vnd.openxmlformats-officedocument.spreadsheetml.externalLink+xml">
        <DigestMethod Algorithm="http://www.w3.org/2001/04/xmlenc#sha256"/>
        <DigestValue>/KRbr2MQwbOgLsPO1BiPHntkWMNNQrpffQ2y7nvVxdE=</DigestValue>
      </Reference>
      <Reference URI="/xl/externalLinks/externalLink242.xml?ContentType=application/vnd.openxmlformats-officedocument.spreadsheetml.externalLink+xml">
        <DigestMethod Algorithm="http://www.w3.org/2001/04/xmlenc#sha256"/>
        <DigestValue>Yp3PolyI6sw67ODIJJk8yFuyEU3lNcXL9qr/vYPR7LU=</DigestValue>
      </Reference>
      <Reference URI="/xl/externalLinks/externalLink243.xml?ContentType=application/vnd.openxmlformats-officedocument.spreadsheetml.externalLink+xml">
        <DigestMethod Algorithm="http://www.w3.org/2001/04/xmlenc#sha256"/>
        <DigestValue>T5sqYhOIh8m8pSyJZF5I1tDKYmH/bm+FKu4bPtehuqg=</DigestValue>
      </Reference>
      <Reference URI="/xl/externalLinks/externalLink244.xml?ContentType=application/vnd.openxmlformats-officedocument.spreadsheetml.externalLink+xml">
        <DigestMethod Algorithm="http://www.w3.org/2001/04/xmlenc#sha256"/>
        <DigestValue>zy98hl2WF53/lTSNeB8p9AEjJODQMNMHj28FBI6fV/o=</DigestValue>
      </Reference>
      <Reference URI="/xl/externalLinks/externalLink245.xml?ContentType=application/vnd.openxmlformats-officedocument.spreadsheetml.externalLink+xml">
        <DigestMethod Algorithm="http://www.w3.org/2001/04/xmlenc#sha256"/>
        <DigestValue>VfYGSk5+uSO2VqtHGciOr444e1J6FBro4/pxzxvti7U=</DigestValue>
      </Reference>
      <Reference URI="/xl/externalLinks/externalLink246.xml?ContentType=application/vnd.openxmlformats-officedocument.spreadsheetml.externalLink+xml">
        <DigestMethod Algorithm="http://www.w3.org/2001/04/xmlenc#sha256"/>
        <DigestValue>PfeV6AZe2HZNEjfNi6VgaiJdhMR6/j/bVlk7FG5Cyfg=</DigestValue>
      </Reference>
      <Reference URI="/xl/externalLinks/externalLink247.xml?ContentType=application/vnd.openxmlformats-officedocument.spreadsheetml.externalLink+xml">
        <DigestMethod Algorithm="http://www.w3.org/2001/04/xmlenc#sha256"/>
        <DigestValue>6NNUzOfiiI72QbVQ5Kpm1y8horrm5RioAxqILzz45Mw=</DigestValue>
      </Reference>
      <Reference URI="/xl/externalLinks/externalLink248.xml?ContentType=application/vnd.openxmlformats-officedocument.spreadsheetml.externalLink+xml">
        <DigestMethod Algorithm="http://www.w3.org/2001/04/xmlenc#sha256"/>
        <DigestValue>PzbZ/h/RGjLsKi155MzFf6Zv15TWhxtedfqDjRLB2jE=</DigestValue>
      </Reference>
      <Reference URI="/xl/externalLinks/externalLink249.xml?ContentType=application/vnd.openxmlformats-officedocument.spreadsheetml.externalLink+xml">
        <DigestMethod Algorithm="http://www.w3.org/2001/04/xmlenc#sha256"/>
        <DigestValue>Jm2XFc5iLtB38M1r6RHNjVIk0xdSzUH9RBVYd3ylE3Y=</DigestValue>
      </Reference>
      <Reference URI="/xl/externalLinks/externalLink25.xml?ContentType=application/vnd.openxmlformats-officedocument.spreadsheetml.externalLink+xml">
        <DigestMethod Algorithm="http://www.w3.org/2001/04/xmlenc#sha256"/>
        <DigestValue>pLO2sFF/Gg2idmPVpLODPbwyIrtFLrib6VU4OiglaeM=</DigestValue>
      </Reference>
      <Reference URI="/xl/externalLinks/externalLink250.xml?ContentType=application/vnd.openxmlformats-officedocument.spreadsheetml.externalLink+xml">
        <DigestMethod Algorithm="http://www.w3.org/2001/04/xmlenc#sha256"/>
        <DigestValue>+LorSHyLgfATBi5aJqlxhjjqfsJT3LT9vAyIURJGANE=</DigestValue>
      </Reference>
      <Reference URI="/xl/externalLinks/externalLink251.xml?ContentType=application/vnd.openxmlformats-officedocument.spreadsheetml.externalLink+xml">
        <DigestMethod Algorithm="http://www.w3.org/2001/04/xmlenc#sha256"/>
        <DigestValue>t1kKDLZuUp4bM/mOs14sJLfFidfETqvMKyo7PJfX/no=</DigestValue>
      </Reference>
      <Reference URI="/xl/externalLinks/externalLink252.xml?ContentType=application/vnd.openxmlformats-officedocument.spreadsheetml.externalLink+xml">
        <DigestMethod Algorithm="http://www.w3.org/2001/04/xmlenc#sha256"/>
        <DigestValue>dqHm0wkOVQxrqanZYBaUjzxxuIMs/91FYdSLVvUy6tE=</DigestValue>
      </Reference>
      <Reference URI="/xl/externalLinks/externalLink253.xml?ContentType=application/vnd.openxmlformats-officedocument.spreadsheetml.externalLink+xml">
        <DigestMethod Algorithm="http://www.w3.org/2001/04/xmlenc#sha256"/>
        <DigestValue>Rfe8xIK3kaU1HwfT3ZHm1NwJRU4xLLuHsPgrvY8edlc=</DigestValue>
      </Reference>
      <Reference URI="/xl/externalLinks/externalLink254.xml?ContentType=application/vnd.openxmlformats-officedocument.spreadsheetml.externalLink+xml">
        <DigestMethod Algorithm="http://www.w3.org/2001/04/xmlenc#sha256"/>
        <DigestValue>wH9WVQXdNpzwOoiJQ4ZriDI1ml+237K1DlHLupt5Cw4=</DigestValue>
      </Reference>
      <Reference URI="/xl/externalLinks/externalLink255.xml?ContentType=application/vnd.openxmlformats-officedocument.spreadsheetml.externalLink+xml">
        <DigestMethod Algorithm="http://www.w3.org/2001/04/xmlenc#sha256"/>
        <DigestValue>wN29mCgtPzt/UoZ/ZIic4Ptvut5njn5TU13CwQZAWBU=</DigestValue>
      </Reference>
      <Reference URI="/xl/externalLinks/externalLink256.xml?ContentType=application/vnd.openxmlformats-officedocument.spreadsheetml.externalLink+xml">
        <DigestMethod Algorithm="http://www.w3.org/2001/04/xmlenc#sha256"/>
        <DigestValue>5DL90vISBZrR7YXP9aW9BOUFGswgCdKyrJ9z+TZqXo0=</DigestValue>
      </Reference>
      <Reference URI="/xl/externalLinks/externalLink257.xml?ContentType=application/vnd.openxmlformats-officedocument.spreadsheetml.externalLink+xml">
        <DigestMethod Algorithm="http://www.w3.org/2001/04/xmlenc#sha256"/>
        <DigestValue>V0BEFyiNxwIu7uTRBayIubDd0SHodEpqeL9YTQndcQM=</DigestValue>
      </Reference>
      <Reference URI="/xl/externalLinks/externalLink258.xml?ContentType=application/vnd.openxmlformats-officedocument.spreadsheetml.externalLink+xml">
        <DigestMethod Algorithm="http://www.w3.org/2001/04/xmlenc#sha256"/>
        <DigestValue>B7hPQmF13p79SoTqsqLBH/KDC3G2oK3hXDLvevTuwc8=</DigestValue>
      </Reference>
      <Reference URI="/xl/externalLinks/externalLink259.xml?ContentType=application/vnd.openxmlformats-officedocument.spreadsheetml.externalLink+xml">
        <DigestMethod Algorithm="http://www.w3.org/2001/04/xmlenc#sha256"/>
        <DigestValue>2QCazj9lT1QYm+rONA9YkZ9F/U1h8wvn+jZLyYzkbp8=</DigestValue>
      </Reference>
      <Reference URI="/xl/externalLinks/externalLink26.xml?ContentType=application/vnd.openxmlformats-officedocument.spreadsheetml.externalLink+xml">
        <DigestMethod Algorithm="http://www.w3.org/2001/04/xmlenc#sha256"/>
        <DigestValue>0EP+pz7ew5Ex7cYSxkr8dZkQNRV0SybFAnMGAHUr+gA=</DigestValue>
      </Reference>
      <Reference URI="/xl/externalLinks/externalLink260.xml?ContentType=application/vnd.openxmlformats-officedocument.spreadsheetml.externalLink+xml">
        <DigestMethod Algorithm="http://www.w3.org/2001/04/xmlenc#sha256"/>
        <DigestValue>o+Wg6vAuRcZyISsvqlNv575a6r0piDxVMl5ItYdlyn4=</DigestValue>
      </Reference>
      <Reference URI="/xl/externalLinks/externalLink261.xml?ContentType=application/vnd.openxmlformats-officedocument.spreadsheetml.externalLink+xml">
        <DigestMethod Algorithm="http://www.w3.org/2001/04/xmlenc#sha256"/>
        <DigestValue>tRvE2+npoWLUPytWK64pa4x3ndZhhf+uR4RDLdxG2G0=</DigestValue>
      </Reference>
      <Reference URI="/xl/externalLinks/externalLink262.xml?ContentType=application/vnd.openxmlformats-officedocument.spreadsheetml.externalLink+xml">
        <DigestMethod Algorithm="http://www.w3.org/2001/04/xmlenc#sha256"/>
        <DigestValue>a8CdPLVjLvNwwMDjRxEcyRtXGTcR7b2tJIQQEO+aNGw=</DigestValue>
      </Reference>
      <Reference URI="/xl/externalLinks/externalLink263.xml?ContentType=application/vnd.openxmlformats-officedocument.spreadsheetml.externalLink+xml">
        <DigestMethod Algorithm="http://www.w3.org/2001/04/xmlenc#sha256"/>
        <DigestValue>UpMLfgpYEMHwlemkVbYClhtm6xUkLa1SaqgxbfX6r5c=</DigestValue>
      </Reference>
      <Reference URI="/xl/externalLinks/externalLink264.xml?ContentType=application/vnd.openxmlformats-officedocument.spreadsheetml.externalLink+xml">
        <DigestMethod Algorithm="http://www.w3.org/2001/04/xmlenc#sha256"/>
        <DigestValue>uZgFztow6gMnh1eSGesjw5DLt6sYZJc65vXm/js70xk=</DigestValue>
      </Reference>
      <Reference URI="/xl/externalLinks/externalLink265.xml?ContentType=application/vnd.openxmlformats-officedocument.spreadsheetml.externalLink+xml">
        <DigestMethod Algorithm="http://www.w3.org/2001/04/xmlenc#sha256"/>
        <DigestValue>6/ibLR8f1CKC4TzIo9VZn62lxigd+0F34Qy5gwGNQWo=</DigestValue>
      </Reference>
      <Reference URI="/xl/externalLinks/externalLink266.xml?ContentType=application/vnd.openxmlformats-officedocument.spreadsheetml.externalLink+xml">
        <DigestMethod Algorithm="http://www.w3.org/2001/04/xmlenc#sha256"/>
        <DigestValue>g37wqChGljBuUC83S09DA+b6BqfF3eNpfM8qYyySgi0=</DigestValue>
      </Reference>
      <Reference URI="/xl/externalLinks/externalLink267.xml?ContentType=application/vnd.openxmlformats-officedocument.spreadsheetml.externalLink+xml">
        <DigestMethod Algorithm="http://www.w3.org/2001/04/xmlenc#sha256"/>
        <DigestValue>i5TH/okCuv3vJ1gV6m7C2zAkvAC4dYmk8SCkQ1usQto=</DigestValue>
      </Reference>
      <Reference URI="/xl/externalLinks/externalLink268.xml?ContentType=application/vnd.openxmlformats-officedocument.spreadsheetml.externalLink+xml">
        <DigestMethod Algorithm="http://www.w3.org/2001/04/xmlenc#sha256"/>
        <DigestValue>UPAfZoDlBYtEgKSX64tyWVq9mqwIMWjmAInxVHZP0j8=</DigestValue>
      </Reference>
      <Reference URI="/xl/externalLinks/externalLink269.xml?ContentType=application/vnd.openxmlformats-officedocument.spreadsheetml.externalLink+xml">
        <DigestMethod Algorithm="http://www.w3.org/2001/04/xmlenc#sha256"/>
        <DigestValue>obX+fLrbex4+gs+qqLKURNSZVU3gBdFUTX0RWHYrfaU=</DigestValue>
      </Reference>
      <Reference URI="/xl/externalLinks/externalLink27.xml?ContentType=application/vnd.openxmlformats-officedocument.spreadsheetml.externalLink+xml">
        <DigestMethod Algorithm="http://www.w3.org/2001/04/xmlenc#sha256"/>
        <DigestValue>dp6awELKwmnNSs/qBgrpYUozLDbnKeXKF/nPEbOP8Qk=</DigestValue>
      </Reference>
      <Reference URI="/xl/externalLinks/externalLink270.xml?ContentType=application/vnd.openxmlformats-officedocument.spreadsheetml.externalLink+xml">
        <DigestMethod Algorithm="http://www.w3.org/2001/04/xmlenc#sha256"/>
        <DigestValue>7wHH5NxYGNtXfrnPgMdbAtoOEJW8wLxM1sreKqDDXcg=</DigestValue>
      </Reference>
      <Reference URI="/xl/externalLinks/externalLink271.xml?ContentType=application/vnd.openxmlformats-officedocument.spreadsheetml.externalLink+xml">
        <DigestMethod Algorithm="http://www.w3.org/2001/04/xmlenc#sha256"/>
        <DigestValue>JZa2rENM2nuB8ssiYz5ziV1SxRwN6nY6PsrbdGhzXyQ=</DigestValue>
      </Reference>
      <Reference URI="/xl/externalLinks/externalLink272.xml?ContentType=application/vnd.openxmlformats-officedocument.spreadsheetml.externalLink+xml">
        <DigestMethod Algorithm="http://www.w3.org/2001/04/xmlenc#sha256"/>
        <DigestValue>8jqmyjKMObvKIL3DEfnQie9nIUjGP0YflyOefzzT8ew=</DigestValue>
      </Reference>
      <Reference URI="/xl/externalLinks/externalLink273.xml?ContentType=application/vnd.openxmlformats-officedocument.spreadsheetml.externalLink+xml">
        <DigestMethod Algorithm="http://www.w3.org/2001/04/xmlenc#sha256"/>
        <DigestValue>zAkwdtgGgeDRTfW7+CHVbYbYNz/9PEWelRwrln5Mpmk=</DigestValue>
      </Reference>
      <Reference URI="/xl/externalLinks/externalLink274.xml?ContentType=application/vnd.openxmlformats-officedocument.spreadsheetml.externalLink+xml">
        <DigestMethod Algorithm="http://www.w3.org/2001/04/xmlenc#sha256"/>
        <DigestValue>SRukaFYSFsi5xfOdC9fsBdkr9F3gUNGO8Y8kJAWON2U=</DigestValue>
      </Reference>
      <Reference URI="/xl/externalLinks/externalLink275.xml?ContentType=application/vnd.openxmlformats-officedocument.spreadsheetml.externalLink+xml">
        <DigestMethod Algorithm="http://www.w3.org/2001/04/xmlenc#sha256"/>
        <DigestValue>yl+EUFr22QtOiCGMOuF+ahanyS35q6NypkdJAYT/DT0=</DigestValue>
      </Reference>
      <Reference URI="/xl/externalLinks/externalLink276.xml?ContentType=application/vnd.openxmlformats-officedocument.spreadsheetml.externalLink+xml">
        <DigestMethod Algorithm="http://www.w3.org/2001/04/xmlenc#sha256"/>
        <DigestValue>Jb1DAxKWrIrwzv/zspo4uGy+twUq7SIvAyXHNphnOHA=</DigestValue>
      </Reference>
      <Reference URI="/xl/externalLinks/externalLink277.xml?ContentType=application/vnd.openxmlformats-officedocument.spreadsheetml.externalLink+xml">
        <DigestMethod Algorithm="http://www.w3.org/2001/04/xmlenc#sha256"/>
        <DigestValue>bU98YMdZ2bei1ii935mJl1dA6oefAgxOm64ml7Cfbuo=</DigestValue>
      </Reference>
      <Reference URI="/xl/externalLinks/externalLink278.xml?ContentType=application/vnd.openxmlformats-officedocument.spreadsheetml.externalLink+xml">
        <DigestMethod Algorithm="http://www.w3.org/2001/04/xmlenc#sha256"/>
        <DigestValue>CVgz+hvpzn3SdXDKHC7M0r9MzQtvmN/y8J1DJkYyAlg=</DigestValue>
      </Reference>
      <Reference URI="/xl/externalLinks/externalLink279.xml?ContentType=application/vnd.openxmlformats-officedocument.spreadsheetml.externalLink+xml">
        <DigestMethod Algorithm="http://www.w3.org/2001/04/xmlenc#sha256"/>
        <DigestValue>1BbfGhDJ2Q2nm3ADkirK17kdY6PpDZEJqTrQBZ67fMw=</DigestValue>
      </Reference>
      <Reference URI="/xl/externalLinks/externalLink28.xml?ContentType=application/vnd.openxmlformats-officedocument.spreadsheetml.externalLink+xml">
        <DigestMethod Algorithm="http://www.w3.org/2001/04/xmlenc#sha256"/>
        <DigestValue>OJohaXIt4jrALZn5TUsSSqQYbvyp7uI3f/tIZY0uHQU=</DigestValue>
      </Reference>
      <Reference URI="/xl/externalLinks/externalLink280.xml?ContentType=application/vnd.openxmlformats-officedocument.spreadsheetml.externalLink+xml">
        <DigestMethod Algorithm="http://www.w3.org/2001/04/xmlenc#sha256"/>
        <DigestValue>gSEt2aoDY93JSKi3NvKU4wV6cHjmFzSFhtz/1BXHSCI=</DigestValue>
      </Reference>
      <Reference URI="/xl/externalLinks/externalLink281.xml?ContentType=application/vnd.openxmlformats-officedocument.spreadsheetml.externalLink+xml">
        <DigestMethod Algorithm="http://www.w3.org/2001/04/xmlenc#sha256"/>
        <DigestValue>YVruk14bS9ZfzDtjYRPsX3RDsvr+bvAVBZbU+pQO4Xg=</DigestValue>
      </Reference>
      <Reference URI="/xl/externalLinks/externalLink282.xml?ContentType=application/vnd.openxmlformats-officedocument.spreadsheetml.externalLink+xml">
        <DigestMethod Algorithm="http://www.w3.org/2001/04/xmlenc#sha256"/>
        <DigestValue>690whX1P8F6LXspCW0nOmjxXzbRa8aCpfDDyPXHVkMc=</DigestValue>
      </Reference>
      <Reference URI="/xl/externalLinks/externalLink283.xml?ContentType=application/vnd.openxmlformats-officedocument.spreadsheetml.externalLink+xml">
        <DigestMethod Algorithm="http://www.w3.org/2001/04/xmlenc#sha256"/>
        <DigestValue>APcMLclQKM48hdPhc6fA5fGYfVanJLEhk07k4yoFvao=</DigestValue>
      </Reference>
      <Reference URI="/xl/externalLinks/externalLink284.xml?ContentType=application/vnd.openxmlformats-officedocument.spreadsheetml.externalLink+xml">
        <DigestMethod Algorithm="http://www.w3.org/2001/04/xmlenc#sha256"/>
        <DigestValue>Ef7ywRj51tInBUyiGRQy2MtEisRep3DTJ2Zug/YubO8=</DigestValue>
      </Reference>
      <Reference URI="/xl/externalLinks/externalLink285.xml?ContentType=application/vnd.openxmlformats-officedocument.spreadsheetml.externalLink+xml">
        <DigestMethod Algorithm="http://www.w3.org/2001/04/xmlenc#sha256"/>
        <DigestValue>jHL0axgYQYHUpRDkqxXRjSekHpxoB6IuJy0W49DwKpw=</DigestValue>
      </Reference>
      <Reference URI="/xl/externalLinks/externalLink286.xml?ContentType=application/vnd.openxmlformats-officedocument.spreadsheetml.externalLink+xml">
        <DigestMethod Algorithm="http://www.w3.org/2001/04/xmlenc#sha256"/>
        <DigestValue>Ef7ywRj51tInBUyiGRQy2MtEisRep3DTJ2Zug/YubO8=</DigestValue>
      </Reference>
      <Reference URI="/xl/externalLinks/externalLink287.xml?ContentType=application/vnd.openxmlformats-officedocument.spreadsheetml.externalLink+xml">
        <DigestMethod Algorithm="http://www.w3.org/2001/04/xmlenc#sha256"/>
        <DigestValue>tC36RhWJJ3OXroDlDFK448Kxr25rVb1a4mpDV83o1Q0=</DigestValue>
      </Reference>
      <Reference URI="/xl/externalLinks/externalLink288.xml?ContentType=application/vnd.openxmlformats-officedocument.spreadsheetml.externalLink+xml">
        <DigestMethod Algorithm="http://www.w3.org/2001/04/xmlenc#sha256"/>
        <DigestValue>riOa7WhKI8ondI2uJToj1BZlIfruev457/1Btw9h5no=</DigestValue>
      </Reference>
      <Reference URI="/xl/externalLinks/externalLink289.xml?ContentType=application/vnd.openxmlformats-officedocument.spreadsheetml.externalLink+xml">
        <DigestMethod Algorithm="http://www.w3.org/2001/04/xmlenc#sha256"/>
        <DigestValue>0J5BnFo/rpV5cln7fsEJC0E87Re3MOMoZVbZZT7wvxw=</DigestValue>
      </Reference>
      <Reference URI="/xl/externalLinks/externalLink29.xml?ContentType=application/vnd.openxmlformats-officedocument.spreadsheetml.externalLink+xml">
        <DigestMethod Algorithm="http://www.w3.org/2001/04/xmlenc#sha256"/>
        <DigestValue>ctd6XKLC6A2whUwM/IJFHkTdm5wb/f3GS1N2NmVUL5s=</DigestValue>
      </Reference>
      <Reference URI="/xl/externalLinks/externalLink290.xml?ContentType=application/vnd.openxmlformats-officedocument.spreadsheetml.externalLink+xml">
        <DigestMethod Algorithm="http://www.w3.org/2001/04/xmlenc#sha256"/>
        <DigestValue>sCv2ESQLeiHxQYvsApaPPgC4AEV73TVzyV2Dl+zZ6mk=</DigestValue>
      </Reference>
      <Reference URI="/xl/externalLinks/externalLink291.xml?ContentType=application/vnd.openxmlformats-officedocument.spreadsheetml.externalLink+xml">
        <DigestMethod Algorithm="http://www.w3.org/2001/04/xmlenc#sha256"/>
        <DigestValue>ZaAugmvnmBKzhVAw5EoEip3I0tV4C4GnEHZM/SE36FU=</DigestValue>
      </Reference>
      <Reference URI="/xl/externalLinks/externalLink292.xml?ContentType=application/vnd.openxmlformats-officedocument.spreadsheetml.externalLink+xml">
        <DigestMethod Algorithm="http://www.w3.org/2001/04/xmlenc#sha256"/>
        <DigestValue>MoScNwz1etCj3UHeE3Q27hnGGdr7gwRiIAhVEH8M1hg=</DigestValue>
      </Reference>
      <Reference URI="/xl/externalLinks/externalLink293.xml?ContentType=application/vnd.openxmlformats-officedocument.spreadsheetml.externalLink+xml">
        <DigestMethod Algorithm="http://www.w3.org/2001/04/xmlenc#sha256"/>
        <DigestValue>h++aFYtBMhMByZY610c50CyDTRx37RHUf6fqaBDLDJg=</DigestValue>
      </Reference>
      <Reference URI="/xl/externalLinks/externalLink294.xml?ContentType=application/vnd.openxmlformats-officedocument.spreadsheetml.externalLink+xml">
        <DigestMethod Algorithm="http://www.w3.org/2001/04/xmlenc#sha256"/>
        <DigestValue>LYBZCIHKX10QvdbnJxGguO2YQ68TT4z+TkLx4F8BlZs=</DigestValue>
      </Reference>
      <Reference URI="/xl/externalLinks/externalLink295.xml?ContentType=application/vnd.openxmlformats-officedocument.spreadsheetml.externalLink+xml">
        <DigestMethod Algorithm="http://www.w3.org/2001/04/xmlenc#sha256"/>
        <DigestValue>VdfoDxm3ggnRfbGmBzEWFqZsUbD1LuXVcksGidbxV6k=</DigestValue>
      </Reference>
      <Reference URI="/xl/externalLinks/externalLink296.xml?ContentType=application/vnd.openxmlformats-officedocument.spreadsheetml.externalLink+xml">
        <DigestMethod Algorithm="http://www.w3.org/2001/04/xmlenc#sha256"/>
        <DigestValue>ql7mKjJJNUlQoofKba490hVYj7g9K+uDKQbmNBbQE18=</DigestValue>
      </Reference>
      <Reference URI="/xl/externalLinks/externalLink297.xml?ContentType=application/vnd.openxmlformats-officedocument.spreadsheetml.externalLink+xml">
        <DigestMethod Algorithm="http://www.w3.org/2001/04/xmlenc#sha256"/>
        <DigestValue>NOtmeBTTMY1FDk70ahD8JNh1DmLMSWKXpg8ilEm3LtA=</DigestValue>
      </Reference>
      <Reference URI="/xl/externalLinks/externalLink298.xml?ContentType=application/vnd.openxmlformats-officedocument.spreadsheetml.externalLink+xml">
        <DigestMethod Algorithm="http://www.w3.org/2001/04/xmlenc#sha256"/>
        <DigestValue>5Y/kqWnLnJK0FC9d+t47LNr/Jw+XkrbHFtXo6kZXn44=</DigestValue>
      </Reference>
      <Reference URI="/xl/externalLinks/externalLink299.xml?ContentType=application/vnd.openxmlformats-officedocument.spreadsheetml.externalLink+xml">
        <DigestMethod Algorithm="http://www.w3.org/2001/04/xmlenc#sha256"/>
        <DigestValue>6UfxOuMaTqT94Ag3vmH98oyOLIzHkCopFuvdFAZ7XxU=</DigestValue>
      </Reference>
      <Reference URI="/xl/externalLinks/externalLink3.xml?ContentType=application/vnd.openxmlformats-officedocument.spreadsheetml.externalLink+xml">
        <DigestMethod Algorithm="http://www.w3.org/2001/04/xmlenc#sha256"/>
        <DigestValue>AUZ6SAk+GPdpmTDOQVh6VyKUdsyDFDSTZ9Ub4q2A/tQ=</DigestValue>
      </Reference>
      <Reference URI="/xl/externalLinks/externalLink30.xml?ContentType=application/vnd.openxmlformats-officedocument.spreadsheetml.externalLink+xml">
        <DigestMethod Algorithm="http://www.w3.org/2001/04/xmlenc#sha256"/>
        <DigestValue>1hNiyCyFEP7w4gfz5qwNLFCp3BoZ/H727+rO2vZHEkY=</DigestValue>
      </Reference>
      <Reference URI="/xl/externalLinks/externalLink300.xml?ContentType=application/vnd.openxmlformats-officedocument.spreadsheetml.externalLink+xml">
        <DigestMethod Algorithm="http://www.w3.org/2001/04/xmlenc#sha256"/>
        <DigestValue>KYwspO/tU+YGuhb5wLWVJEH5F1PLwrRRrDYFVqRWT/A=</DigestValue>
      </Reference>
      <Reference URI="/xl/externalLinks/externalLink301.xml?ContentType=application/vnd.openxmlformats-officedocument.spreadsheetml.externalLink+xml">
        <DigestMethod Algorithm="http://www.w3.org/2001/04/xmlenc#sha256"/>
        <DigestValue>umlq0X29Isbiis0Wl7GHYKvlK2z3LIdcOB7GJ0e9Kak=</DigestValue>
      </Reference>
      <Reference URI="/xl/externalLinks/externalLink302.xml?ContentType=application/vnd.openxmlformats-officedocument.spreadsheetml.externalLink+xml">
        <DigestMethod Algorithm="http://www.w3.org/2001/04/xmlenc#sha256"/>
        <DigestValue>Yiemk+rDtBZIzamG+LUGbfTto/CevaSUnEmNJwF2LeU=</DigestValue>
      </Reference>
      <Reference URI="/xl/externalLinks/externalLink303.xml?ContentType=application/vnd.openxmlformats-officedocument.spreadsheetml.externalLink+xml">
        <DigestMethod Algorithm="http://www.w3.org/2001/04/xmlenc#sha256"/>
        <DigestValue>aEuMzzrCq4lYAK0M9DU/i50I7mg/s3uoQtpihkAOzSA=</DigestValue>
      </Reference>
      <Reference URI="/xl/externalLinks/externalLink304.xml?ContentType=application/vnd.openxmlformats-officedocument.spreadsheetml.externalLink+xml">
        <DigestMethod Algorithm="http://www.w3.org/2001/04/xmlenc#sha256"/>
        <DigestValue>6kVDvN9fEWlehQbAKzs0+/Tcv8niRynWX02HL7ycnUc=</DigestValue>
      </Reference>
      <Reference URI="/xl/externalLinks/externalLink305.xml?ContentType=application/vnd.openxmlformats-officedocument.spreadsheetml.externalLink+xml">
        <DigestMethod Algorithm="http://www.w3.org/2001/04/xmlenc#sha256"/>
        <DigestValue>zbsoKEVaOdf8Frp5qXyYtuN0vU08Gfth2reI3Ekznnw=</DigestValue>
      </Reference>
      <Reference URI="/xl/externalLinks/externalLink306.xml?ContentType=application/vnd.openxmlformats-officedocument.spreadsheetml.externalLink+xml">
        <DigestMethod Algorithm="http://www.w3.org/2001/04/xmlenc#sha256"/>
        <DigestValue>HiopIcwICvKPpe8fG5GvW6iLgt3WLBuhWEZiFNWWGOo=</DigestValue>
      </Reference>
      <Reference URI="/xl/externalLinks/externalLink307.xml?ContentType=application/vnd.openxmlformats-officedocument.spreadsheetml.externalLink+xml">
        <DigestMethod Algorithm="http://www.w3.org/2001/04/xmlenc#sha256"/>
        <DigestValue>Yk/PlAZ3+PtJWQ7PlJ8IRkX2IScJAN/urE8ROkFw0+Q=</DigestValue>
      </Reference>
      <Reference URI="/xl/externalLinks/externalLink308.xml?ContentType=application/vnd.openxmlformats-officedocument.spreadsheetml.externalLink+xml">
        <DigestMethod Algorithm="http://www.w3.org/2001/04/xmlenc#sha256"/>
        <DigestValue>AxLZR+7wjvhD5pKIamYYghcbc6rd2GZUbMURjuQV75U=</DigestValue>
      </Reference>
      <Reference URI="/xl/externalLinks/externalLink309.xml?ContentType=application/vnd.openxmlformats-officedocument.spreadsheetml.externalLink+xml">
        <DigestMethod Algorithm="http://www.w3.org/2001/04/xmlenc#sha256"/>
        <DigestValue>pw+4dimMczCIaCMTkRQc2yy9ue7CWqNY7oCVXU+ZVZc=</DigestValue>
      </Reference>
      <Reference URI="/xl/externalLinks/externalLink31.xml?ContentType=application/vnd.openxmlformats-officedocument.spreadsheetml.externalLink+xml">
        <DigestMethod Algorithm="http://www.w3.org/2001/04/xmlenc#sha256"/>
        <DigestValue>4lh2ul+RJ7nu0LGXT+rvnKbZ15byvaqF4zPhNfL6tew=</DigestValue>
      </Reference>
      <Reference URI="/xl/externalLinks/externalLink310.xml?ContentType=application/vnd.openxmlformats-officedocument.spreadsheetml.externalLink+xml">
        <DigestMethod Algorithm="http://www.w3.org/2001/04/xmlenc#sha256"/>
        <DigestValue>iH6yEddq8c2qhzwtUx0A75dBVVScOhlOIS53SmNLlyY=</DigestValue>
      </Reference>
      <Reference URI="/xl/externalLinks/externalLink311.xml?ContentType=application/vnd.openxmlformats-officedocument.spreadsheetml.externalLink+xml">
        <DigestMethod Algorithm="http://www.w3.org/2001/04/xmlenc#sha256"/>
        <DigestValue>wCdbyspTNg8POFj7nSVuBjTQV5V5G+zUZMc36NdqKg8=</DigestValue>
      </Reference>
      <Reference URI="/xl/externalLinks/externalLink312.xml?ContentType=application/vnd.openxmlformats-officedocument.spreadsheetml.externalLink+xml">
        <DigestMethod Algorithm="http://www.w3.org/2001/04/xmlenc#sha256"/>
        <DigestValue>eNLgyU5+vt9wHL0hlszaYALPOFDZXLlFdg+AZkzHx6A=</DigestValue>
      </Reference>
      <Reference URI="/xl/externalLinks/externalLink313.xml?ContentType=application/vnd.openxmlformats-officedocument.spreadsheetml.externalLink+xml">
        <DigestMethod Algorithm="http://www.w3.org/2001/04/xmlenc#sha256"/>
        <DigestValue>hOdDSi46GFTfEieRE/92EOIZSeoFxUIpYjDhuLrfaYQ=</DigestValue>
      </Reference>
      <Reference URI="/xl/externalLinks/externalLink314.xml?ContentType=application/vnd.openxmlformats-officedocument.spreadsheetml.externalLink+xml">
        <DigestMethod Algorithm="http://www.w3.org/2001/04/xmlenc#sha256"/>
        <DigestValue>SF2cmM8NSCgIy32aJ1FieZ2nJsGV40j4gsTo3FGVIEg=</DigestValue>
      </Reference>
      <Reference URI="/xl/externalLinks/externalLink315.xml?ContentType=application/vnd.openxmlformats-officedocument.spreadsheetml.externalLink+xml">
        <DigestMethod Algorithm="http://www.w3.org/2001/04/xmlenc#sha256"/>
        <DigestValue>x/gIK778F0401N6dkVTb1sOMvCmxCYw++qhNk4Lx+CI=</DigestValue>
      </Reference>
      <Reference URI="/xl/externalLinks/externalLink316.xml?ContentType=application/vnd.openxmlformats-officedocument.spreadsheetml.externalLink+xml">
        <DigestMethod Algorithm="http://www.w3.org/2001/04/xmlenc#sha256"/>
        <DigestValue>mZLhbWQDeFRc4jvTyQ2adtVjjCdTk8w830bovzZdjJY=</DigestValue>
      </Reference>
      <Reference URI="/xl/externalLinks/externalLink317.xml?ContentType=application/vnd.openxmlformats-officedocument.spreadsheetml.externalLink+xml">
        <DigestMethod Algorithm="http://www.w3.org/2001/04/xmlenc#sha256"/>
        <DigestValue>S7xkFsglRGcqrRfiPuQs1GIDDnoIg/kTJztqLhOlFD8=</DigestValue>
      </Reference>
      <Reference URI="/xl/externalLinks/externalLink318.xml?ContentType=application/vnd.openxmlformats-officedocument.spreadsheetml.externalLink+xml">
        <DigestMethod Algorithm="http://www.w3.org/2001/04/xmlenc#sha256"/>
        <DigestValue>R28VmrolXmXkxHCWYFhP8PvGxPaShkTP3ba/CTx9Bcs=</DigestValue>
      </Reference>
      <Reference URI="/xl/externalLinks/externalLink319.xml?ContentType=application/vnd.openxmlformats-officedocument.spreadsheetml.externalLink+xml">
        <DigestMethod Algorithm="http://www.w3.org/2001/04/xmlenc#sha256"/>
        <DigestValue>fibzCsZiV0ax8EuD0igVfMLcP9cRjhglweQbafhtwR8=</DigestValue>
      </Reference>
      <Reference URI="/xl/externalLinks/externalLink32.xml?ContentType=application/vnd.openxmlformats-officedocument.spreadsheetml.externalLink+xml">
        <DigestMethod Algorithm="http://www.w3.org/2001/04/xmlenc#sha256"/>
        <DigestValue>iZAOxgl40nUef0CSdAT2jLTvPWi8ilJ0d6QIz+xCdqI=</DigestValue>
      </Reference>
      <Reference URI="/xl/externalLinks/externalLink320.xml?ContentType=application/vnd.openxmlformats-officedocument.spreadsheetml.externalLink+xml">
        <DigestMethod Algorithm="http://www.w3.org/2001/04/xmlenc#sha256"/>
        <DigestValue>B6Rj9gNavQzfu7VREIPphMk7TCwToIPH5M0OVgryEes=</DigestValue>
      </Reference>
      <Reference URI="/xl/externalLinks/externalLink321.xml?ContentType=application/vnd.openxmlformats-officedocument.spreadsheetml.externalLink+xml">
        <DigestMethod Algorithm="http://www.w3.org/2001/04/xmlenc#sha256"/>
        <DigestValue>EDtvij6sJjl0prSTPu+th2xM6xiFZKs66V0t85ZLB9Q=</DigestValue>
      </Reference>
      <Reference URI="/xl/externalLinks/externalLink322.xml?ContentType=application/vnd.openxmlformats-officedocument.spreadsheetml.externalLink+xml">
        <DigestMethod Algorithm="http://www.w3.org/2001/04/xmlenc#sha256"/>
        <DigestValue>JYOfzMFjkZPeReM8hZqjFPQWhf8+Eey/5+WlEW9LaK0=</DigestValue>
      </Reference>
      <Reference URI="/xl/externalLinks/externalLink323.xml?ContentType=application/vnd.openxmlformats-officedocument.spreadsheetml.externalLink+xml">
        <DigestMethod Algorithm="http://www.w3.org/2001/04/xmlenc#sha256"/>
        <DigestValue>CiqG+Kxnr+4g5UFJ8s+m5926i8vN60WCTRIYH92okGk=</DigestValue>
      </Reference>
      <Reference URI="/xl/externalLinks/externalLink324.xml?ContentType=application/vnd.openxmlformats-officedocument.spreadsheetml.externalLink+xml">
        <DigestMethod Algorithm="http://www.w3.org/2001/04/xmlenc#sha256"/>
        <DigestValue>aAYVtRefMSUFv2KxPjvVADUPOr6Xc6OB1ix+4LFPyMk=</DigestValue>
      </Reference>
      <Reference URI="/xl/externalLinks/externalLink325.xml?ContentType=application/vnd.openxmlformats-officedocument.spreadsheetml.externalLink+xml">
        <DigestMethod Algorithm="http://www.w3.org/2001/04/xmlenc#sha256"/>
        <DigestValue>CFx4lpFZtkrdmbyFtVEyvYhytagrVzW5rIKPpTZWHgs=</DigestValue>
      </Reference>
      <Reference URI="/xl/externalLinks/externalLink326.xml?ContentType=application/vnd.openxmlformats-officedocument.spreadsheetml.externalLink+xml">
        <DigestMethod Algorithm="http://www.w3.org/2001/04/xmlenc#sha256"/>
        <DigestValue>NoY1NozwnrenPwk2pcV28AaHea7iBonPa/cfC4XghGg=</DigestValue>
      </Reference>
      <Reference URI="/xl/externalLinks/externalLink327.xml?ContentType=application/vnd.openxmlformats-officedocument.spreadsheetml.externalLink+xml">
        <DigestMethod Algorithm="http://www.w3.org/2001/04/xmlenc#sha256"/>
        <DigestValue>U/Raw46B+kKONumOHi8kjNLSdsF7relvS4vde2dcUa8=</DigestValue>
      </Reference>
      <Reference URI="/xl/externalLinks/externalLink328.xml?ContentType=application/vnd.openxmlformats-officedocument.spreadsheetml.externalLink+xml">
        <DigestMethod Algorithm="http://www.w3.org/2001/04/xmlenc#sha256"/>
        <DigestValue>b2DAcqqJx2wHHHjS8oL1clJl2K6WyWms2CS/dDOMTMs=</DigestValue>
      </Reference>
      <Reference URI="/xl/externalLinks/externalLink329.xml?ContentType=application/vnd.openxmlformats-officedocument.spreadsheetml.externalLink+xml">
        <DigestMethod Algorithm="http://www.w3.org/2001/04/xmlenc#sha256"/>
        <DigestValue>bu5NLT1cRu6a5NkCGyE02wYu62BVcUhA8KhAir+lSN4=</DigestValue>
      </Reference>
      <Reference URI="/xl/externalLinks/externalLink33.xml?ContentType=application/vnd.openxmlformats-officedocument.spreadsheetml.externalLink+xml">
        <DigestMethod Algorithm="http://www.w3.org/2001/04/xmlenc#sha256"/>
        <DigestValue>peShksDO3/owTt7xR9ZVynev8XfmxTCA7MmOUG1jAH8=</DigestValue>
      </Reference>
      <Reference URI="/xl/externalLinks/externalLink330.xml?ContentType=application/vnd.openxmlformats-officedocument.spreadsheetml.externalLink+xml">
        <DigestMethod Algorithm="http://www.w3.org/2001/04/xmlenc#sha256"/>
        <DigestValue>qb/2XfQhUvL9mF0572VAjkP+hWeLv5t2uJrNsNgmiDM=</DigestValue>
      </Reference>
      <Reference URI="/xl/externalLinks/externalLink331.xml?ContentType=application/vnd.openxmlformats-officedocument.spreadsheetml.externalLink+xml">
        <DigestMethod Algorithm="http://www.w3.org/2001/04/xmlenc#sha256"/>
        <DigestValue>qOtBlOcAo0L1Q8EGSS0Zu5z1J11If/CwA0zfnC63rP4=</DigestValue>
      </Reference>
      <Reference URI="/xl/externalLinks/externalLink332.xml?ContentType=application/vnd.openxmlformats-officedocument.spreadsheetml.externalLink+xml">
        <DigestMethod Algorithm="http://www.w3.org/2001/04/xmlenc#sha256"/>
        <DigestValue>ygZ67JUXcwdaV/hWj0ZXIXbeC/K+7dm+UyTUjYL1kLo=</DigestValue>
      </Reference>
      <Reference URI="/xl/externalLinks/externalLink333.xml?ContentType=application/vnd.openxmlformats-officedocument.spreadsheetml.externalLink+xml">
        <DigestMethod Algorithm="http://www.w3.org/2001/04/xmlenc#sha256"/>
        <DigestValue>9btrTQRY+GpP0mJNFifMkBMBXnX1GFG1AAr7/3pjVno=</DigestValue>
      </Reference>
      <Reference URI="/xl/externalLinks/externalLink334.xml?ContentType=application/vnd.openxmlformats-officedocument.spreadsheetml.externalLink+xml">
        <DigestMethod Algorithm="http://www.w3.org/2001/04/xmlenc#sha256"/>
        <DigestValue>BM/lJEYmQQ64HfaCrRzUaIG1YsD02jC+eac1p8ZnuF0=</DigestValue>
      </Reference>
      <Reference URI="/xl/externalLinks/externalLink335.xml?ContentType=application/vnd.openxmlformats-officedocument.spreadsheetml.externalLink+xml">
        <DigestMethod Algorithm="http://www.w3.org/2001/04/xmlenc#sha256"/>
        <DigestValue>svfqGYI7JOUrZZDRR7IbVlARj+dYDE9YNrdsB25faEw=</DigestValue>
      </Reference>
      <Reference URI="/xl/externalLinks/externalLink336.xml?ContentType=application/vnd.openxmlformats-officedocument.spreadsheetml.externalLink+xml">
        <DigestMethod Algorithm="http://www.w3.org/2001/04/xmlenc#sha256"/>
        <DigestValue>SDU35vQ9FQqFVVQhf0EVhBP4coLkUPdOD/Mcfe8qL3k=</DigestValue>
      </Reference>
      <Reference URI="/xl/externalLinks/externalLink337.xml?ContentType=application/vnd.openxmlformats-officedocument.spreadsheetml.externalLink+xml">
        <DigestMethod Algorithm="http://www.w3.org/2001/04/xmlenc#sha256"/>
        <DigestValue>qrnoXDcPvUhmmDEa3D98t3QsUZlOf7U1cka+Z6y6u9o=</DigestValue>
      </Reference>
      <Reference URI="/xl/externalLinks/externalLink338.xml?ContentType=application/vnd.openxmlformats-officedocument.spreadsheetml.externalLink+xml">
        <DigestMethod Algorithm="http://www.w3.org/2001/04/xmlenc#sha256"/>
        <DigestValue>cV7a+l2UN6OUXcWDyUYdfAvmmzKGw5IVh36I92odIDg=</DigestValue>
      </Reference>
      <Reference URI="/xl/externalLinks/externalLink339.xml?ContentType=application/vnd.openxmlformats-officedocument.spreadsheetml.externalLink+xml">
        <DigestMethod Algorithm="http://www.w3.org/2001/04/xmlenc#sha256"/>
        <DigestValue>PfeV6AZe2HZNEjfNi6VgaiJdhMR6/j/bVlk7FG5Cyfg=</DigestValue>
      </Reference>
      <Reference URI="/xl/externalLinks/externalLink34.xml?ContentType=application/vnd.openxmlformats-officedocument.spreadsheetml.externalLink+xml">
        <DigestMethod Algorithm="http://www.w3.org/2001/04/xmlenc#sha256"/>
        <DigestValue>anz2sFXlz/48G9ifbIaKSRbvZl8gPvihPz33xMWSUeo=</DigestValue>
      </Reference>
      <Reference URI="/xl/externalLinks/externalLink340.xml?ContentType=application/vnd.openxmlformats-officedocument.spreadsheetml.externalLink+xml">
        <DigestMethod Algorithm="http://www.w3.org/2001/04/xmlenc#sha256"/>
        <DigestValue>QW3mMBLGVDeztajbTtX1b4vbh1P4L+3exr33UZM5PrU=</DigestValue>
      </Reference>
      <Reference URI="/xl/externalLinks/externalLink341.xml?ContentType=application/vnd.openxmlformats-officedocument.spreadsheetml.externalLink+xml">
        <DigestMethod Algorithm="http://www.w3.org/2001/04/xmlenc#sha256"/>
        <DigestValue>J0/aqwnFkhf4jKIsLH0wamftN4Hpf2aRKYbSxVgLaks=</DigestValue>
      </Reference>
      <Reference URI="/xl/externalLinks/externalLink342.xml?ContentType=application/vnd.openxmlformats-officedocument.spreadsheetml.externalLink+xml">
        <DigestMethod Algorithm="http://www.w3.org/2001/04/xmlenc#sha256"/>
        <DigestValue>Xt3aWrxhxt/ytnBRA64X/AOsf79cALvY0QqJuh7BL0A=</DigestValue>
      </Reference>
      <Reference URI="/xl/externalLinks/externalLink343.xml?ContentType=application/vnd.openxmlformats-officedocument.spreadsheetml.externalLink+xml">
        <DigestMethod Algorithm="http://www.w3.org/2001/04/xmlenc#sha256"/>
        <DigestValue>cUL26lwHtdnxEq15keq/YyLm/e74dZlcZttMz1zzhO0=</DigestValue>
      </Reference>
      <Reference URI="/xl/externalLinks/externalLink344.xml?ContentType=application/vnd.openxmlformats-officedocument.spreadsheetml.externalLink+xml">
        <DigestMethod Algorithm="http://www.w3.org/2001/04/xmlenc#sha256"/>
        <DigestValue>fNyRPMg9aR3awP6KPzeOCnmxOKS/3n23lpvASkwp7jk=</DigestValue>
      </Reference>
      <Reference URI="/xl/externalLinks/externalLink345.xml?ContentType=application/vnd.openxmlformats-officedocument.spreadsheetml.externalLink+xml">
        <DigestMethod Algorithm="http://www.w3.org/2001/04/xmlenc#sha256"/>
        <DigestValue>UWw3Pz5oiDLfPb+ax206eiduWLbP6yFmhVYMZfYZDWY=</DigestValue>
      </Reference>
      <Reference URI="/xl/externalLinks/externalLink346.xml?ContentType=application/vnd.openxmlformats-officedocument.spreadsheetml.externalLink+xml">
        <DigestMethod Algorithm="http://www.w3.org/2001/04/xmlenc#sha256"/>
        <DigestValue>k7h88jPEc9XgvrOfKY0YdkX650D8NF8PwBRRJXZvucw=</DigestValue>
      </Reference>
      <Reference URI="/xl/externalLinks/externalLink347.xml?ContentType=application/vnd.openxmlformats-officedocument.spreadsheetml.externalLink+xml">
        <DigestMethod Algorithm="http://www.w3.org/2001/04/xmlenc#sha256"/>
        <DigestValue>MNJKRqp27mthS6X03WYVmujFIuy7qvr48SwbBWZnkKg=</DigestValue>
      </Reference>
      <Reference URI="/xl/externalLinks/externalLink348.xml?ContentType=application/vnd.openxmlformats-officedocument.spreadsheetml.externalLink+xml">
        <DigestMethod Algorithm="http://www.w3.org/2001/04/xmlenc#sha256"/>
        <DigestValue>D+cTNnU4UmG5kpf/uDPzxT5ZnR5Nw5GUNSkBWspQU+U=</DigestValue>
      </Reference>
      <Reference URI="/xl/externalLinks/externalLink349.xml?ContentType=application/vnd.openxmlformats-officedocument.spreadsheetml.externalLink+xml">
        <DigestMethod Algorithm="http://www.w3.org/2001/04/xmlenc#sha256"/>
        <DigestValue>NyIj6jL/ZcgPtJrw4dItWAQodjjHhIMAGY6mUEShTr8=</DigestValue>
      </Reference>
      <Reference URI="/xl/externalLinks/externalLink35.xml?ContentType=application/vnd.openxmlformats-officedocument.spreadsheetml.externalLink+xml">
        <DigestMethod Algorithm="http://www.w3.org/2001/04/xmlenc#sha256"/>
        <DigestValue>OXgeWR1KEx9+EsVHs5/bhEsEluHrvusX3EjLMKUYomI=</DigestValue>
      </Reference>
      <Reference URI="/xl/externalLinks/externalLink350.xml?ContentType=application/vnd.openxmlformats-officedocument.spreadsheetml.externalLink+xml">
        <DigestMethod Algorithm="http://www.w3.org/2001/04/xmlenc#sha256"/>
        <DigestValue>w6QjAvSEplSjHvE4AhRA89j0E5ed6al7I7gtG9Ca9tE=</DigestValue>
      </Reference>
      <Reference URI="/xl/externalLinks/externalLink351.xml?ContentType=application/vnd.openxmlformats-officedocument.spreadsheetml.externalLink+xml">
        <DigestMethod Algorithm="http://www.w3.org/2001/04/xmlenc#sha256"/>
        <DigestValue>olCMaPGSXTl2oa1AZt7oeaYbMUYTmTUOUZibO1TP5yE=</DigestValue>
      </Reference>
      <Reference URI="/xl/externalLinks/externalLink352.xml?ContentType=application/vnd.openxmlformats-officedocument.spreadsheetml.externalLink+xml">
        <DigestMethod Algorithm="http://www.w3.org/2001/04/xmlenc#sha256"/>
        <DigestValue>5hRrwziLQ7n1zBEfbAJ7aezFE+g1aaC12DeLosSYR+0=</DigestValue>
      </Reference>
      <Reference URI="/xl/externalLinks/externalLink353.xml?ContentType=application/vnd.openxmlformats-officedocument.spreadsheetml.externalLink+xml">
        <DigestMethod Algorithm="http://www.w3.org/2001/04/xmlenc#sha256"/>
        <DigestValue>ZVFkloIiwuI8XQkxoAY61IKJyuJTEPLH9wYbGJrwXIQ=</DigestValue>
      </Reference>
      <Reference URI="/xl/externalLinks/externalLink354.xml?ContentType=application/vnd.openxmlformats-officedocument.spreadsheetml.externalLink+xml">
        <DigestMethod Algorithm="http://www.w3.org/2001/04/xmlenc#sha256"/>
        <DigestValue>tDqQVydt/o2oUsOcI5MnEMZRq6gEl/aILYQYIZ2l3+Y=</DigestValue>
      </Reference>
      <Reference URI="/xl/externalLinks/externalLink355.xml?ContentType=application/vnd.openxmlformats-officedocument.spreadsheetml.externalLink+xml">
        <DigestMethod Algorithm="http://www.w3.org/2001/04/xmlenc#sha256"/>
        <DigestValue>4J4tS7wU7PCDCgtN99CcJ/Yr4wOTXnS7UNvvdbWU94Q=</DigestValue>
      </Reference>
      <Reference URI="/xl/externalLinks/externalLink356.xml?ContentType=application/vnd.openxmlformats-officedocument.spreadsheetml.externalLink+xml">
        <DigestMethod Algorithm="http://www.w3.org/2001/04/xmlenc#sha256"/>
        <DigestValue>3UO6ttFPQMBKMSsw9EVz3gNiZ3e2xzszJw6VyONerTA=</DigestValue>
      </Reference>
      <Reference URI="/xl/externalLinks/externalLink357.xml?ContentType=application/vnd.openxmlformats-officedocument.spreadsheetml.externalLink+xml">
        <DigestMethod Algorithm="http://www.w3.org/2001/04/xmlenc#sha256"/>
        <DigestValue>3qwacUr9iN6k8mKRgXuYnp4cigZ5SA7bWHsrN1Q8Bao=</DigestValue>
      </Reference>
      <Reference URI="/xl/externalLinks/externalLink358.xml?ContentType=application/vnd.openxmlformats-officedocument.spreadsheetml.externalLink+xml">
        <DigestMethod Algorithm="http://www.w3.org/2001/04/xmlenc#sha256"/>
        <DigestValue>IOYRHDP2CS5YMe0rrymOJ47ClJcgOrzq3Ru5ZeiFCo4=</DigestValue>
      </Reference>
      <Reference URI="/xl/externalLinks/externalLink359.xml?ContentType=application/vnd.openxmlformats-officedocument.spreadsheetml.externalLink+xml">
        <DigestMethod Algorithm="http://www.w3.org/2001/04/xmlenc#sha256"/>
        <DigestValue>znUfJpdkO7IhVhQFpugTtHTDlZR3Kar94BcoBlLdy0M=</DigestValue>
      </Reference>
      <Reference URI="/xl/externalLinks/externalLink36.xml?ContentType=application/vnd.openxmlformats-officedocument.spreadsheetml.externalLink+xml">
        <DigestMethod Algorithm="http://www.w3.org/2001/04/xmlenc#sha256"/>
        <DigestValue>Xco6OO7pxk0gG3uHDWzIrb9MmfnQGmawSLZUhZ3sO+Q=</DigestValue>
      </Reference>
      <Reference URI="/xl/externalLinks/externalLink360.xml?ContentType=application/vnd.openxmlformats-officedocument.spreadsheetml.externalLink+xml">
        <DigestMethod Algorithm="http://www.w3.org/2001/04/xmlenc#sha256"/>
        <DigestValue>aL+EuoQT9a6Qds4Fjevz3tqUVwDTskLGoQk5eVB3DIg=</DigestValue>
      </Reference>
      <Reference URI="/xl/externalLinks/externalLink361.xml?ContentType=application/vnd.openxmlformats-officedocument.spreadsheetml.externalLink+xml">
        <DigestMethod Algorithm="http://www.w3.org/2001/04/xmlenc#sha256"/>
        <DigestValue>Bf0ghzm2hXbqf9UWzAXAku5SK66igZDvY1yqOkZtAws=</DigestValue>
      </Reference>
      <Reference URI="/xl/externalLinks/externalLink362.xml?ContentType=application/vnd.openxmlformats-officedocument.spreadsheetml.externalLink+xml">
        <DigestMethod Algorithm="http://www.w3.org/2001/04/xmlenc#sha256"/>
        <DigestValue>nvDilpFVN/MLSTm8QB9XFOL4377ESauR+joE7+pmfRo=</DigestValue>
      </Reference>
      <Reference URI="/xl/externalLinks/externalLink363.xml?ContentType=application/vnd.openxmlformats-officedocument.spreadsheetml.externalLink+xml">
        <DigestMethod Algorithm="http://www.w3.org/2001/04/xmlenc#sha256"/>
        <DigestValue>q3+RJE64E578U080J8/8gluK6eOCLJlZL7Pfh67WYaU=</DigestValue>
      </Reference>
      <Reference URI="/xl/externalLinks/externalLink37.xml?ContentType=application/vnd.openxmlformats-officedocument.spreadsheetml.externalLink+xml">
        <DigestMethod Algorithm="http://www.w3.org/2001/04/xmlenc#sha256"/>
        <DigestValue>dp6awELKwmnNSs/qBgrpYUozLDbnKeXKF/nPEbOP8Qk=</DigestValue>
      </Reference>
      <Reference URI="/xl/externalLinks/externalLink38.xml?ContentType=application/vnd.openxmlformats-officedocument.spreadsheetml.externalLink+xml">
        <DigestMethod Algorithm="http://www.w3.org/2001/04/xmlenc#sha256"/>
        <DigestValue>k1SCjGOwEl7IkiNkuyUEVtEn7jNB5vqQfiUnzhR8PC0=</DigestValue>
      </Reference>
      <Reference URI="/xl/externalLinks/externalLink39.xml?ContentType=application/vnd.openxmlformats-officedocument.spreadsheetml.externalLink+xml">
        <DigestMethod Algorithm="http://www.w3.org/2001/04/xmlenc#sha256"/>
        <DigestValue>wpongkez07XOGZtYZ8nbwAttM4WjFiUv1JO90UBp5Bg=</DigestValue>
      </Reference>
      <Reference URI="/xl/externalLinks/externalLink4.xml?ContentType=application/vnd.openxmlformats-officedocument.spreadsheetml.externalLink+xml">
        <DigestMethod Algorithm="http://www.w3.org/2001/04/xmlenc#sha256"/>
        <DigestValue>sQ7MOAcds5kp2cu2a4blwIDxKHJjwGwlC088ncVOkDU=</DigestValue>
      </Reference>
      <Reference URI="/xl/externalLinks/externalLink40.xml?ContentType=application/vnd.openxmlformats-officedocument.spreadsheetml.externalLink+xml">
        <DigestMethod Algorithm="http://www.w3.org/2001/04/xmlenc#sha256"/>
        <DigestValue>hnU3aKNustSz7c2KTBQX4W5pO+c5QVFL5I84kmdB4Q0=</DigestValue>
      </Reference>
      <Reference URI="/xl/externalLinks/externalLink41.xml?ContentType=application/vnd.openxmlformats-officedocument.spreadsheetml.externalLink+xml">
        <DigestMethod Algorithm="http://www.w3.org/2001/04/xmlenc#sha256"/>
        <DigestValue>U+gk9/DpbxGXQOCNbK/fV3ojuDaonc13G5lvIYE4pKU=</DigestValue>
      </Reference>
      <Reference URI="/xl/externalLinks/externalLink42.xml?ContentType=application/vnd.openxmlformats-officedocument.spreadsheetml.externalLink+xml">
        <DigestMethod Algorithm="http://www.w3.org/2001/04/xmlenc#sha256"/>
        <DigestValue>IyMwjvVJFj8wWvVC9pXd6v0rCSUmrihZWTgnVQ4RKM8=</DigestValue>
      </Reference>
      <Reference URI="/xl/externalLinks/externalLink43.xml?ContentType=application/vnd.openxmlformats-officedocument.spreadsheetml.externalLink+xml">
        <DigestMethod Algorithm="http://www.w3.org/2001/04/xmlenc#sha256"/>
        <DigestValue>pLO2sFF/Gg2idmPVpLODPbwyIrtFLrib6VU4OiglaeM=</DigestValue>
      </Reference>
      <Reference URI="/xl/externalLinks/externalLink44.xml?ContentType=application/vnd.openxmlformats-officedocument.spreadsheetml.externalLink+xml">
        <DigestMethod Algorithm="http://www.w3.org/2001/04/xmlenc#sha256"/>
        <DigestValue>Hb8syyrewDwILGzjdUb+Gf00y+sGF4hTjm+S1U828jA=</DigestValue>
      </Reference>
      <Reference URI="/xl/externalLinks/externalLink45.xml?ContentType=application/vnd.openxmlformats-officedocument.spreadsheetml.externalLink+xml">
        <DigestMethod Algorithm="http://www.w3.org/2001/04/xmlenc#sha256"/>
        <DigestValue>uopcva4gBwpNDR+xGt/dpy3WiSTiXkIzNCwlM67fsLk=</DigestValue>
      </Reference>
      <Reference URI="/xl/externalLinks/externalLink46.xml?ContentType=application/vnd.openxmlformats-officedocument.spreadsheetml.externalLink+xml">
        <DigestMethod Algorithm="http://www.w3.org/2001/04/xmlenc#sha256"/>
        <DigestValue>9Gl5jT5K8AXlt4btoL3eGnCN2ZFQRANwrt9P0bPu924=</DigestValue>
      </Reference>
      <Reference URI="/xl/externalLinks/externalLink47.xml?ContentType=application/vnd.openxmlformats-officedocument.spreadsheetml.externalLink+xml">
        <DigestMethod Algorithm="http://www.w3.org/2001/04/xmlenc#sha256"/>
        <DigestValue>T22p2QYtdv8ephVYMFIwnzrSCr9WdybTjxH6ifHO+0s=</DigestValue>
      </Reference>
      <Reference URI="/xl/externalLinks/externalLink48.xml?ContentType=application/vnd.openxmlformats-officedocument.spreadsheetml.externalLink+xml">
        <DigestMethod Algorithm="http://www.w3.org/2001/04/xmlenc#sha256"/>
        <DigestValue>iChYgtrCUyrpDctPClIWIhA+kLWd/iA4WNpTBrejlwY=</DigestValue>
      </Reference>
      <Reference URI="/xl/externalLinks/externalLink49.xml?ContentType=application/vnd.openxmlformats-officedocument.spreadsheetml.externalLink+xml">
        <DigestMethod Algorithm="http://www.w3.org/2001/04/xmlenc#sha256"/>
        <DigestValue>Rq2gxT2GjFb2M6c9Nm67yCnibGtrVbVQxBzXoLwMY9M=</DigestValue>
      </Reference>
      <Reference URI="/xl/externalLinks/externalLink5.xml?ContentType=application/vnd.openxmlformats-officedocument.spreadsheetml.externalLink+xml">
        <DigestMethod Algorithm="http://www.w3.org/2001/04/xmlenc#sha256"/>
        <DigestValue>iOTUsDVyazRsz2q8gK8bjdz+YVYX+/VNkYSSKb2MMO4=</DigestValue>
      </Reference>
      <Reference URI="/xl/externalLinks/externalLink50.xml?ContentType=application/vnd.openxmlformats-officedocument.spreadsheetml.externalLink+xml">
        <DigestMethod Algorithm="http://www.w3.org/2001/04/xmlenc#sha256"/>
        <DigestValue>yb5E0dEdh44jUecMZvJw+tYvUkTbJp1LYRj2XcWXcIA=</DigestValue>
      </Reference>
      <Reference URI="/xl/externalLinks/externalLink51.xml?ContentType=application/vnd.openxmlformats-officedocument.spreadsheetml.externalLink+xml">
        <DigestMethod Algorithm="http://www.w3.org/2001/04/xmlenc#sha256"/>
        <DigestValue>ynlLsw6ea/Y+2qgUSrarQaeMgYdtvbrA9chQk+o1j+A=</DigestValue>
      </Reference>
      <Reference URI="/xl/externalLinks/externalLink52.xml?ContentType=application/vnd.openxmlformats-officedocument.spreadsheetml.externalLink+xml">
        <DigestMethod Algorithm="http://www.w3.org/2001/04/xmlenc#sha256"/>
        <DigestValue>JjOgke6rntcqOsR//wqUUQLeHFyTBeouFAoC5hXoXoE=</DigestValue>
      </Reference>
      <Reference URI="/xl/externalLinks/externalLink53.xml?ContentType=application/vnd.openxmlformats-officedocument.spreadsheetml.externalLink+xml">
        <DigestMethod Algorithm="http://www.w3.org/2001/04/xmlenc#sha256"/>
        <DigestValue>hp9RaHEPtqPOdwqTm/foK8CxEEdgIs8n5n2NgbJeyIU=</DigestValue>
      </Reference>
      <Reference URI="/xl/externalLinks/externalLink54.xml?ContentType=application/vnd.openxmlformats-officedocument.spreadsheetml.externalLink+xml">
        <DigestMethod Algorithm="http://www.w3.org/2001/04/xmlenc#sha256"/>
        <DigestValue>TPVGlpo+W9YJg5Yz5+zJV0cjmprV2NrnK/7u4vNii6A=</DigestValue>
      </Reference>
      <Reference URI="/xl/externalLinks/externalLink55.xml?ContentType=application/vnd.openxmlformats-officedocument.spreadsheetml.externalLink+xml">
        <DigestMethod Algorithm="http://www.w3.org/2001/04/xmlenc#sha256"/>
        <DigestValue>Vi0zifUthGf860iwzh2pK/pdXwZYIbAtrDcgOCwmFtc=</DigestValue>
      </Reference>
      <Reference URI="/xl/externalLinks/externalLink56.xml?ContentType=application/vnd.openxmlformats-officedocument.spreadsheetml.externalLink+xml">
        <DigestMethod Algorithm="http://www.w3.org/2001/04/xmlenc#sha256"/>
        <DigestValue>ZzmW7HCuLWGNMaTT/i4PHUFys6CoIRt5nq8N/WQfVH0=</DigestValue>
      </Reference>
      <Reference URI="/xl/externalLinks/externalLink57.xml?ContentType=application/vnd.openxmlformats-officedocument.spreadsheetml.externalLink+xml">
        <DigestMethod Algorithm="http://www.w3.org/2001/04/xmlenc#sha256"/>
        <DigestValue>gX7R/8jZxW081fFSIfCfYniGjis91IRwS22ouxgWo2k=</DigestValue>
      </Reference>
      <Reference URI="/xl/externalLinks/externalLink58.xml?ContentType=application/vnd.openxmlformats-officedocument.spreadsheetml.externalLink+xml">
        <DigestMethod Algorithm="http://www.w3.org/2001/04/xmlenc#sha256"/>
        <DigestValue>EG1VLmm73tkV6cSQBU0/t3FWbg3UO20aNnfOr1CLzxo=</DigestValue>
      </Reference>
      <Reference URI="/xl/externalLinks/externalLink59.xml?ContentType=application/vnd.openxmlformats-officedocument.spreadsheetml.externalLink+xml">
        <DigestMethod Algorithm="http://www.w3.org/2001/04/xmlenc#sha256"/>
        <DigestValue>u7ydoR6xZXcNOVXBTrMCAGEx3TXlkmC2VqBYVKPp9Ic=</DigestValue>
      </Reference>
      <Reference URI="/xl/externalLinks/externalLink6.xml?ContentType=application/vnd.openxmlformats-officedocument.spreadsheetml.externalLink+xml">
        <DigestMethod Algorithm="http://www.w3.org/2001/04/xmlenc#sha256"/>
        <DigestValue>5BXeXisH0wea48esVVgsC7Er61/Bv2lhO0d1DhSbhyU=</DigestValue>
      </Reference>
      <Reference URI="/xl/externalLinks/externalLink60.xml?ContentType=application/vnd.openxmlformats-officedocument.spreadsheetml.externalLink+xml">
        <DigestMethod Algorithm="http://www.w3.org/2001/04/xmlenc#sha256"/>
        <DigestValue>MGYgR+tO2cQV7qgyg+B0kjAnRV03GQ0wtEIaajoyru8=</DigestValue>
      </Reference>
      <Reference URI="/xl/externalLinks/externalLink61.xml?ContentType=application/vnd.openxmlformats-officedocument.spreadsheetml.externalLink+xml">
        <DigestMethod Algorithm="http://www.w3.org/2001/04/xmlenc#sha256"/>
        <DigestValue>R28VmrolXmXkxHCWYFhP8PvGxPaShkTP3ba/CTx9Bcs=</DigestValue>
      </Reference>
      <Reference URI="/xl/externalLinks/externalLink62.xml?ContentType=application/vnd.openxmlformats-officedocument.spreadsheetml.externalLink+xml">
        <DigestMethod Algorithm="http://www.w3.org/2001/04/xmlenc#sha256"/>
        <DigestValue>cunHXOy9STjoldAPYI7sYXlU9H2bzBpBuAepxm32cZI=</DigestValue>
      </Reference>
      <Reference URI="/xl/externalLinks/externalLink63.xml?ContentType=application/vnd.openxmlformats-officedocument.spreadsheetml.externalLink+xml">
        <DigestMethod Algorithm="http://www.w3.org/2001/04/xmlenc#sha256"/>
        <DigestValue>hHjefW7n9/lAR2m6wDX+BGtkct1ldis3YVgMroIjrHE=</DigestValue>
      </Reference>
      <Reference URI="/xl/externalLinks/externalLink64.xml?ContentType=application/vnd.openxmlformats-officedocument.spreadsheetml.externalLink+xml">
        <DigestMethod Algorithm="http://www.w3.org/2001/04/xmlenc#sha256"/>
        <DigestValue>0PJxqqPadKJvZ97oV/OU7nD6dJJAx8MFgw+DDvWgqoM=</DigestValue>
      </Reference>
      <Reference URI="/xl/externalLinks/externalLink65.xml?ContentType=application/vnd.openxmlformats-officedocument.spreadsheetml.externalLink+xml">
        <DigestMethod Algorithm="http://www.w3.org/2001/04/xmlenc#sha256"/>
        <DigestValue>J3G1hSVCeYZKQ+B7/b/aNfUMl5hE/0ijEXWPxd8BT/s=</DigestValue>
      </Reference>
      <Reference URI="/xl/externalLinks/externalLink66.xml?ContentType=application/vnd.openxmlformats-officedocument.spreadsheetml.externalLink+xml">
        <DigestMethod Algorithm="http://www.w3.org/2001/04/xmlenc#sha256"/>
        <DigestValue>emQ73YyJKDdw0LHGnu8sfaidL634ned4CHi7EcE+kNQ=</DigestValue>
      </Reference>
      <Reference URI="/xl/externalLinks/externalLink67.xml?ContentType=application/vnd.openxmlformats-officedocument.spreadsheetml.externalLink+xml">
        <DigestMethod Algorithm="http://www.w3.org/2001/04/xmlenc#sha256"/>
        <DigestValue>R28VmrolXmXkxHCWYFhP8PvGxPaShkTP3ba/CTx9Bcs=</DigestValue>
      </Reference>
      <Reference URI="/xl/externalLinks/externalLink68.xml?ContentType=application/vnd.openxmlformats-officedocument.spreadsheetml.externalLink+xml">
        <DigestMethod Algorithm="http://www.w3.org/2001/04/xmlenc#sha256"/>
        <DigestValue>BZTfCTqZ7TEE30pOMuHyxKPAL9LemnP3MXE7mWaGN2w=</DigestValue>
      </Reference>
      <Reference URI="/xl/externalLinks/externalLink69.xml?ContentType=application/vnd.openxmlformats-officedocument.spreadsheetml.externalLink+xml">
        <DigestMethod Algorithm="http://www.w3.org/2001/04/xmlenc#sha256"/>
        <DigestValue>U9UcWakaVTvo21iIQNbLtg00k5gtLnBZeYST7L1ARL4=</DigestValue>
      </Reference>
      <Reference URI="/xl/externalLinks/externalLink7.xml?ContentType=application/vnd.openxmlformats-officedocument.spreadsheetml.externalLink+xml">
        <DigestMethod Algorithm="http://www.w3.org/2001/04/xmlenc#sha256"/>
        <DigestValue>pVeqrVzeji5eXqqyZzE+WefaeKxjcupVWqmwwMYeK1U=</DigestValue>
      </Reference>
      <Reference URI="/xl/externalLinks/externalLink70.xml?ContentType=application/vnd.openxmlformats-officedocument.spreadsheetml.externalLink+xml">
        <DigestMethod Algorithm="http://www.w3.org/2001/04/xmlenc#sha256"/>
        <DigestValue>yUM3rW8M2eOUuOhKiwb2qfery1iQszt9dL3fs/tgNBM=</DigestValue>
      </Reference>
      <Reference URI="/xl/externalLinks/externalLink71.xml?ContentType=application/vnd.openxmlformats-officedocument.spreadsheetml.externalLink+xml">
        <DigestMethod Algorithm="http://www.w3.org/2001/04/xmlenc#sha256"/>
        <DigestValue>p8fZcbJmnHBKBsOHzuO9sUdz1hChQY+OFtON8rnQBIg=</DigestValue>
      </Reference>
      <Reference URI="/xl/externalLinks/externalLink72.xml?ContentType=application/vnd.openxmlformats-officedocument.spreadsheetml.externalLink+xml">
        <DigestMethod Algorithm="http://www.w3.org/2001/04/xmlenc#sha256"/>
        <DigestValue>pLO2sFF/Gg2idmPVpLODPbwyIrtFLrib6VU4OiglaeM=</DigestValue>
      </Reference>
      <Reference URI="/xl/externalLinks/externalLink73.xml?ContentType=application/vnd.openxmlformats-officedocument.spreadsheetml.externalLink+xml">
        <DigestMethod Algorithm="http://www.w3.org/2001/04/xmlenc#sha256"/>
        <DigestValue>9GfjJjhqsfgpuV9CEMUV/Uj0OYq9wxfpbtGw1SKBcKE=</DigestValue>
      </Reference>
      <Reference URI="/xl/externalLinks/externalLink74.xml?ContentType=application/vnd.openxmlformats-officedocument.spreadsheetml.externalLink+xml">
        <DigestMethod Algorithm="http://www.w3.org/2001/04/xmlenc#sha256"/>
        <DigestValue>FDJRfnWzL2kpQ10QaLZpyFLmBs8AX0BfmduRUdJE8wE=</DigestValue>
      </Reference>
      <Reference URI="/xl/externalLinks/externalLink75.xml?ContentType=application/vnd.openxmlformats-officedocument.spreadsheetml.externalLink+xml">
        <DigestMethod Algorithm="http://www.w3.org/2001/04/xmlenc#sha256"/>
        <DigestValue>TF4G9SRl6gutwVe91nTRJei4w1tztXSlTTuN3rrclig=</DigestValue>
      </Reference>
      <Reference URI="/xl/externalLinks/externalLink76.xml?ContentType=application/vnd.openxmlformats-officedocument.spreadsheetml.externalLink+xml">
        <DigestMethod Algorithm="http://www.w3.org/2001/04/xmlenc#sha256"/>
        <DigestValue>ch6cygLKEyi/M1G9A+QhnOufexumn6T7OYL8MGBBqi0=</DigestValue>
      </Reference>
      <Reference URI="/xl/externalLinks/externalLink77.xml?ContentType=application/vnd.openxmlformats-officedocument.spreadsheetml.externalLink+xml">
        <DigestMethod Algorithm="http://www.w3.org/2001/04/xmlenc#sha256"/>
        <DigestValue>RVJsPYjkZlVqNKXi8xlkpYPEZ/eMvrLVLOX/7jj7cko=</DigestValue>
      </Reference>
      <Reference URI="/xl/externalLinks/externalLink78.xml?ContentType=application/vnd.openxmlformats-officedocument.spreadsheetml.externalLink+xml">
        <DigestMethod Algorithm="http://www.w3.org/2001/04/xmlenc#sha256"/>
        <DigestValue>drT3dKt214R56bPIQdrhdX8puaCuqpk0amCvlLB5cng=</DigestValue>
      </Reference>
      <Reference URI="/xl/externalLinks/externalLink79.xml?ContentType=application/vnd.openxmlformats-officedocument.spreadsheetml.externalLink+xml">
        <DigestMethod Algorithm="http://www.w3.org/2001/04/xmlenc#sha256"/>
        <DigestValue>7o0k9OksaN3bU6OxWsXJ8B3fG7ubEFhseFgQruP7xjE=</DigestValue>
      </Reference>
      <Reference URI="/xl/externalLinks/externalLink8.xml?ContentType=application/vnd.openxmlformats-officedocument.spreadsheetml.externalLink+xml">
        <DigestMethod Algorithm="http://www.w3.org/2001/04/xmlenc#sha256"/>
        <DigestValue>Cs27GoNVeOZVHKrgYj+b1pl+cZ1pqfSh6lgP+V0uQRQ=</DigestValue>
      </Reference>
      <Reference URI="/xl/externalLinks/externalLink80.xml?ContentType=application/vnd.openxmlformats-officedocument.spreadsheetml.externalLink+xml">
        <DigestMethod Algorithm="http://www.w3.org/2001/04/xmlenc#sha256"/>
        <DigestValue>J7KM57ZFpD34E3awIGhPTqY0xOG4U7IZgckz62/OMFY=</DigestValue>
      </Reference>
      <Reference URI="/xl/externalLinks/externalLink81.xml?ContentType=application/vnd.openxmlformats-officedocument.spreadsheetml.externalLink+xml">
        <DigestMethod Algorithm="http://www.w3.org/2001/04/xmlenc#sha256"/>
        <DigestValue>zGXb+OD5CpMFa0XbsevJft1IXMbs0r/DPrJPyCYiqPg=</DigestValue>
      </Reference>
      <Reference URI="/xl/externalLinks/externalLink82.xml?ContentType=application/vnd.openxmlformats-officedocument.spreadsheetml.externalLink+xml">
        <DigestMethod Algorithm="http://www.w3.org/2001/04/xmlenc#sha256"/>
        <DigestValue>SPrFkq/Wrv8wyhzQRC2UUjK5GN55tBGROzSJD7DZ5lM=</DigestValue>
      </Reference>
      <Reference URI="/xl/externalLinks/externalLink83.xml?ContentType=application/vnd.openxmlformats-officedocument.spreadsheetml.externalLink+xml">
        <DigestMethod Algorithm="http://www.w3.org/2001/04/xmlenc#sha256"/>
        <DigestValue>9e+fyN3yktg82YtQs7PqlPCl/m6QuUkdOFHty3INNmI=</DigestValue>
      </Reference>
      <Reference URI="/xl/externalLinks/externalLink84.xml?ContentType=application/vnd.openxmlformats-officedocument.spreadsheetml.externalLink+xml">
        <DigestMethod Algorithm="http://www.w3.org/2001/04/xmlenc#sha256"/>
        <DigestValue>9zqfD733bk+YzSb7Ju/SNIJAyZhwm0hUmPwSqzBGwTw=</DigestValue>
      </Reference>
      <Reference URI="/xl/externalLinks/externalLink85.xml?ContentType=application/vnd.openxmlformats-officedocument.spreadsheetml.externalLink+xml">
        <DigestMethod Algorithm="http://www.w3.org/2001/04/xmlenc#sha256"/>
        <DigestValue>b4lZGNFzvH36/ojRuHD8NsmCp8y/6A3Hmjkp9kmu3lY=</DigestValue>
      </Reference>
      <Reference URI="/xl/externalLinks/externalLink86.xml?ContentType=application/vnd.openxmlformats-officedocument.spreadsheetml.externalLink+xml">
        <DigestMethod Algorithm="http://www.w3.org/2001/04/xmlenc#sha256"/>
        <DigestValue>Zo8Oda4pyQrS3fldEokndPQkZUp+nqS2YctJW4RtEtY=</DigestValue>
      </Reference>
      <Reference URI="/xl/externalLinks/externalLink87.xml?ContentType=application/vnd.openxmlformats-officedocument.spreadsheetml.externalLink+xml">
        <DigestMethod Algorithm="http://www.w3.org/2001/04/xmlenc#sha256"/>
        <DigestValue>9T+U7WlkACfpvrLNnwPNLCA+20K22dfaIdZxFuaaKPo=</DigestValue>
      </Reference>
      <Reference URI="/xl/externalLinks/externalLink88.xml?ContentType=application/vnd.openxmlformats-officedocument.spreadsheetml.externalLink+xml">
        <DigestMethod Algorithm="http://www.w3.org/2001/04/xmlenc#sha256"/>
        <DigestValue>REk7Z0/uF7n3a2bpy/RDTRZmqNpASh3iJseJWxs0Zg4=</DigestValue>
      </Reference>
      <Reference URI="/xl/externalLinks/externalLink89.xml?ContentType=application/vnd.openxmlformats-officedocument.spreadsheetml.externalLink+xml">
        <DigestMethod Algorithm="http://www.w3.org/2001/04/xmlenc#sha256"/>
        <DigestValue>nclnPRoqXNHd4OcUiF35lrv0uPvTt/GM9fqEYUUyr+M=</DigestValue>
      </Reference>
      <Reference URI="/xl/externalLinks/externalLink9.xml?ContentType=application/vnd.openxmlformats-officedocument.spreadsheetml.externalLink+xml">
        <DigestMethod Algorithm="http://www.w3.org/2001/04/xmlenc#sha256"/>
        <DigestValue>Gx17/ZrqWg2C8s8vx5Efjk92qyJ+BDDuyLC0IGA+474=</DigestValue>
      </Reference>
      <Reference URI="/xl/externalLinks/externalLink90.xml?ContentType=application/vnd.openxmlformats-officedocument.spreadsheetml.externalLink+xml">
        <DigestMethod Algorithm="http://www.w3.org/2001/04/xmlenc#sha256"/>
        <DigestValue>OWrBpYS+gJIMj0xBkPWVv7AnQ/m1bbiQ4I56KrtIsAs=</DigestValue>
      </Reference>
      <Reference URI="/xl/externalLinks/externalLink91.xml?ContentType=application/vnd.openxmlformats-officedocument.spreadsheetml.externalLink+xml">
        <DigestMethod Algorithm="http://www.w3.org/2001/04/xmlenc#sha256"/>
        <DigestValue>xTgBdzn0dJiK3DQtkh9qeV+RC6oaO+rwS4wMtFG5Gv4=</DigestValue>
      </Reference>
      <Reference URI="/xl/externalLinks/externalLink92.xml?ContentType=application/vnd.openxmlformats-officedocument.spreadsheetml.externalLink+xml">
        <DigestMethod Algorithm="http://www.w3.org/2001/04/xmlenc#sha256"/>
        <DigestValue>xTgBdzn0dJiK3DQtkh9qeV+RC6oaO+rwS4wMtFG5Gv4=</DigestValue>
      </Reference>
      <Reference URI="/xl/externalLinks/externalLink93.xml?ContentType=application/vnd.openxmlformats-officedocument.spreadsheetml.externalLink+xml">
        <DigestMethod Algorithm="http://www.w3.org/2001/04/xmlenc#sha256"/>
        <DigestValue>TAofPbSsWjcVtgnuP6VV5a8tpYlfZ7sm0ms92iHby9w=</DigestValue>
      </Reference>
      <Reference URI="/xl/externalLinks/externalLink94.xml?ContentType=application/vnd.openxmlformats-officedocument.spreadsheetml.externalLink+xml">
        <DigestMethod Algorithm="http://www.w3.org/2001/04/xmlenc#sha256"/>
        <DigestValue>xTgBdzn0dJiK3DQtkh9qeV+RC6oaO+rwS4wMtFG5Gv4=</DigestValue>
      </Reference>
      <Reference URI="/xl/externalLinks/externalLink95.xml?ContentType=application/vnd.openxmlformats-officedocument.spreadsheetml.externalLink+xml">
        <DigestMethod Algorithm="http://www.w3.org/2001/04/xmlenc#sha256"/>
        <DigestValue>ogJ1EYy6iL6CDXu/jeLKZTvlQh6ZH0rbizovp8U3gww=</DigestValue>
      </Reference>
      <Reference URI="/xl/externalLinks/externalLink96.xml?ContentType=application/vnd.openxmlformats-officedocument.spreadsheetml.externalLink+xml">
        <DigestMethod Algorithm="http://www.w3.org/2001/04/xmlenc#sha256"/>
        <DigestValue>2Bs1bnrWVEsuovj5tAAC3DvKWxEi5mYbcvVoOK3LzQQ=</DigestValue>
      </Reference>
      <Reference URI="/xl/externalLinks/externalLink97.xml?ContentType=application/vnd.openxmlformats-officedocument.spreadsheetml.externalLink+xml">
        <DigestMethod Algorithm="http://www.w3.org/2001/04/xmlenc#sha256"/>
        <DigestValue>o+Wg6vAuRcZyISsvqlNv575a6r0piDxVMl5ItYdlyn4=</DigestValue>
      </Reference>
      <Reference URI="/xl/externalLinks/externalLink98.xml?ContentType=application/vnd.openxmlformats-officedocument.spreadsheetml.externalLink+xml">
        <DigestMethod Algorithm="http://www.w3.org/2001/04/xmlenc#sha256"/>
        <DigestValue>oN8n3FWCRsBYFna5w2HAWdfDwNzFYeYUwpQCKygAH9k=</DigestValue>
      </Reference>
      <Reference URI="/xl/externalLinks/externalLink99.xml?ContentType=application/vnd.openxmlformats-officedocument.spreadsheetml.externalLink+xml">
        <DigestMethod Algorithm="http://www.w3.org/2001/04/xmlenc#sha256"/>
        <DigestValue>5HsK7MvHoG7p4l2IaBYNZ4H0W4bL0c42buGnfD3VWhU=</DigestValue>
      </Reference>
      <Reference URI="/xl/media/image1.emf?ContentType=image/x-emf">
        <DigestMethod Algorithm="http://www.w3.org/2001/04/xmlenc#sha256"/>
        <DigestValue>1scaWlXokubzNDgqduFEiQDRR7bP4hs6TjZIwBP7+OQ=</DigestValue>
      </Reference>
      <Reference URI="/xl/printerSettings/printerSettings1.bin?ContentType=application/vnd.openxmlformats-officedocument.spreadsheetml.printerSettings">
        <DigestMethod Algorithm="http://www.w3.org/2001/04/xmlenc#sha256"/>
        <DigestValue>e/sLXTgfD76b41iVrUV38fsPWA2BUPC+bhHSpg4izcY=</DigestValue>
      </Reference>
      <Reference URI="/xl/printerSettings/printerSettings2.bin?ContentType=application/vnd.openxmlformats-officedocument.spreadsheetml.printerSettings">
        <DigestMethod Algorithm="http://www.w3.org/2001/04/xmlenc#sha256"/>
        <DigestValue>cjY/EMI/m7kqxPdIki1adnYEh0ylVVRpj3YeNgfZRws=</DigestValue>
      </Reference>
      <Reference URI="/xl/printerSettings/printerSettings3.bin?ContentType=application/vnd.openxmlformats-officedocument.spreadsheetml.printerSettings">
        <DigestMethod Algorithm="http://www.w3.org/2001/04/xmlenc#sha256"/>
        <DigestValue>e/sLXTgfD76b41iVrUV38fsPWA2BUPC+bhHSpg4izcY=</DigestValue>
      </Reference>
      <Reference URI="/xl/printerSettings/printerSettings4.bin?ContentType=application/vnd.openxmlformats-officedocument.spreadsheetml.printerSettings">
        <DigestMethod Algorithm="http://www.w3.org/2001/04/xmlenc#sha256"/>
        <DigestValue>e/sLXTgfD76b41iVrUV38fsPWA2BUPC+bhHSpg4izcY=</DigestValue>
      </Reference>
      <Reference URI="/xl/printerSettings/printerSettings5.bin?ContentType=application/vnd.openxmlformats-officedocument.spreadsheetml.printerSettings">
        <DigestMethod Algorithm="http://www.w3.org/2001/04/xmlenc#sha256"/>
        <DigestValue>SxOdMcaV29oPzS1sEbm3h6wzIFf10cvmrWgUOGx0Jpo=</DigestValue>
      </Reference>
      <Reference URI="/xl/printerSettings/printerSettings6.bin?ContentType=application/vnd.openxmlformats-officedocument.spreadsheetml.printerSettings">
        <DigestMethod Algorithm="http://www.w3.org/2001/04/xmlenc#sha256"/>
        <DigestValue>oGf1+G9vUjoYC33NdUTkEQVLJK6o2fSWftWNle65c0Y=</DigestValue>
      </Reference>
      <Reference URI="/xl/sharedStrings.xml?ContentType=application/vnd.openxmlformats-officedocument.spreadsheetml.sharedStrings+xml">
        <DigestMethod Algorithm="http://www.w3.org/2001/04/xmlenc#sha256"/>
        <DigestValue>z5il6QpRmocZhZQIsth+9Z6sx6mzaB2o4zfvGLYio/I=</DigestValue>
      </Reference>
      <Reference URI="/xl/styles.xml?ContentType=application/vnd.openxmlformats-officedocument.spreadsheetml.styles+xml">
        <DigestMethod Algorithm="http://www.w3.org/2001/04/xmlenc#sha256"/>
        <DigestValue>pK1zP+N346FeQgp3/T4c/WJQulmdv/RDNeuTUedQLLw=</DigestValue>
      </Reference>
      <Reference URI="/xl/theme/theme1.xml?ContentType=application/vnd.openxmlformats-officedocument.theme+xml">
        <DigestMethod Algorithm="http://www.w3.org/2001/04/xmlenc#sha256"/>
        <DigestValue>0od3cWFb7H/9sr1fB3xS8N4PVwSWcnr1ynQI1Jvf//w=</DigestValue>
      </Reference>
      <Reference URI="/xl/workbook.xml?ContentType=application/vnd.openxmlformats-officedocument.spreadsheetml.sheet.main+xml">
        <DigestMethod Algorithm="http://www.w3.org/2001/04/xmlenc#sha256"/>
        <DigestValue>z0uG8ygZhJAxzPNT0dCj0r5cjxsIj5WJjYoCyGfDKjQ=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ZM46Q9XfqbjQritDIRlWMZeRkTZX1XDbp+UYqD4Hc0Q=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sheet1.xml?ContentType=application/vnd.openxmlformats-officedocument.spreadsheetml.worksheet+xml">
        <DigestMethod Algorithm="http://www.w3.org/2001/04/xmlenc#sha256"/>
        <DigestValue>XsY1KSFvVq/ypb8fZxmK61x0gBLAKlDooYxCb0MrdlQ=</DigestValue>
      </Reference>
      <Reference URI="/xl/worksheets/sheet2.xml?ContentType=application/vnd.openxmlformats-officedocument.spreadsheetml.worksheet+xml">
        <DigestMethod Algorithm="http://www.w3.org/2001/04/xmlenc#sha256"/>
        <DigestValue>vGTozkg6WqSN1ngP4xpYPtnmqytr/WK2R1bek8hqCyI=</DigestValue>
      </Reference>
      <Reference URI="/xl/worksheets/sheet3.xml?ContentType=application/vnd.openxmlformats-officedocument.spreadsheetml.worksheet+xml">
        <DigestMethod Algorithm="http://www.w3.org/2001/04/xmlenc#sha256"/>
        <DigestValue>XuDflOld7Ldi+OzBvD+g2UKC23zE9jIbHzHMNPbvJM4=</DigestValue>
      </Reference>
      <Reference URI="/xl/worksheets/sheet4.xml?ContentType=application/vnd.openxmlformats-officedocument.spreadsheetml.worksheet+xml">
        <DigestMethod Algorithm="http://www.w3.org/2001/04/xmlenc#sha256"/>
        <DigestValue>wqGuPf6wyemLabnIFOZTAyUpYN58rDh3Lh8zDo/KelE=</DigestValue>
      </Reference>
      <Reference URI="/xl/worksheets/sheet5.xml?ContentType=application/vnd.openxmlformats-officedocument.spreadsheetml.worksheet+xml">
        <DigestMethod Algorithm="http://www.w3.org/2001/04/xmlenc#sha256"/>
        <DigestValue>YiAvhWWKI1fsZNv22Yne43Vv6sQJ/vgP1K+JPf0u+nA=</DigestValue>
      </Reference>
      <Reference URI="/xl/worksheets/sheet6.xml?ContentType=application/vnd.openxmlformats-officedocument.spreadsheetml.worksheet+xml">
        <DigestMethod Algorithm="http://www.w3.org/2001/04/xmlenc#sha256"/>
        <DigestValue>EE+XTaizPcr+RbvKz4b9cAYYoN6slfRTWwIBULw0VcI=</DigestValue>
      </Reference>
    </Manifest>
    <SignatureProperties>
      <SignatureProperty Id="idSignatureTime" Target="#idPackageSignature">
        <mdssi:SignatureTime xmlns:mdssi="http://schemas.openxmlformats.org/package/2006/digital-signature">
          <mdssi:Format>YYYY-MM-DDThh:mm:ssTZD</mdssi:Format>
          <mdssi:Value>2021-05-31T19:11:12Z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16.0.14026/22</OfficeVersion>
          <ApplicationVersion>16.0.14026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
          <Address2/>
        </SignatureInfoV2>
      </SignatureProperty>
    </SignatureProperties>
  </Object>
  <Object>
    <xd:QualifyingProperties xmlns:xd="http://uri.etsi.org/01903/v1.3.2#" Target="#idPackageSignature">
      <xd:SignedProperties Id="idSignedProperties">
        <xd:SignedSignatureProperties>
          <xd:SigningTime>2021-05-31T19:11:12Z</xd:SigningTime>
          <xd:SigningCertificate>
            <xd:Cert>
              <xd:CertDigest>
                <DigestMethod Algorithm="http://www.w3.org/2001/04/xmlenc#sha256"/>
                <DigestValue>Ft5KaeIwMu6eis/cVNHI9TGE+tltUOiVnMoV80owzak=</DigestValue>
              </xd:CertDigest>
              <xd:IssuerSerial>
                <X509IssuerName>C=PY, O=DOCUMENTA S.A., CN=CA-DOCUMENTA S.A., SERIALNUMBER=RUC 80050172-1</X509IssuerName>
                <X509SerialNumber>5739219076709748569</X509SerialNumber>
              </xd:IssuerSerial>
            </xd:Cert>
          </xd:SigningCertificate>
          <xd:SignaturePolicyIdentifier>
            <xd:SignaturePolicyImplied/>
          </xd:SignaturePolicyIdentifier>
          <xd:SignatureProductionPlace>
            <xd:City/>
            <xd:StateOrProvince/>
            <xd:PostalCode/>
            <xd:CountryName/>
          </xd:SignatureProductionPlace>
          <xd:SignerRole>
            <xd:ClaimedRoles>
              <xd:ClaimedRole>Presidente</xd:ClaimedRole>
            </xd:ClaimedRoles>
          </xd:SignerRole>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7XAN7SisgkIvC9Nwc8m01jQVEsYG/3ngnH/lPnEjm6I=</DigestValue>
    </Reference>
    <Reference Type="http://www.w3.org/2000/09/xmldsig#Object" URI="#idOfficeObject">
      <DigestMethod Algorithm="http://www.w3.org/2001/04/xmlenc#sha256"/>
      <DigestValue>GxAxUlItFK6d9FxlzkUDYOZruOUFK1JzjngndHsFUXU=</DigestValue>
    </Reference>
    <Reference Type="http://uri.etsi.org/01903#SignedProperties" URI="#idSignedProperties">
      <Transforms>
        <Transform Algorithm="http://www.w3.org/TR/2001/REC-xml-c14n-20010315"/>
      </Transforms>
      <DigestMethod Algorithm="http://www.w3.org/2001/04/xmlenc#sha256"/>
      <DigestValue>ugRw8m3Wd28ds2Nh6TS3cW8hCRdr5hq3KCW5eSJILoI=</DigestValue>
    </Reference>
  </SignedInfo>
  <SignatureValue>wjha0ssMAttopPeFMiNWFbTTx8SZsYvof8Ff+3mY/LYPNd2KUyz3X628bzMrBl0FbFo5VI8B3Puc
y+M7CBp7SNl7GM059o3ufLLqIXI1usXNUoin3MEYdnMVL/DkAmfXc4lUTohq8JMRiqOMy8486zmL
qepZaXVuMEcrzABgCe78yrmEhF9L5i+z2XhqdNKe2k2ffesu2BhPJFkyZ/AF2hBa71e7jWX4sMjT
LMOhgYIGO0Y4pDW6z8HN2OZPJWs0yniL32YMyC+2Vk8BHad0MkUXTvCqY4ySGftbd61jmg7NK3wo
dw35sBVOpJYj1xSDewytN1wURK0b5d9QNryrgg==</SignatureValue>
  <KeyInfo>
    <X509Data>
      <X509Certificate>MIIIGjCCBgKgAwIBAgITXAAAX1Rvs06r02NLqAAAAABfVDANBgkqhkiG9w0BAQsFADBXMRcwFQYDVQQFEw5SVUMgODAwODA2MTAtNzEVMBMGA1UEChMMQ09ERTEwMCBTLkEuMQswCQYDVQQGEwJQWTEYMBYGA1UEAxMPQ0EtQ09ERTEwMCBTLkEuMB4XDTIxMDUwMzE2MjI1OVoXDTIzMDUwMzE2MjI1OVowgbMxLDAqBgNVBAMTI0pFUk9OSU1PIElHTkFDSU8gUElST1ZBTk8gRkFMQUJFTExBMRcwFQYDVQQKEw5QRVJTT05BIEZJU0lDQTELMAkGA1UEBhMCUFkxGTAXBgNVBCoTEEpFUk9OSU1PIElHTkFDSU8xGzAZBgNVBAQTElBJUk9WQU5PIEZBTEFCRUxMQTESMBAGA1UEBRMJQ0kyMzg3OTMwMREwDwYDVQQLEwhGSVJNQSBGMjCCASIwDQYJKoZIhvcNAQEBBQADggEPADCCAQoCggEBAMTxOI5zxQ6mOfN0OJ6gBbSj0pyNEO/1ax5b0EkYXxSnS2yqCb2iO/laBgCWRZUjUaXjc/GOgzpAUmMrXt4e5Z2QyhHRNBB9Yh9FRhfbq9YHnLKMkIB3HO8IiRelYACFCL9ezOWqnS9FVGgjj2Wt3sq5U/3tEuVPQZwplBUkf8bc/PQPs74OzdExOvZJ+kAzXffsx/Z76/98u8bdigD26c2QaUIpiIhRHvT3Bp1Q/Y6JheQGwNLJKv/sRVuih29fUGlbJebLO1LeKQAxmqF/MrpLntwwDyRLUN9vQ7vwMfOeM5nVHZtgaokKvIexS8RD0kz6c/m0jGXP5aPt82Ydw4UCAwEAAaOCA4AwggN8MA4GA1UdDwEB/wQEAwIF4DAMBgNVHRMBAf8EAjAAMCAGA1UdJQEB/wQWMBQGCCsGAQUFBwMCBggrBgEFBQcDBDAdBgNVHQ4EFgQUi2+1OlRHCxRKMalpe3X1cL1OCwEwHwYDVR0jBBgwFoAUJ/baOwt/k/hZEtAVqkLPspaWPUUwgYgGA1UdHwSBgDB+MHygeqB4hjpodHRwOi8vY2ExLmNvZGUxMDAuY29tLnB5L2Zpcm1hLWRpZ2l0YWwvY3JsL0NBLUNPREUxMDAuY3JshjpodHRwOi8vY2EyLmNvZGUxMDAuY29tLnB5L2Zpcm1hLWRpZ2l0YWwvY3JsL0NBLUNPREUxMDAuY3JsMIH4BggrBgEFBQcBAQSB6zCB6DBGBggrBgEFBQcwAoY6aHR0cDovL2NhMS5jb2RlMTAwLmNvbS5weS9maXJtYS1kaWdpdGFsL2Nlci9DQS1DT0RFMTAwLmNlcjBGBggrBgEFBQcwAoY6aHR0cDovL2NhMi5jb2RlMTAwLmNvbS5weS9maXJtYS1kaWdpdGFsL2Nlci9DQS1DT0RFMTAwLmNlcjAqBggrBgEFBQcwAYYeaHR0cDovL2NhMS5jb2RlMTAwLmNvbS5weS9vY3NwMCoGCCsGAQUFBzABhh5odHRwOi8vY2EyLmNvZGUxMDAuY29tLnB5L29jc3AwggFPBgNVHSAEggFGMIIBQjCCAT4GDCsGAQQBgtlKAQEBBjCCASwwbAYIKwYBBQUHAgEWYGh0dHA6Ly93d3cuY29kZTEwMC5jb20ucHkvZmlybWEtZGlnaXRhbC9DT0RFMTAwJTIwUG9saXRpY2ElMjBkZSUyMENlcnRpZmljYWNpb24lMjBGMiUyMHYyLjAucGRmADBmBggrBgEFBQcCAjBaHlgAUABvAGwAaQB0AGkAYwBhACAAZABlACAAYwBlAHIAdABpAGYAaQBjAGEAYwBpAG8AbgAgAEYAMgAgAGQAZQAgAEMAbwBkAGUAMQAwADAAIABTAC4AQQAuMFQGCCsGAQUFBwICMEgeRgBDAG8AZABlACAAMQAwADAAIABTAC4AQQAuACAAQwBlAHIAdABpAGYAaQBjAGEAdABlACAAUABvAGwAaQBjAHkAIABGADIwIQYDVR0RBBowGIEWR0VTVElPTkBHRVNUSU9OLkNPTS5QWTANBgkqhkiG9w0BAQsFAAOCAgEAJvtZZ+EyuEv2SPLuSXpx/6HN0Bl8Z76a0yw4vi+9J8gHrgPiMhk8zvpPXL+iINQKRA6UJxclzNmQobpmiT3H0DsnIiJCfETL0zZ84evWf5/lq4wKPYzAaO9vgEW9zEibIxa8EFCrfHuAtmrXzY0KhODCp2RM4Cp4H/JZn+4YySyvmfUUWsJEKrKDQK5ngaODwU2OZ6swMVUhFRNnCzdEXoJFMxXza1di4yfwaGp20VzUi+3A5W1+mYwZ0DmN/Eiyy1JRYuM60/jReIzTHak+/lUpkvCinqWNoGxI4MYP9iCqIaB2osvQOijwNKT3IpLihuvOVL+LMBH/0D4lvIjMur+AJDJKzfq6+mAHmqRX+mNwehalOaqATygZoIDe8MoPVMWKkU5eYt1U7mpbiJqqhojVVCG0B2QDd2wDYk9xvo34l/5FqXVzlScAv94jz7lkA9TZIzodwkiHEjG288xpdFEipfmnZjT58f8tpEn1qVuZJP5yzK3NgO3tsj/x5eq5lE70+vUpxtu0RjiqRMCuJqObgQoK0Prwe6v4DFtbSOsJAIlnBoakN3ZwZ5eYIq1TIhGCLfcj948cMdPsY5G6hLlkNPeIBVq7e/OcnRqjKM0AR1DP7pej6OGAhE2KHw3j0Df7huDSPo98qT8UnYnU/BZrSuNXAbdYNMqIhxYW5w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59"/>
            <mdssi:RelationshipReference xmlns:mdssi="http://schemas.openxmlformats.org/package/2006/digital-signature" SourceId="rId324"/>
            <mdssi:RelationshipReference xmlns:mdssi="http://schemas.openxmlformats.org/package/2006/digital-signature" SourceId="rId345"/>
            <mdssi:RelationshipReference xmlns:mdssi="http://schemas.openxmlformats.org/package/2006/digital-signature" SourceId="rId366"/>
            <mdssi:RelationshipReference xmlns:mdssi="http://schemas.openxmlformats.org/package/2006/digital-signature" SourceId="rId170"/>
            <mdssi:RelationshipReference xmlns:mdssi="http://schemas.openxmlformats.org/package/2006/digital-signature" SourceId="rId191"/>
            <mdssi:RelationshipReference xmlns:mdssi="http://schemas.openxmlformats.org/package/2006/digital-signature" SourceId="rId205"/>
            <mdssi:RelationshipReference xmlns:mdssi="http://schemas.openxmlformats.org/package/2006/digital-signature" SourceId="rId226"/>
            <mdssi:RelationshipReference xmlns:mdssi="http://schemas.openxmlformats.org/package/2006/digital-signature" SourceId="rId247"/>
            <mdssi:RelationshipReference xmlns:mdssi="http://schemas.openxmlformats.org/package/2006/digital-signature" SourceId="rId107"/>
            <mdssi:RelationshipReference xmlns:mdssi="http://schemas.openxmlformats.org/package/2006/digital-signature" SourceId="rId268"/>
            <mdssi:RelationshipReference xmlns:mdssi="http://schemas.openxmlformats.org/package/2006/digital-signature" SourceId="rId289"/>
            <mdssi:RelationshipReference xmlns:mdssi="http://schemas.openxmlformats.org/package/2006/digital-signature" SourceId="rId11"/>
            <mdssi:RelationshipReference xmlns:mdssi="http://schemas.openxmlformats.org/package/2006/digital-signature" SourceId="rId32"/>
            <mdssi:RelationshipReference xmlns:mdssi="http://schemas.openxmlformats.org/package/2006/digital-signature" SourceId="rId53"/>
            <mdssi:RelationshipReference xmlns:mdssi="http://schemas.openxmlformats.org/package/2006/digital-signature" SourceId="rId74"/>
            <mdssi:RelationshipReference xmlns:mdssi="http://schemas.openxmlformats.org/package/2006/digital-signature" SourceId="rId128"/>
            <mdssi:RelationshipReference xmlns:mdssi="http://schemas.openxmlformats.org/package/2006/digital-signature" SourceId="rId149"/>
            <mdssi:RelationshipReference xmlns:mdssi="http://schemas.openxmlformats.org/package/2006/digital-signature" SourceId="rId314"/>
            <mdssi:RelationshipReference xmlns:mdssi="http://schemas.openxmlformats.org/package/2006/digital-signature" SourceId="rId335"/>
            <mdssi:RelationshipReference xmlns:mdssi="http://schemas.openxmlformats.org/package/2006/digital-signature" SourceId="rId356"/>
            <mdssi:RelationshipReference xmlns:mdssi="http://schemas.openxmlformats.org/package/2006/digital-signature" SourceId="rId5"/>
            <mdssi:RelationshipReference xmlns:mdssi="http://schemas.openxmlformats.org/package/2006/digital-signature" SourceId="rId95"/>
            <mdssi:RelationshipReference xmlns:mdssi="http://schemas.openxmlformats.org/package/2006/digital-signature" SourceId="rId160"/>
            <mdssi:RelationshipReference xmlns:mdssi="http://schemas.openxmlformats.org/package/2006/digital-signature" SourceId="rId181"/>
            <mdssi:RelationshipReference xmlns:mdssi="http://schemas.openxmlformats.org/package/2006/digital-signature" SourceId="rId216"/>
            <mdssi:RelationshipReference xmlns:mdssi="http://schemas.openxmlformats.org/package/2006/digital-signature" SourceId="rId237"/>
            <mdssi:RelationshipReference xmlns:mdssi="http://schemas.openxmlformats.org/package/2006/digital-signature" SourceId="rId258"/>
            <mdssi:RelationshipReference xmlns:mdssi="http://schemas.openxmlformats.org/package/2006/digital-signature" SourceId="rId279"/>
            <mdssi:RelationshipReference xmlns:mdssi="http://schemas.openxmlformats.org/package/2006/digital-signature" SourceId="rId22"/>
            <mdssi:RelationshipReference xmlns:mdssi="http://schemas.openxmlformats.org/package/2006/digital-signature" SourceId="rId43"/>
            <mdssi:RelationshipReference xmlns:mdssi="http://schemas.openxmlformats.org/package/2006/digital-signature" SourceId="rId64"/>
            <mdssi:RelationshipReference xmlns:mdssi="http://schemas.openxmlformats.org/package/2006/digital-signature" SourceId="rId118"/>
            <mdssi:RelationshipReference xmlns:mdssi="http://schemas.openxmlformats.org/package/2006/digital-signature" SourceId="rId139"/>
            <mdssi:RelationshipReference xmlns:mdssi="http://schemas.openxmlformats.org/package/2006/digital-signature" SourceId="rId290"/>
            <mdssi:RelationshipReference xmlns:mdssi="http://schemas.openxmlformats.org/package/2006/digital-signature" SourceId="rId304"/>
            <mdssi:RelationshipReference xmlns:mdssi="http://schemas.openxmlformats.org/package/2006/digital-signature" SourceId="rId325"/>
            <mdssi:RelationshipReference xmlns:mdssi="http://schemas.openxmlformats.org/package/2006/digital-signature" SourceId="rId346"/>
            <mdssi:RelationshipReference xmlns:mdssi="http://schemas.openxmlformats.org/package/2006/digital-signature" SourceId="rId367"/>
            <mdssi:RelationshipReference xmlns:mdssi="http://schemas.openxmlformats.org/package/2006/digital-signature" SourceId="rId85"/>
            <mdssi:RelationshipReference xmlns:mdssi="http://schemas.openxmlformats.org/package/2006/digital-signature" SourceId="rId150"/>
            <mdssi:RelationshipReference xmlns:mdssi="http://schemas.openxmlformats.org/package/2006/digital-signature" SourceId="rId171"/>
            <mdssi:RelationshipReference xmlns:mdssi="http://schemas.openxmlformats.org/package/2006/digital-signature" SourceId="rId192"/>
            <mdssi:RelationshipReference xmlns:mdssi="http://schemas.openxmlformats.org/package/2006/digital-signature" SourceId="rId206"/>
            <mdssi:RelationshipReference xmlns:mdssi="http://schemas.openxmlformats.org/package/2006/digital-signature" SourceId="rId227"/>
            <mdssi:RelationshipReference xmlns:mdssi="http://schemas.openxmlformats.org/package/2006/digital-signature" SourceId="rId248"/>
            <mdssi:RelationshipReference xmlns:mdssi="http://schemas.openxmlformats.org/package/2006/digital-signature" SourceId="rId269"/>
            <mdssi:RelationshipReference xmlns:mdssi="http://schemas.openxmlformats.org/package/2006/digital-signature" SourceId="rId12"/>
            <mdssi:RelationshipReference xmlns:mdssi="http://schemas.openxmlformats.org/package/2006/digital-signature" SourceId="rId33"/>
            <mdssi:RelationshipReference xmlns:mdssi="http://schemas.openxmlformats.org/package/2006/digital-signature" SourceId="rId108"/>
            <mdssi:RelationshipReference xmlns:mdssi="http://schemas.openxmlformats.org/package/2006/digital-signature" SourceId="rId129"/>
            <mdssi:RelationshipReference xmlns:mdssi="http://schemas.openxmlformats.org/package/2006/digital-signature" SourceId="rId280"/>
            <mdssi:RelationshipReference xmlns:mdssi="http://schemas.openxmlformats.org/package/2006/digital-signature" SourceId="rId315"/>
            <mdssi:RelationshipReference xmlns:mdssi="http://schemas.openxmlformats.org/package/2006/digital-signature" SourceId="rId336"/>
            <mdssi:RelationshipReference xmlns:mdssi="http://schemas.openxmlformats.org/package/2006/digital-signature" SourceId="rId357"/>
            <mdssi:RelationshipReference xmlns:mdssi="http://schemas.openxmlformats.org/package/2006/digital-signature" SourceId="rId54"/>
            <mdssi:RelationshipReference xmlns:mdssi="http://schemas.openxmlformats.org/package/2006/digital-signature" SourceId="rId75"/>
            <mdssi:RelationshipReference xmlns:mdssi="http://schemas.openxmlformats.org/package/2006/digital-signature" SourceId="rId96"/>
            <mdssi:RelationshipReference xmlns:mdssi="http://schemas.openxmlformats.org/package/2006/digital-signature" SourceId="rId140"/>
            <mdssi:RelationshipReference xmlns:mdssi="http://schemas.openxmlformats.org/package/2006/digital-signature" SourceId="rId161"/>
            <mdssi:RelationshipReference xmlns:mdssi="http://schemas.openxmlformats.org/package/2006/digital-signature" SourceId="rId182"/>
            <mdssi:RelationshipReference xmlns:mdssi="http://schemas.openxmlformats.org/package/2006/digital-signature" SourceId="rId217"/>
            <mdssi:RelationshipReference xmlns:mdssi="http://schemas.openxmlformats.org/package/2006/digital-signature" SourceId="rId6"/>
            <mdssi:RelationshipReference xmlns:mdssi="http://schemas.openxmlformats.org/package/2006/digital-signature" SourceId="rId238"/>
            <mdssi:RelationshipReference xmlns:mdssi="http://schemas.openxmlformats.org/package/2006/digital-signature" SourceId="rId259"/>
            <mdssi:RelationshipReference xmlns:mdssi="http://schemas.openxmlformats.org/package/2006/digital-signature" SourceId="rId23"/>
            <mdssi:RelationshipReference xmlns:mdssi="http://schemas.openxmlformats.org/package/2006/digital-signature" SourceId="rId119"/>
            <mdssi:RelationshipReference xmlns:mdssi="http://schemas.openxmlformats.org/package/2006/digital-signature" SourceId="rId270"/>
            <mdssi:RelationshipReference xmlns:mdssi="http://schemas.openxmlformats.org/package/2006/digital-signature" SourceId="rId291"/>
            <mdssi:RelationshipReference xmlns:mdssi="http://schemas.openxmlformats.org/package/2006/digital-signature" SourceId="rId305"/>
            <mdssi:RelationshipReference xmlns:mdssi="http://schemas.openxmlformats.org/package/2006/digital-signature" SourceId="rId326"/>
            <mdssi:RelationshipReference xmlns:mdssi="http://schemas.openxmlformats.org/package/2006/digital-signature" SourceId="rId347"/>
            <mdssi:RelationshipReference xmlns:mdssi="http://schemas.openxmlformats.org/package/2006/digital-signature" SourceId="rId44"/>
            <mdssi:RelationshipReference xmlns:mdssi="http://schemas.openxmlformats.org/package/2006/digital-signature" SourceId="rId65"/>
            <mdssi:RelationshipReference xmlns:mdssi="http://schemas.openxmlformats.org/package/2006/digital-signature" SourceId="rId86"/>
            <mdssi:RelationshipReference xmlns:mdssi="http://schemas.openxmlformats.org/package/2006/digital-signature" SourceId="rId130"/>
            <mdssi:RelationshipReference xmlns:mdssi="http://schemas.openxmlformats.org/package/2006/digital-signature" SourceId="rId151"/>
            <mdssi:RelationshipReference xmlns:mdssi="http://schemas.openxmlformats.org/package/2006/digital-signature" SourceId="rId368"/>
            <mdssi:RelationshipReference xmlns:mdssi="http://schemas.openxmlformats.org/package/2006/digital-signature" SourceId="rId172"/>
            <mdssi:RelationshipReference xmlns:mdssi="http://schemas.openxmlformats.org/package/2006/digital-signature" SourceId="rId193"/>
            <mdssi:RelationshipReference xmlns:mdssi="http://schemas.openxmlformats.org/package/2006/digital-signature" SourceId="rId207"/>
            <mdssi:RelationshipReference xmlns:mdssi="http://schemas.openxmlformats.org/package/2006/digital-signature" SourceId="rId228"/>
            <mdssi:RelationshipReference xmlns:mdssi="http://schemas.openxmlformats.org/package/2006/digital-signature" SourceId="rId249"/>
            <mdssi:RelationshipReference xmlns:mdssi="http://schemas.openxmlformats.org/package/2006/digital-signature" SourceId="rId13"/>
            <mdssi:RelationshipReference xmlns:mdssi="http://schemas.openxmlformats.org/package/2006/digital-signature" SourceId="rId109"/>
            <mdssi:RelationshipReference xmlns:mdssi="http://schemas.openxmlformats.org/package/2006/digital-signature" SourceId="rId260"/>
            <mdssi:RelationshipReference xmlns:mdssi="http://schemas.openxmlformats.org/package/2006/digital-signature" SourceId="rId281"/>
            <mdssi:RelationshipReference xmlns:mdssi="http://schemas.openxmlformats.org/package/2006/digital-signature" SourceId="rId316"/>
            <mdssi:RelationshipReference xmlns:mdssi="http://schemas.openxmlformats.org/package/2006/digital-signature" SourceId="rId337"/>
            <mdssi:RelationshipReference xmlns:mdssi="http://schemas.openxmlformats.org/package/2006/digital-signature" SourceId="rId34"/>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97"/>
            <mdssi:RelationshipReference xmlns:mdssi="http://schemas.openxmlformats.org/package/2006/digital-signature" SourceId="rId120"/>
            <mdssi:RelationshipReference xmlns:mdssi="http://schemas.openxmlformats.org/package/2006/digital-signature" SourceId="rId141"/>
            <mdssi:RelationshipReference xmlns:mdssi="http://schemas.openxmlformats.org/package/2006/digital-signature" SourceId="rId358"/>
            <mdssi:RelationshipReference xmlns:mdssi="http://schemas.openxmlformats.org/package/2006/digital-signature" SourceId="rId7"/>
            <mdssi:RelationshipReference xmlns:mdssi="http://schemas.openxmlformats.org/package/2006/digital-signature" SourceId="rId162"/>
            <mdssi:RelationshipReference xmlns:mdssi="http://schemas.openxmlformats.org/package/2006/digital-signature" SourceId="rId183"/>
            <mdssi:RelationshipReference xmlns:mdssi="http://schemas.openxmlformats.org/package/2006/digital-signature" SourceId="rId218"/>
            <mdssi:RelationshipReference xmlns:mdssi="http://schemas.openxmlformats.org/package/2006/digital-signature" SourceId="rId239"/>
            <mdssi:RelationshipReference xmlns:mdssi="http://schemas.openxmlformats.org/package/2006/digital-signature" SourceId="rId250"/>
            <mdssi:RelationshipReference xmlns:mdssi="http://schemas.openxmlformats.org/package/2006/digital-signature" SourceId="rId271"/>
            <mdssi:RelationshipReference xmlns:mdssi="http://schemas.openxmlformats.org/package/2006/digital-signature" SourceId="rId292"/>
            <mdssi:RelationshipReference xmlns:mdssi="http://schemas.openxmlformats.org/package/2006/digital-signature" SourceId="rId306"/>
            <mdssi:RelationshipReference xmlns:mdssi="http://schemas.openxmlformats.org/package/2006/digital-signature" SourceId="rId24"/>
            <mdssi:RelationshipReference xmlns:mdssi="http://schemas.openxmlformats.org/package/2006/digital-signature" SourceId="rId45"/>
            <mdssi:RelationshipReference xmlns:mdssi="http://schemas.openxmlformats.org/package/2006/digital-signature" SourceId="rId66"/>
            <mdssi:RelationshipReference xmlns:mdssi="http://schemas.openxmlformats.org/package/2006/digital-signature" SourceId="rId87"/>
            <mdssi:RelationshipReference xmlns:mdssi="http://schemas.openxmlformats.org/package/2006/digital-signature" SourceId="rId110"/>
            <mdssi:RelationshipReference xmlns:mdssi="http://schemas.openxmlformats.org/package/2006/digital-signature" SourceId="rId131"/>
            <mdssi:RelationshipReference xmlns:mdssi="http://schemas.openxmlformats.org/package/2006/digital-signature" SourceId="rId327"/>
            <mdssi:RelationshipReference xmlns:mdssi="http://schemas.openxmlformats.org/package/2006/digital-signature" SourceId="rId348"/>
            <mdssi:RelationshipReference xmlns:mdssi="http://schemas.openxmlformats.org/package/2006/digital-signature" SourceId="rId369"/>
            <mdssi:RelationshipReference xmlns:mdssi="http://schemas.openxmlformats.org/package/2006/digital-signature" SourceId="rId152"/>
            <mdssi:RelationshipReference xmlns:mdssi="http://schemas.openxmlformats.org/package/2006/digital-signature" SourceId="rId173"/>
            <mdssi:RelationshipReference xmlns:mdssi="http://schemas.openxmlformats.org/package/2006/digital-signature" SourceId="rId194"/>
            <mdssi:RelationshipReference xmlns:mdssi="http://schemas.openxmlformats.org/package/2006/digital-signature" SourceId="rId208"/>
            <mdssi:RelationshipReference xmlns:mdssi="http://schemas.openxmlformats.org/package/2006/digital-signature" SourceId="rId229"/>
            <mdssi:RelationshipReference xmlns:mdssi="http://schemas.openxmlformats.org/package/2006/digital-signature" SourceId="rId240"/>
            <mdssi:RelationshipReference xmlns:mdssi="http://schemas.openxmlformats.org/package/2006/digital-signature" SourceId="rId261"/>
            <mdssi:RelationshipReference xmlns:mdssi="http://schemas.openxmlformats.org/package/2006/digital-signature" SourceId="rId14"/>
            <mdssi:RelationshipReference xmlns:mdssi="http://schemas.openxmlformats.org/package/2006/digital-signature" SourceId="rId35"/>
            <mdssi:RelationshipReference xmlns:mdssi="http://schemas.openxmlformats.org/package/2006/digital-signature" SourceId="rId56"/>
            <mdssi:RelationshipReference xmlns:mdssi="http://schemas.openxmlformats.org/package/2006/digital-signature" SourceId="rId77"/>
            <mdssi:RelationshipReference xmlns:mdssi="http://schemas.openxmlformats.org/package/2006/digital-signature" SourceId="rId100"/>
            <mdssi:RelationshipReference xmlns:mdssi="http://schemas.openxmlformats.org/package/2006/digital-signature" SourceId="rId282"/>
            <mdssi:RelationshipReference xmlns:mdssi="http://schemas.openxmlformats.org/package/2006/digital-signature" SourceId="rId317"/>
            <mdssi:RelationshipReference xmlns:mdssi="http://schemas.openxmlformats.org/package/2006/digital-signature" SourceId="rId338"/>
            <mdssi:RelationshipReference xmlns:mdssi="http://schemas.openxmlformats.org/package/2006/digital-signature" SourceId="rId359"/>
            <mdssi:RelationshipReference xmlns:mdssi="http://schemas.openxmlformats.org/package/2006/digital-signature" SourceId="rId8"/>
            <mdssi:RelationshipReference xmlns:mdssi="http://schemas.openxmlformats.org/package/2006/digital-signature" SourceId="rId98"/>
            <mdssi:RelationshipReference xmlns:mdssi="http://schemas.openxmlformats.org/package/2006/digital-signature" SourceId="rId121"/>
            <mdssi:RelationshipReference xmlns:mdssi="http://schemas.openxmlformats.org/package/2006/digital-signature" SourceId="rId142"/>
            <mdssi:RelationshipReference xmlns:mdssi="http://schemas.openxmlformats.org/package/2006/digital-signature" SourceId="rId163"/>
            <mdssi:RelationshipReference xmlns:mdssi="http://schemas.openxmlformats.org/package/2006/digital-signature" SourceId="rId184"/>
            <mdssi:RelationshipReference xmlns:mdssi="http://schemas.openxmlformats.org/package/2006/digital-signature" SourceId="rId219"/>
            <mdssi:RelationshipReference xmlns:mdssi="http://schemas.openxmlformats.org/package/2006/digital-signature" SourceId="rId370"/>
            <mdssi:RelationshipReference xmlns:mdssi="http://schemas.openxmlformats.org/package/2006/digital-signature" SourceId="rId230"/>
            <mdssi:RelationshipReference xmlns:mdssi="http://schemas.openxmlformats.org/package/2006/digital-signature" SourceId="rId251"/>
            <mdssi:RelationshipReference xmlns:mdssi="http://schemas.openxmlformats.org/package/2006/digital-signature" SourceId="rId25"/>
            <mdssi:RelationshipReference xmlns:mdssi="http://schemas.openxmlformats.org/package/2006/digital-signature" SourceId="rId46"/>
            <mdssi:RelationshipReference xmlns:mdssi="http://schemas.openxmlformats.org/package/2006/digital-signature" SourceId="rId67"/>
            <mdssi:RelationshipReference xmlns:mdssi="http://schemas.openxmlformats.org/package/2006/digital-signature" SourceId="rId272"/>
            <mdssi:RelationshipReference xmlns:mdssi="http://schemas.openxmlformats.org/package/2006/digital-signature" SourceId="rId293"/>
            <mdssi:RelationshipReference xmlns:mdssi="http://schemas.openxmlformats.org/package/2006/digital-signature" SourceId="rId307"/>
            <mdssi:RelationshipReference xmlns:mdssi="http://schemas.openxmlformats.org/package/2006/digital-signature" SourceId="rId328"/>
            <mdssi:RelationshipReference xmlns:mdssi="http://schemas.openxmlformats.org/package/2006/digital-signature" SourceId="rId349"/>
            <mdssi:RelationshipReference xmlns:mdssi="http://schemas.openxmlformats.org/package/2006/digital-signature" SourceId="rId88"/>
            <mdssi:RelationshipReference xmlns:mdssi="http://schemas.openxmlformats.org/package/2006/digital-signature" SourceId="rId111"/>
            <mdssi:RelationshipReference xmlns:mdssi="http://schemas.openxmlformats.org/package/2006/digital-signature" SourceId="rId132"/>
            <mdssi:RelationshipReference xmlns:mdssi="http://schemas.openxmlformats.org/package/2006/digital-signature" SourceId="rId153"/>
            <mdssi:RelationshipReference xmlns:mdssi="http://schemas.openxmlformats.org/package/2006/digital-signature" SourceId="rId174"/>
            <mdssi:RelationshipReference xmlns:mdssi="http://schemas.openxmlformats.org/package/2006/digital-signature" SourceId="rId195"/>
            <mdssi:RelationshipReference xmlns:mdssi="http://schemas.openxmlformats.org/package/2006/digital-signature" SourceId="rId209"/>
            <mdssi:RelationshipReference xmlns:mdssi="http://schemas.openxmlformats.org/package/2006/digital-signature" SourceId="rId360"/>
            <mdssi:RelationshipReference xmlns:mdssi="http://schemas.openxmlformats.org/package/2006/digital-signature" SourceId="rId220"/>
            <mdssi:RelationshipReference xmlns:mdssi="http://schemas.openxmlformats.org/package/2006/digital-signature" SourceId="rId241"/>
            <mdssi:RelationshipReference xmlns:mdssi="http://schemas.openxmlformats.org/package/2006/digital-signature" SourceId="rId15"/>
            <mdssi:RelationshipReference xmlns:mdssi="http://schemas.openxmlformats.org/package/2006/digital-signature" SourceId="rId36"/>
            <mdssi:RelationshipReference xmlns:mdssi="http://schemas.openxmlformats.org/package/2006/digital-signature" SourceId="rId57"/>
            <mdssi:RelationshipReference xmlns:mdssi="http://schemas.openxmlformats.org/package/2006/digital-signature" SourceId="rId262"/>
            <mdssi:RelationshipReference xmlns:mdssi="http://schemas.openxmlformats.org/package/2006/digital-signature" SourceId="rId283"/>
            <mdssi:RelationshipReference xmlns:mdssi="http://schemas.openxmlformats.org/package/2006/digital-signature" SourceId="rId318"/>
            <mdssi:RelationshipReference xmlns:mdssi="http://schemas.openxmlformats.org/package/2006/digital-signature" SourceId="rId339"/>
            <mdssi:RelationshipReference xmlns:mdssi="http://schemas.openxmlformats.org/package/2006/digital-signature" SourceId="rId78"/>
            <mdssi:RelationshipReference xmlns:mdssi="http://schemas.openxmlformats.org/package/2006/digital-signature" SourceId="rId99"/>
            <mdssi:RelationshipReference xmlns:mdssi="http://schemas.openxmlformats.org/package/2006/digital-signature" SourceId="rId101"/>
            <mdssi:RelationshipReference xmlns:mdssi="http://schemas.openxmlformats.org/package/2006/digital-signature" SourceId="rId122"/>
            <mdssi:RelationshipReference xmlns:mdssi="http://schemas.openxmlformats.org/package/2006/digital-signature" SourceId="rId143"/>
            <mdssi:RelationshipReference xmlns:mdssi="http://schemas.openxmlformats.org/package/2006/digital-signature" SourceId="rId164"/>
            <mdssi:RelationshipReference xmlns:mdssi="http://schemas.openxmlformats.org/package/2006/digital-signature" SourceId="rId185"/>
            <mdssi:RelationshipReference xmlns:mdssi="http://schemas.openxmlformats.org/package/2006/digital-signature" SourceId="rId350"/>
            <mdssi:RelationshipReference xmlns:mdssi="http://schemas.openxmlformats.org/package/2006/digital-signature" SourceId="rId37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80"/>
            <mdssi:RelationshipReference xmlns:mdssi="http://schemas.openxmlformats.org/package/2006/digital-signature" SourceId="rId210"/>
            <mdssi:RelationshipReference xmlns:mdssi="http://schemas.openxmlformats.org/package/2006/digital-signature" SourceId="rId215"/>
            <mdssi:RelationshipReference xmlns:mdssi="http://schemas.openxmlformats.org/package/2006/digital-signature" SourceId="rId236"/>
            <mdssi:RelationshipReference xmlns:mdssi="http://schemas.openxmlformats.org/package/2006/digital-signature" SourceId="rId257"/>
            <mdssi:RelationshipReference xmlns:mdssi="http://schemas.openxmlformats.org/package/2006/digital-signature" SourceId="rId278"/>
            <mdssi:RelationshipReference xmlns:mdssi="http://schemas.openxmlformats.org/package/2006/digital-signature" SourceId="rId26"/>
            <mdssi:RelationshipReference xmlns:mdssi="http://schemas.openxmlformats.org/package/2006/digital-signature" SourceId="rId231"/>
            <mdssi:RelationshipReference xmlns:mdssi="http://schemas.openxmlformats.org/package/2006/digital-signature" SourceId="rId252"/>
            <mdssi:RelationshipReference xmlns:mdssi="http://schemas.openxmlformats.org/package/2006/digital-signature" SourceId="rId273"/>
            <mdssi:RelationshipReference xmlns:mdssi="http://schemas.openxmlformats.org/package/2006/digital-signature" SourceId="rId294"/>
            <mdssi:RelationshipReference xmlns:mdssi="http://schemas.openxmlformats.org/package/2006/digital-signature" SourceId="rId308"/>
            <mdssi:RelationshipReference xmlns:mdssi="http://schemas.openxmlformats.org/package/2006/digital-signature" SourceId="rId329"/>
            <mdssi:RelationshipReference xmlns:mdssi="http://schemas.openxmlformats.org/package/2006/digital-signature" SourceId="rId47"/>
            <mdssi:RelationshipReference xmlns:mdssi="http://schemas.openxmlformats.org/package/2006/digital-signature" SourceId="rId68"/>
            <mdssi:RelationshipReference xmlns:mdssi="http://schemas.openxmlformats.org/package/2006/digital-signature" SourceId="rId89"/>
            <mdssi:RelationshipReference xmlns:mdssi="http://schemas.openxmlformats.org/package/2006/digital-signature" SourceId="rId112"/>
            <mdssi:RelationshipReference xmlns:mdssi="http://schemas.openxmlformats.org/package/2006/digital-signature" SourceId="rId133"/>
            <mdssi:RelationshipReference xmlns:mdssi="http://schemas.openxmlformats.org/package/2006/digital-signature" SourceId="rId154"/>
            <mdssi:RelationshipReference xmlns:mdssi="http://schemas.openxmlformats.org/package/2006/digital-signature" SourceId="rId175"/>
            <mdssi:RelationshipReference xmlns:mdssi="http://schemas.openxmlformats.org/package/2006/digital-signature" SourceId="rId340"/>
            <mdssi:RelationshipReference xmlns:mdssi="http://schemas.openxmlformats.org/package/2006/digital-signature" SourceId="rId361"/>
            <mdssi:RelationshipReference xmlns:mdssi="http://schemas.openxmlformats.org/package/2006/digital-signature" SourceId="rId196"/>
            <mdssi:RelationshipReference xmlns:mdssi="http://schemas.openxmlformats.org/package/2006/digital-signature" SourceId="rId200"/>
            <mdssi:RelationshipReference xmlns:mdssi="http://schemas.openxmlformats.org/package/2006/digital-signature" SourceId="rId16"/>
            <mdssi:RelationshipReference xmlns:mdssi="http://schemas.openxmlformats.org/package/2006/digital-signature" SourceId="rId221"/>
            <mdssi:RelationshipReference xmlns:mdssi="http://schemas.openxmlformats.org/package/2006/digital-signature" SourceId="rId242"/>
            <mdssi:RelationshipReference xmlns:mdssi="http://schemas.openxmlformats.org/package/2006/digital-signature" SourceId="rId263"/>
            <mdssi:RelationshipReference xmlns:mdssi="http://schemas.openxmlformats.org/package/2006/digital-signature" SourceId="rId284"/>
            <mdssi:RelationshipReference xmlns:mdssi="http://schemas.openxmlformats.org/package/2006/digital-signature" SourceId="rId319"/>
            <mdssi:RelationshipReference xmlns:mdssi="http://schemas.openxmlformats.org/package/2006/digital-signature" SourceId="rId37"/>
            <mdssi:RelationshipReference xmlns:mdssi="http://schemas.openxmlformats.org/package/2006/digital-signature" SourceId="rId58"/>
            <mdssi:RelationshipReference xmlns:mdssi="http://schemas.openxmlformats.org/package/2006/digital-signature" SourceId="rId79"/>
            <mdssi:RelationshipReference xmlns:mdssi="http://schemas.openxmlformats.org/package/2006/digital-signature" SourceId="rId102"/>
            <mdssi:RelationshipReference xmlns:mdssi="http://schemas.openxmlformats.org/package/2006/digital-signature" SourceId="rId123"/>
            <mdssi:RelationshipReference xmlns:mdssi="http://schemas.openxmlformats.org/package/2006/digital-signature" SourceId="rId144"/>
            <mdssi:RelationshipReference xmlns:mdssi="http://schemas.openxmlformats.org/package/2006/digital-signature" SourceId="rId330"/>
            <mdssi:RelationshipReference xmlns:mdssi="http://schemas.openxmlformats.org/package/2006/digital-signature" SourceId="rId90"/>
            <mdssi:RelationshipReference xmlns:mdssi="http://schemas.openxmlformats.org/package/2006/digital-signature" SourceId="rId165"/>
            <mdssi:RelationshipReference xmlns:mdssi="http://schemas.openxmlformats.org/package/2006/digital-signature" SourceId="rId186"/>
            <mdssi:RelationshipReference xmlns:mdssi="http://schemas.openxmlformats.org/package/2006/digital-signature" SourceId="rId351"/>
            <mdssi:RelationshipReference xmlns:mdssi="http://schemas.openxmlformats.org/package/2006/digital-signature" SourceId="rId372"/>
            <mdssi:RelationshipReference xmlns:mdssi="http://schemas.openxmlformats.org/package/2006/digital-signature" SourceId="rId211"/>
            <mdssi:RelationshipReference xmlns:mdssi="http://schemas.openxmlformats.org/package/2006/digital-signature" SourceId="rId232"/>
            <mdssi:RelationshipReference xmlns:mdssi="http://schemas.openxmlformats.org/package/2006/digital-signature" SourceId="rId253"/>
            <mdssi:RelationshipReference xmlns:mdssi="http://schemas.openxmlformats.org/package/2006/digital-signature" SourceId="rId274"/>
            <mdssi:RelationshipReference xmlns:mdssi="http://schemas.openxmlformats.org/package/2006/digital-signature" SourceId="rId295"/>
            <mdssi:RelationshipReference xmlns:mdssi="http://schemas.openxmlformats.org/package/2006/digital-signature" SourceId="rId309"/>
            <mdssi:RelationshipReference xmlns:mdssi="http://schemas.openxmlformats.org/package/2006/digital-signature" SourceId="rId27"/>
            <mdssi:RelationshipReference xmlns:mdssi="http://schemas.openxmlformats.org/package/2006/digital-signature" SourceId="rId48"/>
            <mdssi:RelationshipReference xmlns:mdssi="http://schemas.openxmlformats.org/package/2006/digital-signature" SourceId="rId69"/>
            <mdssi:RelationshipReference xmlns:mdssi="http://schemas.openxmlformats.org/package/2006/digital-signature" SourceId="rId113"/>
            <mdssi:RelationshipReference xmlns:mdssi="http://schemas.openxmlformats.org/package/2006/digital-signature" SourceId="rId134"/>
            <mdssi:RelationshipReference xmlns:mdssi="http://schemas.openxmlformats.org/package/2006/digital-signature" SourceId="rId320"/>
            <mdssi:RelationshipReference xmlns:mdssi="http://schemas.openxmlformats.org/package/2006/digital-signature" SourceId="rId80"/>
            <mdssi:RelationshipReference xmlns:mdssi="http://schemas.openxmlformats.org/package/2006/digital-signature" SourceId="rId155"/>
            <mdssi:RelationshipReference xmlns:mdssi="http://schemas.openxmlformats.org/package/2006/digital-signature" SourceId="rId176"/>
            <mdssi:RelationshipReference xmlns:mdssi="http://schemas.openxmlformats.org/package/2006/digital-signature" SourceId="rId197"/>
            <mdssi:RelationshipReference xmlns:mdssi="http://schemas.openxmlformats.org/package/2006/digital-signature" SourceId="rId341"/>
            <mdssi:RelationshipReference xmlns:mdssi="http://schemas.openxmlformats.org/package/2006/digital-signature" SourceId="rId362"/>
            <mdssi:RelationshipReference xmlns:mdssi="http://schemas.openxmlformats.org/package/2006/digital-signature" SourceId="rId201"/>
            <mdssi:RelationshipReference xmlns:mdssi="http://schemas.openxmlformats.org/package/2006/digital-signature" SourceId="rId222"/>
            <mdssi:RelationshipReference xmlns:mdssi="http://schemas.openxmlformats.org/package/2006/digital-signature" SourceId="rId243"/>
            <mdssi:RelationshipReference xmlns:mdssi="http://schemas.openxmlformats.org/package/2006/digital-signature" SourceId="rId264"/>
            <mdssi:RelationshipReference xmlns:mdssi="http://schemas.openxmlformats.org/package/2006/digital-signature" SourceId="rId285"/>
            <mdssi:RelationshipReference xmlns:mdssi="http://schemas.openxmlformats.org/package/2006/digital-signature" SourceId="rId17"/>
            <mdssi:RelationshipReference xmlns:mdssi="http://schemas.openxmlformats.org/package/2006/digital-signature" SourceId="rId38"/>
            <mdssi:RelationshipReference xmlns:mdssi="http://schemas.openxmlformats.org/package/2006/digital-signature" SourceId="rId59"/>
            <mdssi:RelationshipReference xmlns:mdssi="http://schemas.openxmlformats.org/package/2006/digital-signature" SourceId="rId103"/>
            <mdssi:RelationshipReference xmlns:mdssi="http://schemas.openxmlformats.org/package/2006/digital-signature" SourceId="rId124"/>
            <mdssi:RelationshipReference xmlns:mdssi="http://schemas.openxmlformats.org/package/2006/digital-signature" SourceId="rId310"/>
            <mdssi:RelationshipReference xmlns:mdssi="http://schemas.openxmlformats.org/package/2006/digital-signature" SourceId="rId70"/>
            <mdssi:RelationshipReference xmlns:mdssi="http://schemas.openxmlformats.org/package/2006/digital-signature" SourceId="rId91"/>
            <mdssi:RelationshipReference xmlns:mdssi="http://schemas.openxmlformats.org/package/2006/digital-signature" SourceId="rId145"/>
            <mdssi:RelationshipReference xmlns:mdssi="http://schemas.openxmlformats.org/package/2006/digital-signature" SourceId="rId166"/>
            <mdssi:RelationshipReference xmlns:mdssi="http://schemas.openxmlformats.org/package/2006/digital-signature" SourceId="rId187"/>
            <mdssi:RelationshipReference xmlns:mdssi="http://schemas.openxmlformats.org/package/2006/digital-signature" SourceId="rId331"/>
            <mdssi:RelationshipReference xmlns:mdssi="http://schemas.openxmlformats.org/package/2006/digital-signature" SourceId="rId352"/>
            <mdssi:RelationshipReference xmlns:mdssi="http://schemas.openxmlformats.org/package/2006/digital-signature" SourceId="rId373"/>
            <mdssi:RelationshipReference xmlns:mdssi="http://schemas.openxmlformats.org/package/2006/digital-signature" SourceId="rId1"/>
            <mdssi:RelationshipReference xmlns:mdssi="http://schemas.openxmlformats.org/package/2006/digital-signature" SourceId="rId212"/>
            <mdssi:RelationshipReference xmlns:mdssi="http://schemas.openxmlformats.org/package/2006/digital-signature" SourceId="rId233"/>
            <mdssi:RelationshipReference xmlns:mdssi="http://schemas.openxmlformats.org/package/2006/digital-signature" SourceId="rId254"/>
            <mdssi:RelationshipReference xmlns:mdssi="http://schemas.openxmlformats.org/package/2006/digital-signature" SourceId="rId28"/>
            <mdssi:RelationshipReference xmlns:mdssi="http://schemas.openxmlformats.org/package/2006/digital-signature" SourceId="rId49"/>
            <mdssi:RelationshipReference xmlns:mdssi="http://schemas.openxmlformats.org/package/2006/digital-signature" SourceId="rId114"/>
            <mdssi:RelationshipReference xmlns:mdssi="http://schemas.openxmlformats.org/package/2006/digital-signature" SourceId="rId275"/>
            <mdssi:RelationshipReference xmlns:mdssi="http://schemas.openxmlformats.org/package/2006/digital-signature" SourceId="rId296"/>
            <mdssi:RelationshipReference xmlns:mdssi="http://schemas.openxmlformats.org/package/2006/digital-signature" SourceId="rId300"/>
            <mdssi:RelationshipReference xmlns:mdssi="http://schemas.openxmlformats.org/package/2006/digital-signature" SourceId="rId60"/>
            <mdssi:RelationshipReference xmlns:mdssi="http://schemas.openxmlformats.org/package/2006/digital-signature" SourceId="rId81"/>
            <mdssi:RelationshipReference xmlns:mdssi="http://schemas.openxmlformats.org/package/2006/digital-signature" SourceId="rId135"/>
            <mdssi:RelationshipReference xmlns:mdssi="http://schemas.openxmlformats.org/package/2006/digital-signature" SourceId="rId156"/>
            <mdssi:RelationshipReference xmlns:mdssi="http://schemas.openxmlformats.org/package/2006/digital-signature" SourceId="rId177"/>
            <mdssi:RelationshipReference xmlns:mdssi="http://schemas.openxmlformats.org/package/2006/digital-signature" SourceId="rId198"/>
            <mdssi:RelationshipReference xmlns:mdssi="http://schemas.openxmlformats.org/package/2006/digital-signature" SourceId="rId321"/>
            <mdssi:RelationshipReference xmlns:mdssi="http://schemas.openxmlformats.org/package/2006/digital-signature" SourceId="rId342"/>
            <mdssi:RelationshipReference xmlns:mdssi="http://schemas.openxmlformats.org/package/2006/digital-signature" SourceId="rId363"/>
            <mdssi:RelationshipReference xmlns:mdssi="http://schemas.openxmlformats.org/package/2006/digital-signature" SourceId="rId202"/>
            <mdssi:RelationshipReference xmlns:mdssi="http://schemas.openxmlformats.org/package/2006/digital-signature" SourceId="rId223"/>
            <mdssi:RelationshipReference xmlns:mdssi="http://schemas.openxmlformats.org/package/2006/digital-signature" SourceId="rId244"/>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265"/>
            <mdssi:RelationshipReference xmlns:mdssi="http://schemas.openxmlformats.org/package/2006/digital-signature" SourceId="rId286"/>
            <mdssi:RelationshipReference xmlns:mdssi="http://schemas.openxmlformats.org/package/2006/digital-signature" SourceId="rId50"/>
            <mdssi:RelationshipReference xmlns:mdssi="http://schemas.openxmlformats.org/package/2006/digital-signature" SourceId="rId104"/>
            <mdssi:RelationshipReference xmlns:mdssi="http://schemas.openxmlformats.org/package/2006/digital-signature" SourceId="rId125"/>
            <mdssi:RelationshipReference xmlns:mdssi="http://schemas.openxmlformats.org/package/2006/digital-signature" SourceId="rId146"/>
            <mdssi:RelationshipReference xmlns:mdssi="http://schemas.openxmlformats.org/package/2006/digital-signature" SourceId="rId167"/>
            <mdssi:RelationshipReference xmlns:mdssi="http://schemas.openxmlformats.org/package/2006/digital-signature" SourceId="rId188"/>
            <mdssi:RelationshipReference xmlns:mdssi="http://schemas.openxmlformats.org/package/2006/digital-signature" SourceId="rId311"/>
            <mdssi:RelationshipReference xmlns:mdssi="http://schemas.openxmlformats.org/package/2006/digital-signature" SourceId="rId332"/>
            <mdssi:RelationshipReference xmlns:mdssi="http://schemas.openxmlformats.org/package/2006/digital-signature" SourceId="rId353"/>
            <mdssi:RelationshipReference xmlns:mdssi="http://schemas.openxmlformats.org/package/2006/digital-signature" SourceId="rId71"/>
            <mdssi:RelationshipReference xmlns:mdssi="http://schemas.openxmlformats.org/package/2006/digital-signature" SourceId="rId92"/>
            <mdssi:RelationshipReference xmlns:mdssi="http://schemas.openxmlformats.org/package/2006/digital-signature" SourceId="rId213"/>
            <mdssi:RelationshipReference xmlns:mdssi="http://schemas.openxmlformats.org/package/2006/digital-signature" SourceId="rId234"/>
            <mdssi:RelationshipReference xmlns:mdssi="http://schemas.openxmlformats.org/package/2006/digital-signature" SourceId="rId2"/>
            <mdssi:RelationshipReference xmlns:mdssi="http://schemas.openxmlformats.org/package/2006/digital-signature" SourceId="rId29"/>
            <mdssi:RelationshipReference xmlns:mdssi="http://schemas.openxmlformats.org/package/2006/digital-signature" SourceId="rId255"/>
            <mdssi:RelationshipReference xmlns:mdssi="http://schemas.openxmlformats.org/package/2006/digital-signature" SourceId="rId276"/>
            <mdssi:RelationshipReference xmlns:mdssi="http://schemas.openxmlformats.org/package/2006/digital-signature" SourceId="rId297"/>
            <mdssi:RelationshipReference xmlns:mdssi="http://schemas.openxmlformats.org/package/2006/digital-signature" SourceId="rId40"/>
            <mdssi:RelationshipReference xmlns:mdssi="http://schemas.openxmlformats.org/package/2006/digital-signature" SourceId="rId115"/>
            <mdssi:RelationshipReference xmlns:mdssi="http://schemas.openxmlformats.org/package/2006/digital-signature" SourceId="rId136"/>
            <mdssi:RelationshipReference xmlns:mdssi="http://schemas.openxmlformats.org/package/2006/digital-signature" SourceId="rId157"/>
            <mdssi:RelationshipReference xmlns:mdssi="http://schemas.openxmlformats.org/package/2006/digital-signature" SourceId="rId178"/>
            <mdssi:RelationshipReference xmlns:mdssi="http://schemas.openxmlformats.org/package/2006/digital-signature" SourceId="rId301"/>
            <mdssi:RelationshipReference xmlns:mdssi="http://schemas.openxmlformats.org/package/2006/digital-signature" SourceId="rId322"/>
            <mdssi:RelationshipReference xmlns:mdssi="http://schemas.openxmlformats.org/package/2006/digital-signature" SourceId="rId343"/>
            <mdssi:RelationshipReference xmlns:mdssi="http://schemas.openxmlformats.org/package/2006/digital-signature" SourceId="rId364"/>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199"/>
            <mdssi:RelationshipReference xmlns:mdssi="http://schemas.openxmlformats.org/package/2006/digital-signature" SourceId="rId203"/>
            <mdssi:RelationshipReference xmlns:mdssi="http://schemas.openxmlformats.org/package/2006/digital-signature" SourceId="rId19"/>
            <mdssi:RelationshipReference xmlns:mdssi="http://schemas.openxmlformats.org/package/2006/digital-signature" SourceId="rId224"/>
            <mdssi:RelationshipReference xmlns:mdssi="http://schemas.openxmlformats.org/package/2006/digital-signature" SourceId="rId245"/>
            <mdssi:RelationshipReference xmlns:mdssi="http://schemas.openxmlformats.org/package/2006/digital-signature" SourceId="rId266"/>
            <mdssi:RelationshipReference xmlns:mdssi="http://schemas.openxmlformats.org/package/2006/digital-signature" SourceId="rId287"/>
            <mdssi:RelationshipReference xmlns:mdssi="http://schemas.openxmlformats.org/package/2006/digital-signature" SourceId="rId30"/>
            <mdssi:RelationshipReference xmlns:mdssi="http://schemas.openxmlformats.org/package/2006/digital-signature" SourceId="rId105"/>
            <mdssi:RelationshipReference xmlns:mdssi="http://schemas.openxmlformats.org/package/2006/digital-signature" SourceId="rId126"/>
            <mdssi:RelationshipReference xmlns:mdssi="http://schemas.openxmlformats.org/package/2006/digital-signature" SourceId="rId147"/>
            <mdssi:RelationshipReference xmlns:mdssi="http://schemas.openxmlformats.org/package/2006/digital-signature" SourceId="rId168"/>
            <mdssi:RelationshipReference xmlns:mdssi="http://schemas.openxmlformats.org/package/2006/digital-signature" SourceId="rId312"/>
            <mdssi:RelationshipReference xmlns:mdssi="http://schemas.openxmlformats.org/package/2006/digital-signature" SourceId="rId333"/>
            <mdssi:RelationshipReference xmlns:mdssi="http://schemas.openxmlformats.org/package/2006/digital-signature" SourceId="rId354"/>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93"/>
            <mdssi:RelationshipReference xmlns:mdssi="http://schemas.openxmlformats.org/package/2006/digital-signature" SourceId="rId189"/>
            <mdssi:RelationshipReference xmlns:mdssi="http://schemas.openxmlformats.org/package/2006/digital-signature" SourceId="rId3"/>
            <mdssi:RelationshipReference xmlns:mdssi="http://schemas.openxmlformats.org/package/2006/digital-signature" SourceId="rId214"/>
            <mdssi:RelationshipReference xmlns:mdssi="http://schemas.openxmlformats.org/package/2006/digital-signature" SourceId="rId235"/>
            <mdssi:RelationshipReference xmlns:mdssi="http://schemas.openxmlformats.org/package/2006/digital-signature" SourceId="rId256"/>
            <mdssi:RelationshipReference xmlns:mdssi="http://schemas.openxmlformats.org/package/2006/digital-signature" SourceId="rId277"/>
            <mdssi:RelationshipReference xmlns:mdssi="http://schemas.openxmlformats.org/package/2006/digital-signature" SourceId="rId298"/>
            <mdssi:RelationshipReference xmlns:mdssi="http://schemas.openxmlformats.org/package/2006/digital-signature" SourceId="rId116"/>
            <mdssi:RelationshipReference xmlns:mdssi="http://schemas.openxmlformats.org/package/2006/digital-signature" SourceId="rId137"/>
            <mdssi:RelationshipReference xmlns:mdssi="http://schemas.openxmlformats.org/package/2006/digital-signature" SourceId="rId158"/>
            <mdssi:RelationshipReference xmlns:mdssi="http://schemas.openxmlformats.org/package/2006/digital-signature" SourceId="rId302"/>
            <mdssi:RelationshipReference xmlns:mdssi="http://schemas.openxmlformats.org/package/2006/digital-signature" SourceId="rId323"/>
            <mdssi:RelationshipReference xmlns:mdssi="http://schemas.openxmlformats.org/package/2006/digital-signature" SourceId="rId344"/>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62"/>
            <mdssi:RelationshipReference xmlns:mdssi="http://schemas.openxmlformats.org/package/2006/digital-signature" SourceId="rId83"/>
            <mdssi:RelationshipReference xmlns:mdssi="http://schemas.openxmlformats.org/package/2006/digital-signature" SourceId="rId179"/>
            <mdssi:RelationshipReference xmlns:mdssi="http://schemas.openxmlformats.org/package/2006/digital-signature" SourceId="rId365"/>
            <mdssi:RelationshipReference xmlns:mdssi="http://schemas.openxmlformats.org/package/2006/digital-signature" SourceId="rId190"/>
            <mdssi:RelationshipReference xmlns:mdssi="http://schemas.openxmlformats.org/package/2006/digital-signature" SourceId="rId204"/>
            <mdssi:RelationshipReference xmlns:mdssi="http://schemas.openxmlformats.org/package/2006/digital-signature" SourceId="rId225"/>
            <mdssi:RelationshipReference xmlns:mdssi="http://schemas.openxmlformats.org/package/2006/digital-signature" SourceId="rId246"/>
            <mdssi:RelationshipReference xmlns:mdssi="http://schemas.openxmlformats.org/package/2006/digital-signature" SourceId="rId267"/>
            <mdssi:RelationshipReference xmlns:mdssi="http://schemas.openxmlformats.org/package/2006/digital-signature" SourceId="rId288"/>
            <mdssi:RelationshipReference xmlns:mdssi="http://schemas.openxmlformats.org/package/2006/digital-signature" SourceId="rId106"/>
            <mdssi:RelationshipReference xmlns:mdssi="http://schemas.openxmlformats.org/package/2006/digital-signature" SourceId="rId127"/>
            <mdssi:RelationshipReference xmlns:mdssi="http://schemas.openxmlformats.org/package/2006/digital-signature" SourceId="rId313"/>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52"/>
            <mdssi:RelationshipReference xmlns:mdssi="http://schemas.openxmlformats.org/package/2006/digital-signature" SourceId="rId73"/>
            <mdssi:RelationshipReference xmlns:mdssi="http://schemas.openxmlformats.org/package/2006/digital-signature" SourceId="rId94"/>
            <mdssi:RelationshipReference xmlns:mdssi="http://schemas.openxmlformats.org/package/2006/digital-signature" SourceId="rId148"/>
            <mdssi:RelationshipReference xmlns:mdssi="http://schemas.openxmlformats.org/package/2006/digital-signature" SourceId="rId169"/>
            <mdssi:RelationshipReference xmlns:mdssi="http://schemas.openxmlformats.org/package/2006/digital-signature" SourceId="rId334"/>
            <mdssi:RelationshipReference xmlns:mdssi="http://schemas.openxmlformats.org/package/2006/digital-signature" SourceId="rId355"/>
            <mdssi:RelationshipReference xmlns:mdssi="http://schemas.openxmlformats.org/package/2006/digital-signature" SourceId="rId117"/>
            <mdssi:RelationshipReference xmlns:mdssi="http://schemas.openxmlformats.org/package/2006/digital-signature" SourceId="rId299"/>
            <mdssi:RelationshipReference xmlns:mdssi="http://schemas.openxmlformats.org/package/2006/digital-signature" SourceId="rId303"/>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63"/>
            <mdssi:RelationshipReference xmlns:mdssi="http://schemas.openxmlformats.org/package/2006/digital-signature" SourceId="rId84"/>
            <mdssi:RelationshipReference xmlns:mdssi="http://schemas.openxmlformats.org/package/2006/digital-signature" SourceId="rId138"/>
          </Transform>
          <Transform Algorithm="http://www.w3.org/TR/2001/REC-xml-c14n-20010315"/>
        </Transforms>
        <DigestMethod Algorithm="http://www.w3.org/2001/04/xmlenc#sha256"/>
        <DigestValue>OLKiSbTGDivwKjWHMuBEACXJ3TWyY/RlY9SA8SRr4NE=</DigestValue>
      </Reference>
      <Reference URI="/xl/calcChain.xml?ContentType=application/vnd.openxmlformats-officedocument.spreadsheetml.calcChain+xml">
        <DigestMethod Algorithm="http://www.w3.org/2001/04/xmlenc#sha256"/>
        <DigestValue>upFmMNLAoxh0RIH+iAjrgMbQ9FG6hR9Aa/aAE3HynrQ=</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vmlDrawing1.vml?ContentType=application/vnd.openxmlformats-officedocument.vmlDrawing">
        <DigestMethod Algorithm="http://www.w3.org/2001/04/xmlenc#sha256"/>
        <DigestValue>tOc1eLduh/gqPUvBcLAK4R3mL5TGNTagshzZ/8s+8ls=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OJt9jSJyqg3RTxClm/iq9j2RcCrDAbyrOjAFZ5fm+OA=</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jVB3x7ua1usiVgSSyCN9E9aT0eUmV47KNGRybepoUu0=</DigestValue>
      </Reference>
      <Reference URI="/xl/externalLinks/_rels/externalLink10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lLkWLjpEd49hIP3DvM3yOTqPzkwwfcvWv4KPDt12EPs=</DigestValue>
      </Reference>
      <Reference URI="/xl/externalLinks/_rels/externalLink10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fPNfLhiW0krCyxbT7jMGKIHak3QpuU5nOPxK/sFKaWo=</DigestValue>
      </Reference>
      <Reference URI="/xl/externalLinks/_rels/externalLink10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kThPt6r74cIVbGSajxPtiE8XvtpjOf/fQnGexf1aPpw=</DigestValue>
      </Reference>
      <Reference URI="/xl/externalLinks/_rels/externalLink10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Peyg3i0i+JZQ4Lyw8cRiBDtttNdNNcQ/C0XQwYZxUXs=</DigestValue>
      </Reference>
      <Reference URI="/xl/externalLinks/_rels/externalLink10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/zZ/kNtpDHBJK71Hes+IhhUgdovjK7PXlK1djygmL24=</DigestValue>
      </Reference>
      <Reference URI="/xl/externalLinks/_rels/externalLink10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htNu35kY5DKtFE7PMg1a4PZd8RNRoO2CZtHsVrcV8S0=</DigestValue>
      </Reference>
      <Reference URI="/xl/externalLinks/_rels/externalLink10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aYEQugAl5v6V71p3yLyUwcvTxwMArB5z/flSKMq1uLw=</DigestValue>
      </Reference>
      <Reference URI="/xl/externalLinks/_rels/externalLink10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MqMgpNGezTlGfBRvoTKBGYYW2lX3vOPqKYqN0uzFIEM=</DigestValue>
      </Reference>
      <Reference URI="/xl/externalLinks/_rels/externalLink10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lfPpcX6fZ+gOrHbKpETQP+HZxlRRe+KCwx5hwTwT7Bo=</DigestValue>
      </Reference>
      <Reference URI="/xl/externalLinks/_rels/externalLink10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rsqUrVfza9FLWQFa0KE3cx5BFfm2a3yRS0Muw59xPe0=</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AJmbc+bB9P5X+kaVeUKb6OnnnW2zOTwymNBL7rXHbus=</DigestValue>
      </Reference>
      <Reference URI="/xl/externalLinks/_rels/externalLink1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16vsIGD1qq6zSSCCSsS42HjUU9H6FMqGmO6mOHctV2Y=</DigestValue>
      </Reference>
      <Reference URI="/xl/externalLinks/_rels/externalLink1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GMlVWOcSGniUKJSeqDLJOhkYMciLSxb2srn2MpmEMOs=</DigestValue>
      </Reference>
      <Reference URI="/xl/externalLinks/_rels/externalLink1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OMIQyosoPn8BUwPu9H/7zIBbksRU7E+Iw9GvELfdjcE=</DigestValue>
      </Reference>
      <Reference URI="/xl/externalLinks/_rels/externalLink1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iTwo/f4Y9cJ6JOy4mccGjpVdwOelwziA8gjr5ojb9p4=</DigestValue>
      </Reference>
      <Reference URI="/xl/externalLinks/_rels/externalLink1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znYKEMVvIbcyRbnPUq9VQt/ol9Q1ZCA4Gl5H35jQhTA=</DigestValue>
      </Reference>
      <Reference URI="/xl/externalLinks/_rels/externalLink1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mMCjb2CT+cfHDkoz+By+6Sd/koi8+wGDIGz+dl/wxCM=</DigestValue>
      </Reference>
      <Reference URI="/xl/externalLinks/_rels/externalLink1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ORZc7lb+CRtSvCOpoDgNh7/B4dPK2oRYwDIZA4Vd6JM=</DigestValue>
      </Reference>
      <Reference URI="/xl/externalLinks/_rels/externalLink1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qeGX11gADbZ3Pj7gX4jd/wWTN+pCr3ssGwmXCcFf1GY=</DigestValue>
      </Reference>
      <Reference URI="/xl/externalLinks/_rels/externalLink1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5W76n5U9CYjKRgiFgrk3vwboAZDiKfgevBX6vgGsKdY=</DigestValue>
      </Reference>
      <Reference URI="/xl/externalLinks/_rels/externalLink1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cMkdNygefnUnkBApKsjc4VTpPS5/ttbh0yaydfafQvU=</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eLsIwpk+ntgo19VmZjCDvLtxGiDw2pGBcKxrbeGRmns=</DigestValue>
      </Reference>
      <Reference URI="/xl/externalLinks/_rels/externalLink1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MPwLvLhJMQq1PXrDpCr7sdsYHomJWAarsC66DbNpO0E=</DigestValue>
      </Reference>
      <Reference URI="/xl/externalLinks/_rels/externalLink1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p9qdjcteRZFujiGroCiparTglMBCGJCfNdkDq4ePonE=</DigestValue>
      </Reference>
      <Reference URI="/xl/externalLinks/_rels/externalLink1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Ji7DocQfpRFPCv+uQRL9OdLWy77bCJb0/CFvFEfUJSw=</DigestValue>
      </Reference>
      <Reference URI="/xl/externalLinks/_rels/externalLink1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o28Cerq623Yr+HXMh+jav61GbZBs6bhIVkXNFclha2s=</DigestValue>
      </Reference>
      <Reference URI="/xl/externalLinks/_rels/externalLink1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AR3x4/XMKXypttxG5tXleUt2FlhgQm7Bmf/nLZzmc5g=</DigestValue>
      </Reference>
      <Reference URI="/xl/externalLinks/_rels/externalLink1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4IzCj61QGjMmyDdXMZAnKWtx5y6iFANIvmZfkuGQHhA=</DigestValue>
      </Reference>
      <Reference URI="/xl/externalLinks/_rels/externalLink1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21bC+BsrLrGq+TIHldximy7ZfGC+6zZpNNgHrMwFq2k=</DigestValue>
      </Reference>
      <Reference URI="/xl/externalLinks/_rels/externalLink1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b5cGaH7jmcXLDgDGmiFpdyP3HoohBzfJZOOhEiELXLg=</DigestValue>
      </Reference>
      <Reference URI="/xl/externalLinks/_rels/externalLink1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QQ6z7/YV4Cpa6dqf9pNsz8s8O7fwS4fmCHD5P9rAlJI=</DigestValue>
      </Reference>
      <Reference URI="/xl/externalLinks/_rels/externalLink1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xeSJeflVlXLs8V5FnAHQiNCmRmRKLIAuBLqqiSg3Tn8=</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vpmd+Aqja0gza9BPqgm1nFQO3THlIWEvA31HuaXvU/E=</DigestValue>
      </Reference>
      <Reference URI="/xl/externalLinks/_rels/externalLink1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l3QNdPsUSrP8uMaY/BK3Rlx2fLKNYQgPICb6eYCRzrI=</DigestValue>
      </Reference>
      <Reference URI="/xl/externalLinks/_rels/externalLink1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0/mlvW46paknvNF509DWP2A88gsZbFz8IU5d/wt43yo=</DigestValue>
      </Reference>
      <Reference URI="/xl/externalLinks/_rels/externalLink1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Dda8f2Lj6vcR63US4KCjEaItDI1zg0jSByYIyhFCINA=</DigestValue>
      </Reference>
      <Reference URI="/xl/externalLinks/_rels/externalLink1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1oWrdIYE5lGZkNfWnc8zJWGzcOVNCaPr9jQvhx9yx8o=</DigestValue>
      </Reference>
      <Reference URI="/xl/externalLinks/_rels/externalLink1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gDQEY5u1K4ZbUkbF9WMM1P5ckj4JmBHHsbsBS36aJbE=</DigestValue>
      </Reference>
      <Reference URI="/xl/externalLinks/_rels/externalLink1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RXWn0tbj+uO15Mz5NKbynK4MeNOZQq7X9dgc5f6RAoE=</DigestValue>
      </Reference>
      <Reference URI="/xl/externalLinks/_rels/externalLink1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qYemIzjBc67KZY9giH60Qw1pzjr8SkqoVgBrkG+PnDE=</DigestValue>
      </Reference>
      <Reference URI="/xl/externalLinks/_rels/externalLink1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t07ZHZ2vBJOVu1SgMnSCiBwi+mZfe+9MBYK8EK8oaiE=</DigestValue>
      </Reference>
      <Reference URI="/xl/externalLinks/_rels/externalLink1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wRF5WuIS8bIvlR8oOA3NcxWEPjuP7R/AfxEiSKojgFA=</DigestValue>
      </Reference>
      <Reference URI="/xl/externalLinks/_rels/externalLink1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VDm1OlsyAk9gggsAktWL9RPa6ODt9J6VemT19wCaqK8=</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vpbCNvRhyMKDqxmMAYzjPqmAWEeM/sHe7/0fHXrfb8U=</DigestValue>
      </Reference>
      <Reference URI="/xl/externalLinks/_rels/externalLink1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o8YleifOma2VmtxddVWFRBEZRVR7TKV1dKUHXcs2XzM=</DigestValue>
      </Reference>
      <Reference URI="/xl/externalLinks/_rels/externalLink1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P836bR1WBqbWzjivUeUtDuRhirDA3CLjv3XtTgFAVaI=</DigestValue>
      </Reference>
      <Reference URI="/xl/externalLinks/_rels/externalLink1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2JVRj/i7ehSlUEk84T5CnujlQx9TcIo1chGz6/0qtwQ=</DigestValue>
      </Reference>
      <Reference URI="/xl/externalLinks/_rels/externalLink1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BrhFGrcamcmN5BYdSjaxO1w7kRswom7cnAQyZI0m3YI=</DigestValue>
      </Reference>
      <Reference URI="/xl/externalLinks/_rels/externalLink1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5HInTKxGZAb/RjVUAQdpsHc7wpGrLKK0PbGAkGrSwGk=</DigestValue>
      </Reference>
      <Reference URI="/xl/externalLinks/_rels/externalLink1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r9i/43d7i0KHRR/cU0OO4yggFyGoBhQ2GyxmFv9keCI=</DigestValue>
      </Reference>
      <Reference URI="/xl/externalLinks/_rels/externalLink1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UQ9o4eYKmHM8cHN8pZDGBwAohQ05odV6igSFd07UmdE=</DigestValue>
      </Reference>
      <Reference URI="/xl/externalLinks/_rels/externalLink1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lEQkD2PKdTREiGGeg4otF8EJuYYQpFM1hHYvvJSB+78=</DigestValue>
      </Reference>
      <Reference URI="/xl/externalLinks/_rels/externalLink1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7/PrNmJoa/mxDGYstAUXyt8Zl6ZSgqcD0aAeyJfBLwI=</DigestValue>
      </Reference>
      <Reference URI="/xl/externalLinks/_rels/externalLink1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cfYKVdkxSqrX2bDLQftpfF9qISK/ziWvBAAVmiz1z1c=</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jY/UQ1e6P6lpyD4yfTUlOBkykvKcPUupC2qyG7FJuNY=</DigestValue>
      </Reference>
      <Reference URI="/xl/externalLinks/_rels/externalLink1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BozMRdiD2gsb7ft3mYHdPa2u1FgwzMeV9yiHAewgE1k=</DigestValue>
      </Reference>
      <Reference URI="/xl/externalLinks/_rels/externalLink1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a3eM2QVYObMWdwWkBbJXyoy8pfXf0RIz1JIcD+i2y8Y=</DigestValue>
      </Reference>
      <Reference URI="/xl/externalLinks/_rels/externalLink1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vXrhcjCru0NteCMeM+wEGNGFtQtAOrA5yJy/nvD8kxA=</DigestValue>
      </Reference>
      <Reference URI="/xl/externalLinks/_rels/externalLink1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G0FuBdm71/PQAOkfH0l2NjBPGPUThKugf9mouvdPjH8=</DigestValue>
      </Reference>
      <Reference URI="/xl/externalLinks/_rels/externalLink1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MplcIB/nGaUaEl3/2EByak8riz3T8HMo+RtnXoUwK7s=</DigestValue>
      </Reference>
      <Reference URI="/xl/externalLinks/_rels/externalLink1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tCiaohszEQqDnz7rZKovSLaivdgeC8HSS74ngPamV7E=</DigestValue>
      </Reference>
      <Reference URI="/xl/externalLinks/_rels/externalLink1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e4ALAB3XUzjTCA/Qsq3Dl1I7qO1Moc2919c0tRisnT0=</DigestValue>
      </Reference>
      <Reference URI="/xl/externalLinks/_rels/externalLink1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Beh20vxlDkRmmOKy+jUeyHHVtF5CreMOJkvDd4nnUek=</DigestValue>
      </Reference>
      <Reference URI="/xl/externalLinks/_rels/externalLink1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womIe4B4/HIHatN6/JVqvsr2LW+XHXItFVSkGHnNTLA=</DigestValue>
      </Reference>
      <Reference URI="/xl/externalLinks/_rels/externalLink1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15jW9VLcTgO0+t/YAJohyMkTyjHVtYLU/+PSfT6pIHQ=</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5zpeAr5zNSFyQ/JTv5Nqoa1V8yvPfW3KHGJqm373P+8=</DigestValue>
      </Reference>
      <Reference URI="/xl/externalLinks/_rels/externalLink1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xmQHhWA263RTva3qw6mkvCiIyk9PXP1nFqliUkIAv4I=</DigestValue>
      </Reference>
      <Reference URI="/xl/externalLinks/_rels/externalLink1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kNEXTlvjFSpU9XvuyT3Hb2+rkvIm3Bnq62QtdSBfXCQ=</DigestValue>
      </Reference>
      <Reference URI="/xl/externalLinks/_rels/externalLink1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cxe/eoqVtymxX+dl8ihsI1b2xRCloGXQwP4LKmyR+2E=</DigestValue>
      </Reference>
      <Reference URI="/xl/externalLinks/_rels/externalLink1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Ko6mrmZdL+lllhzpCbQM0JwwsDy2nFDUcYhMy3RYdE8=</DigestValue>
      </Reference>
      <Reference URI="/xl/externalLinks/_rels/externalLink1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UbWesXweMb1NhD12dwrHMHXZ5lybLvm8g09RdntDjqU=</DigestValue>
      </Reference>
      <Reference URI="/xl/externalLinks/_rels/externalLink1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hsYoEsLQB+mjFi8jLlDjKZHENQBoQpxTJZ2wzETby9I=</DigestValue>
      </Reference>
      <Reference URI="/xl/externalLinks/_rels/externalLink16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xoq+xe8TpSx0wcB00uo+nvreAhZA91j9lj3NUPbRokk=</DigestValue>
      </Reference>
      <Reference URI="/xl/externalLinks/_rels/externalLink16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RNajRSRS9BDohl0HLm4cGjn1VKxKrIw3beRiJ9nAbOM=</DigestValue>
      </Reference>
      <Reference URI="/xl/externalLinks/_rels/externalLink16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JOH4FVjEphsGQwGW2ed6E3y5Haz86N/rFrzNIyAxW2I=</DigestValue>
      </Reference>
      <Reference URI="/xl/externalLinks/_rels/externalLink16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ekI8qqyo2ss4fg9CH5RF3wJVGfz5WZfvF8t2ezdRbro=</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dHcWScLQ6IhYSe2z+rPgf9y/XPEgEUpgxkoR8nr+kiM=</DigestValue>
      </Reference>
      <Reference URI="/xl/externalLinks/_rels/externalLink17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F8qI69/QKEdshMy+LYyUaxik5lxQeVtaVp1Vrnkqa3M=</DigestValue>
      </Reference>
      <Reference URI="/xl/externalLinks/_rels/externalLink17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jqNX5HFYdZk1SVbqrhXFEsnywkaNF1fJaS0YzM8MoHs=</DigestValue>
      </Reference>
      <Reference URI="/xl/externalLinks/_rels/externalLink17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iTzuIX+ZfJ9xLOdUfKMslUnRdq6VQbVPXmj4MQ49WSY=</DigestValue>
      </Reference>
      <Reference URI="/xl/externalLinks/_rels/externalLink17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xxGdjs6iYZ5ueog4PcqbEpjhBsEYzHDnYBN81n9egW4=</DigestValue>
      </Reference>
      <Reference URI="/xl/externalLinks/_rels/externalLink17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5bH9YDNnNDAcOC4YpAZG7hGPkKMvzV0qkJXLMP9xVzU=</DigestValue>
      </Reference>
      <Reference URI="/xl/externalLinks/_rels/externalLink17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hc0IvgFS06Wcfk4QNwGXj6YTuTSN5kzTe+8g5JxkcJo=</DigestValue>
      </Reference>
      <Reference URI="/xl/externalLinks/_rels/externalLink17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Vhc8FLl1/xk2KTBm1HwI+ag9gbZRfPLU+6Xakop7KhI=</DigestValue>
      </Reference>
      <Reference URI="/xl/externalLinks/_rels/externalLink17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jpbUTp4BuVyHzpuGcjCF6vQFdvmgJvcUDQZofRleS3o=</DigestValue>
      </Reference>
      <Reference URI="/xl/externalLinks/_rels/externalLink17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a9CkCY8VHn3toTKl0aOPbM7XRN6YdVZcjUa5fs7AArQ=</DigestValue>
      </Reference>
      <Reference URI="/xl/externalLinks/_rels/externalLink17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3fuCvptC++uBjM+rA3ACY5OH6ZHOw1qEje1PfOTW3/0=</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B2lo2FBJ3ttesBnmJ234CEjzgOimRHIFKeGcqRxJ338=</DigestValue>
      </Reference>
      <Reference URI="/xl/externalLinks/_rels/externalLink18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98wcoc15VI+aYI/klTU43XgWpqUvvBZeT4vvXz4XSCI=</DigestValue>
      </Reference>
      <Reference URI="/xl/externalLinks/_rels/externalLink18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YaG+tQot6Y1dNZxgTJ6ku4d+u28QVgtl2qr/RoH7DV8=</DigestValue>
      </Reference>
      <Reference URI="/xl/externalLinks/_rels/externalLink18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gsIRBA6o9+U2K6AL24ReiqxxoRaNffU7xiKhYj5RW1U=</DigestValue>
      </Reference>
      <Reference URI="/xl/externalLinks/_rels/externalLink18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HpC4QxfniNGmDJel+CcVmNu75OPcXHs+FG1Fb1myqvM=</DigestValue>
      </Reference>
      <Reference URI="/xl/externalLinks/_rels/externalLink18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bh8yJIdIsPjIlJSVfPvXMbhB0e2ABvTGX+89EX/l/mM=</DigestValue>
      </Reference>
      <Reference URI="/xl/externalLinks/_rels/externalLink18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1XzkG/P0QqXB2Dqpp1z1uH1un3SmSFTrKZRAv6G5NT0=</DigestValue>
      </Reference>
      <Reference URI="/xl/externalLinks/_rels/externalLink18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tQglNEPJmfkiklicX20LG5ljWLWUXb0JhhkCkLr2X60=</DigestValue>
      </Reference>
      <Reference URI="/xl/externalLinks/_rels/externalLink18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ZVf5omHDYKd7BDRFSS69Ij7UO9SaOLTfAmYVA4AzlrI=</DigestValue>
      </Reference>
      <Reference URI="/xl/externalLinks/_rels/externalLink18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y8vDtpfVvdcV8BgSZ2PfCCpq/jOrdAMoTT9gwF38a1w=</DigestValue>
      </Reference>
      <Reference URI="/xl/externalLinks/_rels/externalLink18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Lu7dZcu6SeGtomIGUTvYWSmkRA5rYqQXCVUkFZV/EeI=</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mtdww6/trhOUK1Y03tcdEQCQ1gfny9aC6YZfG1MgP/0=</DigestValue>
      </Reference>
      <Reference URI="/xl/externalLinks/_rels/externalLink19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kDkg70Onll2ORp64HqGlih7ey77I4zVSeqBQrFRsLes=</DigestValue>
      </Reference>
      <Reference URI="/xl/externalLinks/_rels/externalLink19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RtHplf4ganFiw5fZgARnfQftO851O0AgO5C1mUutM2Y=</DigestValue>
      </Reference>
      <Reference URI="/xl/externalLinks/_rels/externalLink19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3LHxjTQdWbj5CWJNF4jsH2S9rVKb8N+gYG9HTurCeEM=</DigestValue>
      </Reference>
      <Reference URI="/xl/externalLinks/_rels/externalLink19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kLDgpWOEZqQfx77/eCbUrNo+YX8Q81fFf9vFcW3YGmc=</DigestValue>
      </Reference>
      <Reference URI="/xl/externalLinks/_rels/externalLink19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I5VTPnTRz/uPdFYsrZdbOtixSES9xY0gR3zeJ54OtRs=</DigestValue>
      </Reference>
      <Reference URI="/xl/externalLinks/_rels/externalLink19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wiDejt05twLt2o4GjHoM1yx1KOa390ehmJERIxTzrUM=</DigestValue>
      </Reference>
      <Reference URI="/xl/externalLinks/_rels/externalLink19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avQMg+L+qxxCvrHXDSy3Bc+e0GSIj8bz7nKBatrs+8U=</DigestValue>
      </Reference>
      <Reference URI="/xl/externalLinks/_rels/externalLink19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DppQjUrqRlNbklXegO5VJ3JlPRo+Sd4vagFvSI13uWY=</DigestValue>
      </Reference>
      <Reference URI="/xl/externalLinks/_rels/externalLink19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Od2tONKQzbcsx2XOBZlS77jayWElMtGyGIYRdvtismA=</DigestValue>
      </Reference>
      <Reference URI="/xl/externalLinks/_rels/externalLink19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tJKgkfdyZ3O8i2MIh2tQ+OTQxc9PMOcbGzUAywgdBaE=</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d/itn6bXXa4WNZg6ZPKVcT5BzvnhINnGmwUPeRiWYlw=</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ySdM4pIsx65aZ3GafFFznsbIQLY8mqk0ZE6L5OoGf1A=</DigestValue>
      </Reference>
      <Reference URI="/xl/externalLinks/_rels/externalLink20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wzPnaMRaaeP/W4ACZL5yKTCltNs1dWGE+J4KK0PzCYg=</DigestValue>
      </Reference>
      <Reference URI="/xl/externalLinks/_rels/externalLink20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wCpqvhJeuZufLVDUpbtHqrDJtqn7Tbh6/VHx9bJBpcs=</DigestValue>
      </Reference>
      <Reference URI="/xl/externalLinks/_rels/externalLink20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fKC3nOnCyfO8FykM9xaJqI3rYfQw5vNHAAFqKpoOz4w=</DigestValue>
      </Reference>
      <Reference URI="/xl/externalLinks/_rels/externalLink20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pobHQHyCmlLjTI+w4fCvZc2kvSCcvTwnN36G072UuTE=</DigestValue>
      </Reference>
      <Reference URI="/xl/externalLinks/_rels/externalLink20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PoOWdf8Q1Ob6NMJIOUj8TGvcY54pbqyyjGuzIF7f3gs=</DigestValue>
      </Reference>
      <Reference URI="/xl/externalLinks/_rels/externalLink20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wEBYKM4zfByeEeN/dLucCi6iIuxexioiCrjefwEiy4M=</DigestValue>
      </Reference>
      <Reference URI="/xl/externalLinks/_rels/externalLink20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hyagPaEqAj3ieAIG6V9PnicnIllpboemTzMMSPL2Qpc=</DigestValue>
      </Reference>
      <Reference URI="/xl/externalLinks/_rels/externalLink20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Nt2//P4w/9mbrRMM9RlFMMod0oFaTIHN4CvgAitLJBE=</DigestValue>
      </Reference>
      <Reference URI="/xl/externalLinks/_rels/externalLink20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nVPvBqJ2k6pCjp9qPEF3rNmXE5I9doVqzC+RNkxrrqo=</DigestValue>
      </Reference>
      <Reference URI="/xl/externalLinks/_rels/externalLink20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vYDvtBP2Iq3w5PjdkPLF2Jn7n3X23x9gWA1eEhKDu8I=</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ms7rEpwoHa2TgAwHWFsvky6Pjc00iv+ptsx3Agv1Ba8=</DigestValue>
      </Reference>
      <Reference URI="/xl/externalLinks/_rels/externalLink2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q/TXZaRkzBdnIPCW6l5aoPoMJ7hdes3B/LSZzyp5CG0=</DigestValue>
      </Reference>
      <Reference URI="/xl/externalLinks/_rels/externalLink2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yWxxl9g5OopzHFVlcw4ENy1FTSQF2spUy4Zr36CfCW8=</DigestValue>
      </Reference>
      <Reference URI="/xl/externalLinks/_rels/externalLink2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xemeU48ocT/Q3yLgKlY8qDN66Xax6d78CBmnBwNuqJk=</DigestValue>
      </Reference>
      <Reference URI="/xl/externalLinks/_rels/externalLink2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p5rhjKAlYEsOUK5rPcmY2mhu02zADtU5xj8f9bqM4O0=</DigestValue>
      </Reference>
      <Reference URI="/xl/externalLinks/_rels/externalLink2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DMP2gQlcuASU9+77fO11ySpsqF/OcMjREh5KLQYIcrg=</DigestValue>
      </Reference>
      <Reference URI="/xl/externalLinks/_rels/externalLink2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MG/cFRpJKf4Ct8ltU4jL6kEq9zAyrhMeGSllxbQQlWg=</DigestValue>
      </Reference>
      <Reference URI="/xl/externalLinks/_rels/externalLink2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G4O6M9RKp17E/tQeYEaQWLaT4bJr33ykyQOChsJhP+0=</DigestValue>
      </Reference>
      <Reference URI="/xl/externalLinks/_rels/externalLink2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9eJdtk8DIlbDzGMY9rk5yjksZISKWk8xVcaugimMvxY=</DigestValue>
      </Reference>
      <Reference URI="/xl/externalLinks/_rels/externalLink2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4XNaONBd1SRlVONuWF697fns3fW6VEWIPfClSsE9mKo=</DigestValue>
      </Reference>
      <Reference URI="/xl/externalLinks/_rels/externalLink2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IGi4dIhKrbMHYYNLJuB5XzbALIa5Sdk1EKQJUR+uVI8=</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l/jch3A9kFYnlrP5NhNDgEgjPYIv0ZJpYxCrfVbcTp8=</DigestValue>
      </Reference>
      <Reference URI="/xl/externalLinks/_rels/externalLink2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aP1mIM3znUEt9tinBU8LX0SZ77cAWa3nLDeJe4Dwj0M=</DigestValue>
      </Reference>
      <Reference URI="/xl/externalLinks/_rels/externalLink2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B60AI9XbmVMUE2D5qLJo1xEnVLBqfluVO9I6MAFVbkM=</DigestValue>
      </Reference>
      <Reference URI="/xl/externalLinks/_rels/externalLink2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lNgHBsH/89BIOdRgL+9zPTwVUA+tPFVhD6N7A5t4v58=</DigestValue>
      </Reference>
      <Reference URI="/xl/externalLinks/_rels/externalLink2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jRkMDRh/xhJ2IxdbTMpG7ccNw4kqn387TzjXjlxqppc=</DigestValue>
      </Reference>
      <Reference URI="/xl/externalLinks/_rels/externalLink2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Jt0nt65PNBhXgt4ZsbmVZN5RGpMrxxC36ZTyz+YX1Gc=</DigestValue>
      </Reference>
      <Reference URI="/xl/externalLinks/_rels/externalLink2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i3nXuuEqLs8SI2I1JUxLl/0fZts0UeIykvO5j8M2tNc=</DigestValue>
      </Reference>
      <Reference URI="/xl/externalLinks/_rels/externalLink2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L6ul3cTRaFsvtEXaT7PXAkJnbUUgGKytH6pup+qJ5/U=</DigestValue>
      </Reference>
      <Reference URI="/xl/externalLinks/_rels/externalLink2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ZBM4BGCSYJEb4uuvyvIWTOh7kW9NSGetcjvQK/SZbxQ=</DigestValue>
      </Reference>
      <Reference URI="/xl/externalLinks/_rels/externalLink2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8S7aBvgvcfrzOYvEMRk0IpPUt/Q3GuFZn+23wHB7Qgs=</DigestValue>
      </Reference>
      <Reference URI="/xl/externalLinks/_rels/externalLink2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HoCXYAc8/P+ec7oh+R0yw3ec9fMkEt5jZDvaonM01No=</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vNjFx0mfWMn4Qj+HZ19OPnjT/d/jLTNXW66bfmcju90=</DigestValue>
      </Reference>
      <Reference URI="/xl/externalLinks/_rels/externalLink2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xsAq6S/4GdcDnkf4rinpIltcaVYG5Wf7g4lZGfHnjsE=</DigestValue>
      </Reference>
      <Reference URI="/xl/externalLinks/_rels/externalLink2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K64neWSEhYbP49agRvF+FGCPtHnLeLfUP3iOgKRrNug=</DigestValue>
      </Reference>
      <Reference URI="/xl/externalLinks/_rels/externalLink2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ejdy5hhnnFM36tjSOkYnAYLhb/pvrQi2Z/69s+HQUNI=</DigestValue>
      </Reference>
      <Reference URI="/xl/externalLinks/_rels/externalLink2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sIxhWksVTTSjA+JNsH7UoyTg8h6vQ681fwNWrH1xWy0=</DigestValue>
      </Reference>
      <Reference URI="/xl/externalLinks/_rels/externalLink2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J6pQ/JReHoVh211vW084y+z4xJLCqtnR0KCypKkWdT0=</DigestValue>
      </Reference>
      <Reference URI="/xl/externalLinks/_rels/externalLink2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iBPNrwYaSF8/sLxulNkvafgeIq50Ub86s1Ox7SrtcxM=</DigestValue>
      </Reference>
      <Reference URI="/xl/externalLinks/_rels/externalLink2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zlZ/ElGWhdtRQGMwkbBgpBeYwANcl+Vy2ecRPhMePSY=</DigestValue>
      </Reference>
      <Reference URI="/xl/externalLinks/_rels/externalLink2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HNVaT0LMKZm55HdV26cSp0r93XtFJfAeBq64vtKV8LA=</DigestValue>
      </Reference>
      <Reference URI="/xl/externalLinks/_rels/externalLink2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t2ToijtWPMycuK/NJfAjTV/5yp6FM0pc7T87wPZM8Yw=</DigestValue>
      </Reference>
      <Reference URI="/xl/externalLinks/_rels/externalLink2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gMco3ZdYixDlQlxhPZfnTrcRmBzZu4r0YxcEVyVkXdk=</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gsEBoAZxvvISOndP8cpQVpKA9qJZ5pkrNRAXYk4qmds=</DigestValue>
      </Reference>
      <Reference URI="/xl/externalLinks/_rels/externalLink2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qnDjLldpDhbrVyBqJUmUSS70iFitvr4g26gkW+q3bT4=</DigestValue>
      </Reference>
      <Reference URI="/xl/externalLinks/_rels/externalLink2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PjOfQvZ/vFSnNo4KlcEHkAHhvm406X2v9TAkT+oyYF8=</DigestValue>
      </Reference>
      <Reference URI="/xl/externalLinks/_rels/externalLink2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jUnl3fIYsFQKAvUYEIE13WG4fyySUxKFzGglf+ZoQyw=</DigestValue>
      </Reference>
      <Reference URI="/xl/externalLinks/_rels/externalLink2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O5vk2gq/Lbp99bk7gPGxB5RX/4SPe+4GPz9XfJCmBno=</DigestValue>
      </Reference>
      <Reference URI="/xl/externalLinks/_rels/externalLink2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68+sRh1Ft8snXRosDNWv6dNx4Sg2/c9TF8pFKtkDUpM=</DigestValue>
      </Reference>
      <Reference URI="/xl/externalLinks/_rels/externalLink2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OA7YzluJB8Nf4Alnz0v9OArVK+aHySBxljRyE80+2yM=</DigestValue>
      </Reference>
      <Reference URI="/xl/externalLinks/_rels/externalLink2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L9vSdLBNAmX6ypFSsNoglXfEMwhhpQnnORgDEhp0YPE=</DigestValue>
      </Reference>
      <Reference URI="/xl/externalLinks/_rels/externalLink2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2/xD8bCpHJuXNqor7ILrqZY0/5yvdJkFKi6RPYkwINI=</DigestValue>
      </Reference>
      <Reference URI="/xl/externalLinks/_rels/externalLink2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lOfVRa3kaoD0UfflZtz3dAWjF0EvI7AEmaRF7T5+LYw=</DigestValue>
      </Reference>
      <Reference URI="/xl/externalLinks/_rels/externalLink2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Am6ZKlsiIcYiY3pgA1vQwbhqedCzDmYL1MYMqQ51suY=</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vxuTIMZXTNXFAMCvXJqcMdoV9KXr8ZieV/OdqZMNaOM=</DigestValue>
      </Reference>
      <Reference URI="/xl/externalLinks/_rels/externalLink2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lPYFbOqE0C4AWDa0vwOQaByQwZ6e/9cXQke9f+Fl4UI=</DigestValue>
      </Reference>
      <Reference URI="/xl/externalLinks/_rels/externalLink2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2WYrFgoEVz06O2v2ilby6frybdHfuZl+iwsRWiwkq78=</DigestValue>
      </Reference>
      <Reference URI="/xl/externalLinks/_rels/externalLink2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NQMvA67yjDpo/26SEloITfniLAE+6sXN1g1DP2xfmrU=</DigestValue>
      </Reference>
      <Reference URI="/xl/externalLinks/_rels/externalLink2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y6XP1i+K3XSr88sNd8T2rsRKd7ngyQ0x8mxHt1oLBCo=</DigestValue>
      </Reference>
      <Reference URI="/xl/externalLinks/_rels/externalLink2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PWS6xVvbCOwwS6ZsH2orvG1PYuJqza7XepISHDcnxSo=</DigestValue>
      </Reference>
      <Reference URI="/xl/externalLinks/_rels/externalLink2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ZFWCsPwO1KjLyiZTO8GFEF3moo6TYpG3qs/GBuOHQFY=</DigestValue>
      </Reference>
      <Reference URI="/xl/externalLinks/_rels/externalLink2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LXb24jCB3iS7cuWYMQQJlz11ryf/rSBTgUh+gOcciV8=</DigestValue>
      </Reference>
      <Reference URI="/xl/externalLinks/_rels/externalLink2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oNfg/fJ8QboRlj7FQFqgrKmuBWfo782SMkqdh2Zs2mo=</DigestValue>
      </Reference>
      <Reference URI="/xl/externalLinks/_rels/externalLink2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i2yXW2colgi5aSM0ucj4VT7zVwi17BPuWnHwy9cqRZo=</DigestValue>
      </Reference>
      <Reference URI="/xl/externalLinks/_rels/externalLink2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PgEt9L0JsShEbcA/SHlpVsH/Eg5K7gfxcVIEms6NwOY=</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K8eMsnMQU4bdUKhoGlMhUqHNZAb9wegpl+I9qdZk8/E=</DigestValue>
      </Reference>
      <Reference URI="/xl/externalLinks/_rels/externalLink2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wxYPHI6eef64uaMw47De2yg09KuMx/b6+foYk9xZPpk=</DigestValue>
      </Reference>
      <Reference URI="/xl/externalLinks/_rels/externalLink2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zpTa7t9olperLKH/HVVj6MdNZ5VIZkKjfdj/X+86/2Y=</DigestValue>
      </Reference>
      <Reference URI="/xl/externalLinks/_rels/externalLink2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aBiUtYMWWE+BHESBNEMd98ZWQYywJ5fHSFpqjuCFq9U=</DigestValue>
      </Reference>
      <Reference URI="/xl/externalLinks/_rels/externalLink2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fFOr8rCXPyiyE7wbI1+wnNhHlyWsBxspIvHY8hB7Gy0=</DigestValue>
      </Reference>
      <Reference URI="/xl/externalLinks/_rels/externalLink2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/fByPvI3wUlJeHYLs6ArnKW3DAf1Ypqs6aQS5NgAqE8=</DigestValue>
      </Reference>
      <Reference URI="/xl/externalLinks/_rels/externalLink2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7w0kgnrauN3W5zLJxw3LmSf3CdFp28NoKSFAPTi44wc=</DigestValue>
      </Reference>
      <Reference URI="/xl/externalLinks/_rels/externalLink26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qRvOTCXyEW87lmkqCgyAlX9thejrpMPuBpI1tSVeAoY=</DigestValue>
      </Reference>
      <Reference URI="/xl/externalLinks/_rels/externalLink26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Le4CT7HrxXVaTHLikb3VbdQeIKe65yT95n5eQA2+K6M=</DigestValue>
      </Reference>
      <Reference URI="/xl/externalLinks/_rels/externalLink26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HX63tKSI5hyfpYFPS7z7YlwVFyOuzgZHYaniyAEfdsM=</DigestValue>
      </Reference>
      <Reference URI="/xl/externalLinks/_rels/externalLink26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ihxOOjrf0uO3lJFvfP4ClOtjKMSUv6e5WTM5U8WYgjE=</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LyUXhZhsOyJdBfDLjTl6HKt+0TYJRH+nDSHeUwOGYdI=</DigestValue>
      </Reference>
      <Reference URI="/xl/externalLinks/_rels/externalLink27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+C89voq4BtXo+8bSe0rTR7LwwwoJi/0Vtav4pIG+BvA=</DigestValue>
      </Reference>
      <Reference URI="/xl/externalLinks/_rels/externalLink27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QU5lecU2slBjk04uoU4uJUJNkHyT5NuCXh76sAiUDAQ=</DigestValue>
      </Reference>
      <Reference URI="/xl/externalLinks/_rels/externalLink27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8syzmR1yyzRHh6JvJPnHj82zKeZLE2G/Xr2aA51Ef1Y=</DigestValue>
      </Reference>
      <Reference URI="/xl/externalLinks/_rels/externalLink27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CCtsCsk8JdNm2N8FyYKZxTArmSBIz2ksMDN4Vp1/0W4=</DigestValue>
      </Reference>
      <Reference URI="/xl/externalLinks/_rels/externalLink27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Qhkyb26OvWzQnbWrtyDguHF9vXe3rlwdku+9jPWMF0Y=</DigestValue>
      </Reference>
      <Reference URI="/xl/externalLinks/_rels/externalLink27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snvH+lkyVrLAtCFYyDldCuhOWf0OZOo4onfZPkBBDhY=</DigestValue>
      </Reference>
      <Reference URI="/xl/externalLinks/_rels/externalLink27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yWte4ifU8yzpqNH8sFhK7+SZw/1+jqAWVOq+1y/D2q8=</DigestValue>
      </Reference>
      <Reference URI="/xl/externalLinks/_rels/externalLink27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sMMP/gXdO6MeLt4YXgPwe1PdVfZ3SQ70CCgPSe/E+o4=</DigestValue>
      </Reference>
      <Reference URI="/xl/externalLinks/_rels/externalLink27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jikEvl+pew7m4aYOmlMzuDTQcRVgm8XWWhy9gmr6298=</DigestValue>
      </Reference>
      <Reference URI="/xl/externalLinks/_rels/externalLink27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eNG1LSTy+0rPAv1Y+Aog5YTzHhCJq7IG74z0An0FdnU=</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lPnZpSU8Ky4PkPb9guCrfOThY+g9szaecwCNHUjhMAc=</DigestValue>
      </Reference>
      <Reference URI="/xl/externalLinks/_rels/externalLink28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lygOOAe3uNPSQMd6M8ME/lBY08qIREX65BEleUqaDLQ=</DigestValue>
      </Reference>
      <Reference URI="/xl/externalLinks/_rels/externalLink28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0b+hiIcj7jAj9Y+daq/zwKKEAUWpWBuZCAJR7VtcUZg=</DigestValue>
      </Reference>
      <Reference URI="/xl/externalLinks/_rels/externalLink28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v4kbALmSmFjVxK/AuyakmykNBg6Zw7iCY4WYP2s2oaA=</DigestValue>
      </Reference>
      <Reference URI="/xl/externalLinks/_rels/externalLink28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q4OvGRTu7QS852os7s0Dj/XHJCyHycO3FJc4hxnrFQw=</DigestValue>
      </Reference>
      <Reference URI="/xl/externalLinks/_rels/externalLink28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w3GG+f66TvT9+h9vEf9Q/S4ZUlE+HSc1b32RGDTsQLg=</DigestValue>
      </Reference>
      <Reference URI="/xl/externalLinks/_rels/externalLink28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pW1wz8/vUkxuFZqZisH+03NoA9tXCDKway2W1ufkidY=</DigestValue>
      </Reference>
      <Reference URI="/xl/externalLinks/_rels/externalLink28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Pa5yIpBUXAeW7C8Iip+dbIE3373V/1Eg3PK859vYuEw=</DigestValue>
      </Reference>
      <Reference URI="/xl/externalLinks/_rels/externalLink28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5tC74rEboQkN8KmCNmYrL3GIY5/MQC0C02sDUM4CTEw=</DigestValue>
      </Reference>
      <Reference URI="/xl/externalLinks/_rels/externalLink28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vb6cBeb7o8FhU+Dx4E5AzjCag5ghNVC0qY0nEieVMRU=</DigestValue>
      </Reference>
      <Reference URI="/xl/externalLinks/_rels/externalLink28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6KtiMqyjylEWkO9euZShQRrNDxewfMNM5OrKaFY0jGU=</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ZJUsVgQecbUNReGNxJ6HfQEsuA5WqXu1LQvG++5ZC94=</DigestValue>
      </Reference>
      <Reference URI="/xl/externalLinks/_rels/externalLink29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s0qsZRvqNYPVnLBHYE1bVx4xXWSD4ZHTfPHfUtJfPTg=</DigestValue>
      </Reference>
      <Reference URI="/xl/externalLinks/_rels/externalLink29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taHCTo0FSwfDlHBAM06W8oNqL+NenHSeybadLElRcaA=</DigestValue>
      </Reference>
      <Reference URI="/xl/externalLinks/_rels/externalLink29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jUqMWVeuEshzQysLVoD0kyqvDvryNWgulS1fUHk9g8U=</DigestValue>
      </Reference>
      <Reference URI="/xl/externalLinks/_rels/externalLink29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mi6Sz7ffDsBAqPy+iVPUBpXmrojJe9QWRfvK4jN3PKc=</DigestValue>
      </Reference>
      <Reference URI="/xl/externalLinks/_rels/externalLink29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D2xJGq08CRu+PWkjF9dm1XauylSjfTmLB7XP4Bz9OLQ=</DigestValue>
      </Reference>
      <Reference URI="/xl/externalLinks/_rels/externalLink29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XBBpJIUg8oiPZIn5X3HLuiMiGPNzzd50rYW6FspvU7g=</DigestValue>
      </Reference>
      <Reference URI="/xl/externalLinks/_rels/externalLink29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TT5YvUkZ/DH5Ba5bjECcK9kOpwci4EuWi7rzvnU3sDA=</DigestValue>
      </Reference>
      <Reference URI="/xl/externalLinks/_rels/externalLink29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8+520DvWtMeIupBMPC2W73A/uctcOYbTXfxyiq9oIVE=</DigestValue>
      </Reference>
      <Reference URI="/xl/externalLinks/_rels/externalLink29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rIuKOAW24GqxBVPSDOo7S/FuQR6tePL6JHd9POjuGBo=</DigestValue>
      </Reference>
      <Reference URI="/xl/externalLinks/_rels/externalLink29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qh+EsoJQ4cyw+QYqN5Z4rKyV6Pbq4jcvB955QwbtQzE=</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NXprfezAOSqEazEcVJVqhWfpmzaHr4S/TzdaxN8BpG0=</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9jSknVfE4yNlXhnP5tMr2kKy3hGtr7uPMW3hZpIYrCo=</DigestValue>
      </Reference>
      <Reference URI="/xl/externalLinks/_rels/externalLink30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KhLloWIN3i2thf7oZnUnRNf33Dy0EZaxpxLGHSPh+nw=</DigestValue>
      </Reference>
      <Reference URI="/xl/externalLinks/_rels/externalLink30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mVZhR/DjwAOh0fty7eiZ7MvRmbEYgeD8ryPRcTkhesY=</DigestValue>
      </Reference>
      <Reference URI="/xl/externalLinks/_rels/externalLink30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SC/JW6Wv10titIiXUZsIdQBSN10d0jkYZtcAJrItBPM=</DigestValue>
      </Reference>
      <Reference URI="/xl/externalLinks/_rels/externalLink30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han0RTWJYtgSvjlJqMUcsWtSCCgHxfzQ7dZ8Xbdofec=</DigestValue>
      </Reference>
      <Reference URI="/xl/externalLinks/_rels/externalLink30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drZ3jh20yJMER7mhQsFvVRY+hE4M3KAe+6JCcX79ZLo=</DigestValue>
      </Reference>
      <Reference URI="/xl/externalLinks/_rels/externalLink30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KS6jfhEp1zKU9zQJRkntTtd0Wqtt9nJcJ3aypD/Mh+0=</DigestValue>
      </Reference>
      <Reference URI="/xl/externalLinks/_rels/externalLink30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nHesLjEP1no6PQAt3ApQ4lDbcue49YlJoGM7lV1VlYw=</DigestValue>
      </Reference>
      <Reference URI="/xl/externalLinks/_rels/externalLink30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a4U4ixG+h6hyh50a5ar64VcnJjn09CTswKh89hP0Hi0=</DigestValue>
      </Reference>
      <Reference URI="/xl/externalLinks/_rels/externalLink30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qfmlWYOZG9oVobjM+KV/bmaN9RKyUNbf9r/LuSWSCCs=</DigestValue>
      </Reference>
      <Reference URI="/xl/externalLinks/_rels/externalLink30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Z/buw7vdER97Td7i4bxAGdCISRsrdqfCxywXhWhZWh8=</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26TGhHqlDFsxMDiEDkas5d5sRX7bJQkqSfEs9sS0HoU=</DigestValue>
      </Reference>
      <Reference URI="/xl/externalLinks/_rels/externalLink3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yIxipoAwPeNOgfGnvr8bxcBrbbHLbFCIjNAuYGd7Cx4=</DigestValue>
      </Reference>
      <Reference URI="/xl/externalLinks/_rels/externalLink3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R2qK51b3xElS3PD6R1n+KEnX/bgRTDis9nZa1qQoxiA=</DigestValue>
      </Reference>
      <Reference URI="/xl/externalLinks/_rels/externalLink3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5zjhxlFYbxCnMkVD/0GG4NKIjctIU+yx/WiAaKUoIKA=</DigestValue>
      </Reference>
      <Reference URI="/xl/externalLinks/_rels/externalLink3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r7Rh8a5esXNJhbIYKn/hHeoOLzsduBEsBm2Rn3GvFpg=</DigestValue>
      </Reference>
      <Reference URI="/xl/externalLinks/_rels/externalLink3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cKl8ioU7WGVl2aB5oZzMVoFleLO0+gS9TxGz1osCGz8=</DigestValue>
      </Reference>
      <Reference URI="/xl/externalLinks/_rels/externalLink3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9jleGG88toRxCkn0bts2hXY0lIbBMcRvtIkbF+CKtvs=</DigestValue>
      </Reference>
      <Reference URI="/xl/externalLinks/_rels/externalLink3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WiNuMgslxnApkCag9+nuacAygy0dxAg6ozNDVfBjJeI=</DigestValue>
      </Reference>
      <Reference URI="/xl/externalLinks/_rels/externalLink3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Fmtvmt5By4RP9OYwfUtrEF9CpvWCRRAMQxUvUxskx50=</DigestValue>
      </Reference>
      <Reference URI="/xl/externalLinks/_rels/externalLink3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N1w8+2a7ColovoAmMSlyg3oG/5Mvh1icQ6XQvQh75XA=</DigestValue>
      </Reference>
      <Reference URI="/xl/externalLinks/_rels/externalLink3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enw2L4EVZIclLjGcfeW8PAgqcfuk7fGV9I4ByHbeTOo=</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g90bbdzqUWPnARZj+eXc6AVJIUkq+LXCjFVSatdJJWg=</DigestValue>
      </Reference>
      <Reference URI="/xl/externalLinks/_rels/externalLink3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bvD35Acz3xKqJ8B74VZKJgd4sIlz9lYKrUtk+TqM2kE=</DigestValue>
      </Reference>
      <Reference URI="/xl/externalLinks/_rels/externalLink3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V7Il9D1d74QNbcqfo2NdA8F4cpCJ1B85GIE2eCq+1xw=</DigestValue>
      </Reference>
      <Reference URI="/xl/externalLinks/_rels/externalLink3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xK+LL1M79dw7BsYQiXVYM9v+PraEa/skf+uMMVw0SUM=</DigestValue>
      </Reference>
      <Reference URI="/xl/externalLinks/_rels/externalLink3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02RHb8S1XDc9IOCJgl6xKlJx41r34CTa8JFUKnli1XQ=</DigestValue>
      </Reference>
      <Reference URI="/xl/externalLinks/_rels/externalLink3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YAEhYx9aPk04h6StVtr/ZOGfGzuC0I4S5YGrol0udTE=</DigestValue>
      </Reference>
      <Reference URI="/xl/externalLinks/_rels/externalLink3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mSsG1n2JvN/qFDcO4yQPuf+GICNU00Vc62cB/qcNGFA=</DigestValue>
      </Reference>
      <Reference URI="/xl/externalLinks/_rels/externalLink3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C+hB7/CYPAYGSPte6ZvQ7kZlL56Aja8+pJJuUdnBIt0=</DigestValue>
      </Reference>
      <Reference URI="/xl/externalLinks/_rels/externalLink3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2NWORl4IG27a31cxx9mvXFKrXyXNCiAA1zzq1zwLmrQ=</DigestValue>
      </Reference>
      <Reference URI="/xl/externalLinks/_rels/externalLink3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Kzax8YvyvOpDXX9wYW6H6FW2UfxUkL/m+GefXU+WTYw=</DigestValue>
      </Reference>
      <Reference URI="/xl/externalLinks/_rels/externalLink3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5CwPPyKkhJpPCs3BHBmI+yX1nuVdRXdX8ZO0krFg2U0=</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8HdWwLwIBC9UYh32AvSDjrA50ocLUoxDl7pd8s3PBJE=</DigestValue>
      </Reference>
      <Reference URI="/xl/externalLinks/_rels/externalLink3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lzFGUwSuX3sZj2RWW6X2HBx9jN1TlawoL4JFVYowQlg=</DigestValue>
      </Reference>
      <Reference URI="/xl/externalLinks/_rels/externalLink3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QcYsL8APE11NLYvtqGz4M8OqOuTBMs9X91W5nPSUPy8=</DigestValue>
      </Reference>
      <Reference URI="/xl/externalLinks/_rels/externalLink3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B5L82cuzEKuy85SDX5ZhfPArF3CvygDGP6h8RjXQwyc=</DigestValue>
      </Reference>
      <Reference URI="/xl/externalLinks/_rels/externalLink3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dEGE5ZKmz8Cl+ATlngpYaMgU7PMsEvjsjRM9gS542kI=</DigestValue>
      </Reference>
      <Reference URI="/xl/externalLinks/_rels/externalLink3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zcg9URe0pow9wffXGVRm2B/vq+sZWXw3LGce9hMbvIU=</DigestValue>
      </Reference>
      <Reference URI="/xl/externalLinks/_rels/externalLink3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G/nb22AHNFJ0AGFyizuV26DC+cBR31j0uauusMZJR8E=</DigestValue>
      </Reference>
      <Reference URI="/xl/externalLinks/_rels/externalLink3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w+IjynH8feekv1xKcS1+oRHbpR9y1y9+99ZX+cMHc9w=</DigestValue>
      </Reference>
      <Reference URI="/xl/externalLinks/_rels/externalLink3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QSE9oLCPTjYvVW44t2IJgI3XHXIIrM3rA/ckWO9Pm3I=</DigestValue>
      </Reference>
      <Reference URI="/xl/externalLinks/_rels/externalLink3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UuiTW02u3uOlATlTHtXeTFH7rvtuoWCzQ7tAubmR4LA=</DigestValue>
      </Reference>
      <Reference URI="/xl/externalLinks/_rels/externalLink3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S1xxTe1RvgOj6xDrh/C0Edy3dBMnIk43oJcfMruxyNE=</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oz/srr/c18xWiHaLoegYlYZoG3IwWXi6YixgIqjhWGc=</DigestValue>
      </Reference>
      <Reference URI="/xl/externalLinks/_rels/externalLink3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qYn4c8H75rpIoMrNKyqqmJ7yNytptG+ozwwtGJ1xHqU=</DigestValue>
      </Reference>
      <Reference URI="/xl/externalLinks/_rels/externalLink3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EsUlfsMLIiin5Z0sM7FyCO0FVEDmQ7Q8o95m4yCIT5k=</DigestValue>
      </Reference>
      <Reference URI="/xl/externalLinks/_rels/externalLink3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HO1HBXBYy5zYX4WMhf7gkJoUFP+dO8Rqu0cz+cmRiIc=</DigestValue>
      </Reference>
      <Reference URI="/xl/externalLinks/_rels/externalLink3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q6skNAWmE3/gIuhrgtu1e4lcv/xr8J8jrzC3oY6Zx4w=</DigestValue>
      </Reference>
      <Reference URI="/xl/externalLinks/_rels/externalLink3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WjXhIbeTElr3fwnoV+BCzvJoaUcAnb2UUDaZXtcQKjA=</DigestValue>
      </Reference>
      <Reference URI="/xl/externalLinks/_rels/externalLink3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PCZRx+tOpxa/CqUgnAFiH0fwCG2QP3mGTQqlDhtEp4M=</DigestValue>
      </Reference>
      <Reference URI="/xl/externalLinks/_rels/externalLink3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vc4uaprwEFpmVWoPFp498k4J99JBG9o9h0xk5CZkqrE=</DigestValue>
      </Reference>
      <Reference URI="/xl/externalLinks/_rels/externalLink3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EDY3uoNksHKchLJjbbt9NX949oN8G5pi7zgdXY7U0Ds=</DigestValue>
      </Reference>
      <Reference URI="/xl/externalLinks/_rels/externalLink3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U/r9CSiiiFnZaQ2xozEfJ7i4b+lPzdzl+N5uxP1fRZw=</DigestValue>
      </Reference>
      <Reference URI="/xl/externalLinks/_rels/externalLink3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/e1bwsl/GGsdC2jUg8YmO+h+u808y9KDSYyLT1Q6ZfQ=</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p/gCgBVWbp7brStyIeqbfW/36ra0kE70sXCfIKKVZqA=</DigestValue>
      </Reference>
      <Reference URI="/xl/externalLinks/_rels/externalLink3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I3YogZ53YzgvwNBkyM/Wb/4H0ErdG3YY01nTN7aM0H8=</DigestValue>
      </Reference>
      <Reference URI="/xl/externalLinks/_rels/externalLink3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WVgVPG9i9yS7liewl6ukMMvCBFikW6qKWxUVMQZhLH0=</DigestValue>
      </Reference>
      <Reference URI="/xl/externalLinks/_rels/externalLink3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7riQn49YGF1Nnw8VKO8CGfgJPAdzWzb2HSRdijIKHYw=</DigestValue>
      </Reference>
      <Reference URI="/xl/externalLinks/_rels/externalLink3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o/MZWV6OdEjF0zSs6sBBF+rExgji1S3pJ5XybnIGSWU=</DigestValue>
      </Reference>
      <Reference URI="/xl/externalLinks/_rels/externalLink3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GkPg+eEOG1viZLQWYNW30+hAz2h+LJab84jed/EYXVo=</DigestValue>
      </Reference>
      <Reference URI="/xl/externalLinks/_rels/externalLink3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XI6G3KX6Y4aB40eGB1+B54BEt6CY74p2FlT+zr5nnzU=</DigestValue>
      </Reference>
      <Reference URI="/xl/externalLinks/_rels/externalLink3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urWR56h35pueD+hOej/NjFukKqdAZRGyOMGGwQn94I8=</DigestValue>
      </Reference>
      <Reference URI="/xl/externalLinks/_rels/externalLink3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qciWGofJ/D7TnanYfyMYAmb9MXNFHuQpjZ+HJE0Fztg=</DigestValue>
      </Reference>
      <Reference URI="/xl/externalLinks/_rels/externalLink3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1L7mY91SCJ3VXv1aFUITz55AARbdcLqpCjhTx9IzuF8=</DigestValue>
      </Reference>
      <Reference URI="/xl/externalLinks/_rels/externalLink3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Gvw9cKuCF+YkYIOqG1uAVCCdtEXd+mhPjkS2RCfPACg=</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PAXTf3IYTzGVgMjxnFoo1Owho1nE2VqbC0yd46Rf2zY=</DigestValue>
      </Reference>
      <Reference URI="/xl/externalLinks/_rels/externalLink3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VvGf+pSuEgME87oAPs+b4su3qXlH5qaBRnp1xTw2P2s=</DigestValue>
      </Reference>
      <Reference URI="/xl/externalLinks/_rels/externalLink3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M4KyZDUHKdl2RN1Cu0a1LSBdb4zPX9ogBsdnuyTroMI=</DigestValue>
      </Reference>
      <Reference URI="/xl/externalLinks/_rels/externalLink3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K9OhIE1dCzReUh/Oj3VJFAz2uFMd8I/db/e+mc+EC44=</DigestValue>
      </Reference>
      <Reference URI="/xl/externalLinks/_rels/externalLink3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Vh//p9OlvPyjP7cTkltA4t0h4m2p7j6vj0BLtiSr6vo=</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1zzZmbUd2LHidMYDTzmXoT+DpO2hlMGbS0CGBGDBHac=</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GJRVPdLSiPCf5NKbmZIIEz78xLIleqozkB9qlCdnUJU=</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reHWvXKeOYEi6/oar4eQY3jxUzyX2z9q+xoC/Ad6Sqk=</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cOLGpMjLSleTaDa3eAjEJd2zXt01TDdC3I3G7z0HWM8=</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1hxA59odu7LRyeuwJdo7DvY+gflTbbr/+wmtWOzBbcc=</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GxZu/Kj65xg62HmbBB76Ef2PrddjamIM3nf74cPcoYc=</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m0ylr1zm5S0i2jp6KSg0BF71mnjq0CB6A9i5mNk1X68=</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9FBzE5g99zPNt/wSak/vKrGq0nkaQA9U+VUVyTK7GLw=</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s+2geP6y26OOoEv0yfaetsPeh1rpFZuy/LDbT6T5psQ=</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M2d/fOtlokZCLmeOXvdeesWHiKw4e53JlbRXdjnpBKM=</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9I+vX7mq7fHNKjVzxfaSkQDIhq3bVlPvbDqyN31q1IM=</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hGWc/KdH0Eod5ncjDCu2wFPcBc8C1IjJkLTWPbHTvRY=</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ofldJ1KyHasZP5Y0MAP49Q9Wc3wN4gefSYiR3sLqu2g=</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WHbkcqtZlwMw4DUdC4S9S+UIalKpkLbh9mAzBDjXeak=</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n3QF1yIQS31jfrMHR1AN5R+JlU3ccL6geG/8qKccq1U=</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Iv8dIsmbMRBYEKfU/0/vu+4FpHcErJ3WoGsK2zi3ysk=</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wq4V51K/HxpSjHFMksc8eUxnuU3mCBufJexyPDeKns8=</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aGsdnVa9+1fBjBPMkcE5T7tSelcoehrXPkMBpV8LM+U=</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nh0kGko4NtNw7tlmpQvNsWPXx2jYO4E2xxVisDHpASc=</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OTgJ0g6qRoWx2waxpesnNL+2y5I1c+22VUEkuo+41vE=</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8/5UCDfNVWCsdHjqbXaurpXhd2S8WAyZ+YayBOWg6cA=</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eR1YDvDDMlf4f7CDAS0e+t1tpPXY2uuf8QhcZ9ZpT5I=</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QPRxHvzAocGXaO7Cki1BwuUrRcR2PMd+rFeaSJQXldM=</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ge2KoYLxTxlkBcjGuO57L0bSe7W8kU5jcpQGiuPY3zY=</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dDI33XXxVHk4ey7YC2ZPuoAClMMPYPTt5yBsAWroM6Q=</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oqDtLIVVqP8fRkzhx/2EZVw29KRoQEoj2LxjaP36pFc=</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3wZGWCV4ypphlEco59zvg7umW0asDxF9ZLC+KPrCpcc=</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uLl4nFgg4U/1FLJBqyv1C9l4Cbqe6goMHEnBcBGmj8U=</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/kX8SOr1AOkVoxDpnZfCCV03sU/OPVhleuQLckUfjjQ=</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DKIRtW5dw+hgMCiUA79a6EBOIQovxro//GnvfJa3GGE=</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Hxq/TXUslNcezRQ+sq92/ZVBWwaeW5R1YfDz3OnciG8=</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Pp9tkHBPJz6XIOoQhp4isblXreSmydSF8EWeA5Sbb08=</DigestValue>
      </Reference>
      <Reference URI="/xl/externalLinks/_rels/externalLink6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Fvu5ecOLwYfLB9z4bKxu9IxaxMTvIABDMghVXSnKvCk=</DigestValue>
      </Reference>
      <Reference URI="/xl/externalLinks/_rels/externalLink6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flf1MOa288PGEgt0M+QNNNxGQxoZhhEnBJ7AxmO8QYc=</DigestValue>
      </Reference>
      <Reference URI="/xl/externalLinks/_rels/externalLink6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l1WwZbRN2jNexHJlP+OrR4TMwOw2qLUwoF0YX5tTVQg=</DigestValue>
      </Reference>
      <Reference URI="/xl/externalLinks/_rels/externalLink6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V4PBv0hs3uvuvgg6zs2yv52PFpFMpwqhLhun5IUXvTs=</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XdAr8rYzMvuWwY3ws4Wg0UptN2Tn8mZCExDwdDJ3m7c=</DigestValue>
      </Reference>
      <Reference URI="/xl/externalLinks/_rels/externalLink7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mpuAY6pfNP/fjtIHUeEQO/1q2V9TjoxJjmgNxpIUpf0=</DigestValue>
      </Reference>
      <Reference URI="/xl/externalLinks/_rels/externalLink7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yIMYYkJ7vd3JOFLmfge7RDI7xgtNH1IhxRaHPVoi36c=</DigestValue>
      </Reference>
      <Reference URI="/xl/externalLinks/_rels/externalLink7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+/KmU2Z+4Eyxg0Q/WW9XJDPtDG8rxbzTeaHRlJlKTtc=</DigestValue>
      </Reference>
      <Reference URI="/xl/externalLinks/_rels/externalLink7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sVG9gSmz+IOYt9+UrIbiWK2KHlkOK/iTPOP1ysmFQ2k=</DigestValue>
      </Reference>
      <Reference URI="/xl/externalLinks/_rels/externalLink7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EnapQTxpYJuMcMHZU94t8Ink+xJAlFhkYgsgoZP2XNY=</DigestValue>
      </Reference>
      <Reference URI="/xl/externalLinks/_rels/externalLink7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+6pYYH0RlaC5o9jQUEv3h9SNR9GhkM1Ln9czr7kBL+A=</DigestValue>
      </Reference>
      <Reference URI="/xl/externalLinks/_rels/externalLink7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Dfzpp5pE/nbUEo0UXGYM1sMh4Iq4NqFSARt0t7Wh0o0=</DigestValue>
      </Reference>
      <Reference URI="/xl/externalLinks/_rels/externalLink7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S7QS194KF/sM8z2Na7DyndCoLq/ytQV4OzvMt/asGp4=</DigestValue>
      </Reference>
      <Reference URI="/xl/externalLinks/_rels/externalLink7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8FKFTbRBnXJyE5yNFkXjohj3xD/edHp4vFBXqQ9P9m8=</DigestValue>
      </Reference>
      <Reference URI="/xl/externalLinks/_rels/externalLink7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XOGZYqq6nDawSwKVMoj5IFVIEvZ7LZxKEh9Z9E4kqJ0=</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HrxjYTbsv9D80MdCCTS+Y0ffQ8cIv9h5U9rOigLHcPI=</DigestValue>
      </Reference>
      <Reference URI="/xl/externalLinks/_rels/externalLink8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BInxh6BaKvZO1ZeaVSgqy3vpt3KfUFBAwTOmE+mi8ek=</DigestValue>
      </Reference>
      <Reference URI="/xl/externalLinks/_rels/externalLink8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iwFZ6zi1c255eb9IjzwI+3uF5NCdMhASpkpHwVX543I=</DigestValue>
      </Reference>
      <Reference URI="/xl/externalLinks/_rels/externalLink8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/AsWSCE7asBPLmWU6S/HtHnF+mCGedb7bnDlqFc+IV4=</DigestValue>
      </Reference>
      <Reference URI="/xl/externalLinks/_rels/externalLink8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BrD3/cHjq47CP2Lc/7gLaJpw1nnT53xCnu46zXzRMs0=</DigestValue>
      </Reference>
      <Reference URI="/xl/externalLinks/_rels/externalLink8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RnSGeF45MbXEg2De0atBe2YYJ/9SnlYkL1fePOkXlXs=</DigestValue>
      </Reference>
      <Reference URI="/xl/externalLinks/_rels/externalLink8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LUTEnPfu5NmJYQEF8TP7UYLqLBKBOOoke3n/K/gvYKo=</DigestValue>
      </Reference>
      <Reference URI="/xl/externalLinks/_rels/externalLink8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CHwuawQt6ZNhV9h4yHxhHBoMpPDGWSlPjdVf2yrHtdw=</DigestValue>
      </Reference>
      <Reference URI="/xl/externalLinks/_rels/externalLink8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Wm/QAUgWkgDoH+OkM6fcrIEFQGWBH25QZMc+bl6rz0I=</DigestValue>
      </Reference>
      <Reference URI="/xl/externalLinks/_rels/externalLink8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h5U8P38SWtU7WdLsE5gzWSXoNM73Z4jZGeHG+y/dZt0=</DigestValue>
      </Reference>
      <Reference URI="/xl/externalLinks/_rels/externalLink8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CZ2XJ8BhzZY2qNvXNxVfwibHCXK33D5UGqGUMDMQNfA=</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gX7WH32jinf8fOXL5x3Z9gQOOi3ilttidP/D0BFpMOY=</DigestValue>
      </Reference>
      <Reference URI="/xl/externalLinks/_rels/externalLink9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x+yGtaoRXWiwAxpE3ll5Bc7JyL5oylzhDPHVNUPaJCM=</DigestValue>
      </Reference>
      <Reference URI="/xl/externalLinks/_rels/externalLink9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KDCcaAfSBrAVsd4aaj1QT/EvL4s2aIex7NDAcqHtPHw=</DigestValue>
      </Reference>
      <Reference URI="/xl/externalLinks/_rels/externalLink9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prQk19xWIV5ttECWfjJRPkP5zwOZ3RJEoEAZFrEmkoU=</DigestValue>
      </Reference>
      <Reference URI="/xl/externalLinks/_rels/externalLink9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LcFQJ2wytyxtlqNDMpPdcW4pswzf/wPS3vkz3X3DOH0=</DigestValue>
      </Reference>
      <Reference URI="/xl/externalLinks/_rels/externalLink9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TquVXoMIHQiSllvHuKSet9waLYSoTVm23Q8fp34o8eE=</DigestValue>
      </Reference>
      <Reference URI="/xl/externalLinks/_rels/externalLink9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LLZoOMPoqfY8iOKxbYqypBjVuWQWafwm5LNTSK0ybM4=</DigestValue>
      </Reference>
      <Reference URI="/xl/externalLinks/_rels/externalLink9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5y7JgKuLgVR8+IZl+Se9RoB0R+bUrLBjEdwr166TbGM=</DigestValue>
      </Reference>
      <Reference URI="/xl/externalLinks/_rels/externalLink9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i2AiN52nAWrFe7PemMlPfFEbp+G21h/R430d7HcJwzM=</DigestValue>
      </Reference>
      <Reference URI="/xl/externalLinks/_rels/externalLink9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LRMJjA7dj1AuCNUwbSypmFyunhsljXPehROGYKOaztc=</DigestValue>
      </Reference>
      <Reference URI="/xl/externalLinks/_rels/externalLink9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vKwbSZeW+mJevCywfmGpXqV1oXQzeZo8Wlwbbg/EJD8=</DigestValue>
      </Reference>
      <Reference URI="/xl/externalLinks/externalLink1.xml?ContentType=application/vnd.openxmlformats-officedocument.spreadsheetml.externalLink+xml">
        <DigestMethod Algorithm="http://www.w3.org/2001/04/xmlenc#sha256"/>
        <DigestValue>455n9pfoayL+C3HA1lAWMi5LTktutUsmnzUfRdeGIUA=</DigestValue>
      </Reference>
      <Reference URI="/xl/externalLinks/externalLink10.xml?ContentType=application/vnd.openxmlformats-officedocument.spreadsheetml.externalLink+xml">
        <DigestMethod Algorithm="http://www.w3.org/2001/04/xmlenc#sha256"/>
        <DigestValue>p0Z/UCpV1w4UVBj+i9SbRjTAMxIKiLrT6WS68dpGK88=</DigestValue>
      </Reference>
      <Reference URI="/xl/externalLinks/externalLink100.xml?ContentType=application/vnd.openxmlformats-officedocument.spreadsheetml.externalLink+xml">
        <DigestMethod Algorithm="http://www.w3.org/2001/04/xmlenc#sha256"/>
        <DigestValue>gFdpJalt3O2CxUyzEFGvH5dGqCCTNzVPIZNwBibRuNw=</DigestValue>
      </Reference>
      <Reference URI="/xl/externalLinks/externalLink101.xml?ContentType=application/vnd.openxmlformats-officedocument.spreadsheetml.externalLink+xml">
        <DigestMethod Algorithm="http://www.w3.org/2001/04/xmlenc#sha256"/>
        <DigestValue>dl/H1PTsrT7LVvtKZC6Jm+Wcgyep/ksyeoeoiQQEKT8=</DigestValue>
      </Reference>
      <Reference URI="/xl/externalLinks/externalLink102.xml?ContentType=application/vnd.openxmlformats-officedocument.spreadsheetml.externalLink+xml">
        <DigestMethod Algorithm="http://www.w3.org/2001/04/xmlenc#sha256"/>
        <DigestValue>u578HNli+hXljp93UDkxbk0cJ/6ZXFRRPC3Nwc0nfHM=</DigestValue>
      </Reference>
      <Reference URI="/xl/externalLinks/externalLink103.xml?ContentType=application/vnd.openxmlformats-officedocument.spreadsheetml.externalLink+xml">
        <DigestMethod Algorithm="http://www.w3.org/2001/04/xmlenc#sha256"/>
        <DigestValue>jcl3jyICl+sC7Rrx+VFGD04aK9reQuhbZBccVn74tmo=</DigestValue>
      </Reference>
      <Reference URI="/xl/externalLinks/externalLink104.xml?ContentType=application/vnd.openxmlformats-officedocument.spreadsheetml.externalLink+xml">
        <DigestMethod Algorithm="http://www.w3.org/2001/04/xmlenc#sha256"/>
        <DigestValue>/hPybCeYgabLwMb5KNb+n4AnzG8sCZXJGKsAAUyLQFI=</DigestValue>
      </Reference>
      <Reference URI="/xl/externalLinks/externalLink105.xml?ContentType=application/vnd.openxmlformats-officedocument.spreadsheetml.externalLink+xml">
        <DigestMethod Algorithm="http://www.w3.org/2001/04/xmlenc#sha256"/>
        <DigestValue>i9+N5auBiXEcAS0xqHHSRjD7g0ySkMcJ+B7nKerX0RY=</DigestValue>
      </Reference>
      <Reference URI="/xl/externalLinks/externalLink106.xml?ContentType=application/vnd.openxmlformats-officedocument.spreadsheetml.externalLink+xml">
        <DigestMethod Algorithm="http://www.w3.org/2001/04/xmlenc#sha256"/>
        <DigestValue>4QhJiDq9n6SxeLhCOz5WJprmh8m9zPq4OStjUmPg0ow=</DigestValue>
      </Reference>
      <Reference URI="/xl/externalLinks/externalLink107.xml?ContentType=application/vnd.openxmlformats-officedocument.spreadsheetml.externalLink+xml">
        <DigestMethod Algorithm="http://www.w3.org/2001/04/xmlenc#sha256"/>
        <DigestValue>zQxORU/lnQBDor1ju3h7weEh42uz8tfDE3Ueg5P7qB0=</DigestValue>
      </Reference>
      <Reference URI="/xl/externalLinks/externalLink108.xml?ContentType=application/vnd.openxmlformats-officedocument.spreadsheetml.externalLink+xml">
        <DigestMethod Algorithm="http://www.w3.org/2001/04/xmlenc#sha256"/>
        <DigestValue>YcQ430uC3pMi4w/kUpydK/y1RPf6OSfvkW4VJn2SGqk=</DigestValue>
      </Reference>
      <Reference URI="/xl/externalLinks/externalLink109.xml?ContentType=application/vnd.openxmlformats-officedocument.spreadsheetml.externalLink+xml">
        <DigestMethod Algorithm="http://www.w3.org/2001/04/xmlenc#sha256"/>
        <DigestValue>6Jxz99RfE9wLUJ1mYybP+H+vxCG/y65aHhicJDwDOBc=</DigestValue>
      </Reference>
      <Reference URI="/xl/externalLinks/externalLink11.xml?ContentType=application/vnd.openxmlformats-officedocument.spreadsheetml.externalLink+xml">
        <DigestMethod Algorithm="http://www.w3.org/2001/04/xmlenc#sha256"/>
        <DigestValue>79mkDC/BKAX6NnnpK4cbm13aSyxe22vWlJpBOc4RiHE=</DigestValue>
      </Reference>
      <Reference URI="/xl/externalLinks/externalLink110.xml?ContentType=application/vnd.openxmlformats-officedocument.spreadsheetml.externalLink+xml">
        <DigestMethod Algorithm="http://www.w3.org/2001/04/xmlenc#sha256"/>
        <DigestValue>34aY8weJI2/FCHQZ8mGnJjk4q8Jy4qOXBOC9vPojGog=</DigestValue>
      </Reference>
      <Reference URI="/xl/externalLinks/externalLink111.xml?ContentType=application/vnd.openxmlformats-officedocument.spreadsheetml.externalLink+xml">
        <DigestMethod Algorithm="http://www.w3.org/2001/04/xmlenc#sha256"/>
        <DigestValue>FuEDavebl0koEeZaBfaGxhMFEgk8cTgFOPk3sGWKdPw=</DigestValue>
      </Reference>
      <Reference URI="/xl/externalLinks/externalLink112.xml?ContentType=application/vnd.openxmlformats-officedocument.spreadsheetml.externalLink+xml">
        <DigestMethod Algorithm="http://www.w3.org/2001/04/xmlenc#sha256"/>
        <DigestValue>2x21SsLok5+ih/PKf+C/KLrlgLtkEJOIWrYW/yPkSng=</DigestValue>
      </Reference>
      <Reference URI="/xl/externalLinks/externalLink113.xml?ContentType=application/vnd.openxmlformats-officedocument.spreadsheetml.externalLink+xml">
        <DigestMethod Algorithm="http://www.w3.org/2001/04/xmlenc#sha256"/>
        <DigestValue>+tnxkFUu1btlqopp0kFWus8vGWdM7Plm8t6Ws6UPjzU=</DigestValue>
      </Reference>
      <Reference URI="/xl/externalLinks/externalLink114.xml?ContentType=application/vnd.openxmlformats-officedocument.spreadsheetml.externalLink+xml">
        <DigestMethod Algorithm="http://www.w3.org/2001/04/xmlenc#sha256"/>
        <DigestValue>qqK0dCIfkePuiDXMKb4kq9hgPA6AGd0FL2OBvNVJhp0=</DigestValue>
      </Reference>
      <Reference URI="/xl/externalLinks/externalLink115.xml?ContentType=application/vnd.openxmlformats-officedocument.spreadsheetml.externalLink+xml">
        <DigestMethod Algorithm="http://www.w3.org/2001/04/xmlenc#sha256"/>
        <DigestValue>LMe23+bt+Z9JtCKkGmzHkFGJOWvGVtvfyKOJPJ8kCZg=</DigestValue>
      </Reference>
      <Reference URI="/xl/externalLinks/externalLink116.xml?ContentType=application/vnd.openxmlformats-officedocument.spreadsheetml.externalLink+xml">
        <DigestMethod Algorithm="http://www.w3.org/2001/04/xmlenc#sha256"/>
        <DigestValue>kj7v/XrJyQrVVOVxqHvii88GZuVvZh9WJL93U9sNC7U=</DigestValue>
      </Reference>
      <Reference URI="/xl/externalLinks/externalLink117.xml?ContentType=application/vnd.openxmlformats-officedocument.spreadsheetml.externalLink+xml">
        <DigestMethod Algorithm="http://www.w3.org/2001/04/xmlenc#sha256"/>
        <DigestValue>RpYIniynTsPMTArjhHQsKpp/yNU/mc3feCHNhVp0dvE=</DigestValue>
      </Reference>
      <Reference URI="/xl/externalLinks/externalLink118.xml?ContentType=application/vnd.openxmlformats-officedocument.spreadsheetml.externalLink+xml">
        <DigestMethod Algorithm="http://www.w3.org/2001/04/xmlenc#sha256"/>
        <DigestValue>aL+EuoQT9a6Qds4Fjevz3tqUVwDTskLGoQk5eVB3DIg=</DigestValue>
      </Reference>
      <Reference URI="/xl/externalLinks/externalLink119.xml?ContentType=application/vnd.openxmlformats-officedocument.spreadsheetml.externalLink+xml">
        <DigestMethod Algorithm="http://www.w3.org/2001/04/xmlenc#sha256"/>
        <DigestValue>xussBkWHSYmYsMZ96iURkWcABq/YUioA48ds8K4IKFE=</DigestValue>
      </Reference>
      <Reference URI="/xl/externalLinks/externalLink12.xml?ContentType=application/vnd.openxmlformats-officedocument.spreadsheetml.externalLink+xml">
        <DigestMethod Algorithm="http://www.w3.org/2001/04/xmlenc#sha256"/>
        <DigestValue>bSI+RlAyW8tI9XrRhJ0l8B1IhpykbUbvW3Dd/mYI7Y4=</DigestValue>
      </Reference>
      <Reference URI="/xl/externalLinks/externalLink120.xml?ContentType=application/vnd.openxmlformats-officedocument.spreadsheetml.externalLink+xml">
        <DigestMethod Algorithm="http://www.w3.org/2001/04/xmlenc#sha256"/>
        <DigestValue>JR54fBa8yqWqfsow4qiw1QWZS8BDWJ70RNedkoTkpFY=</DigestValue>
      </Reference>
      <Reference URI="/xl/externalLinks/externalLink121.xml?ContentType=application/vnd.openxmlformats-officedocument.spreadsheetml.externalLink+xml">
        <DigestMethod Algorithm="http://www.w3.org/2001/04/xmlenc#sha256"/>
        <DigestValue>buvVeHKR8AY2/7WX+LdaH2Z9Iv9dntZfWQ9MKxnPgI8=</DigestValue>
      </Reference>
      <Reference URI="/xl/externalLinks/externalLink122.xml?ContentType=application/vnd.openxmlformats-officedocument.spreadsheetml.externalLink+xml">
        <DigestMethod Algorithm="http://www.w3.org/2001/04/xmlenc#sha256"/>
        <DigestValue>2k6mwDTYSXStuLfOAYzZrzrV54KvfzaG/KqiXaXAPb4=</DigestValue>
      </Reference>
      <Reference URI="/xl/externalLinks/externalLink123.xml?ContentType=application/vnd.openxmlformats-officedocument.spreadsheetml.externalLink+xml">
        <DigestMethod Algorithm="http://www.w3.org/2001/04/xmlenc#sha256"/>
        <DigestValue>aOPOfC4asP8rESJbZdvBTqX84wgLIHy2L6Si+xvoFt8=</DigestValue>
      </Reference>
      <Reference URI="/xl/externalLinks/externalLink124.xml?ContentType=application/vnd.openxmlformats-officedocument.spreadsheetml.externalLink+xml">
        <DigestMethod Algorithm="http://www.w3.org/2001/04/xmlenc#sha256"/>
        <DigestValue>uRzkh00z6D1n+9DI6rdMVDMLIcchqcxQtqhigmaVp8U=</DigestValue>
      </Reference>
      <Reference URI="/xl/externalLinks/externalLink125.xml?ContentType=application/vnd.openxmlformats-officedocument.spreadsheetml.externalLink+xml">
        <DigestMethod Algorithm="http://www.w3.org/2001/04/xmlenc#sha256"/>
        <DigestValue>PPiPqcprnJO2de+Ry628T9TUoXOMIZ82gWVxjRQvKOQ=</DigestValue>
      </Reference>
      <Reference URI="/xl/externalLinks/externalLink126.xml?ContentType=application/vnd.openxmlformats-officedocument.spreadsheetml.externalLink+xml">
        <DigestMethod Algorithm="http://www.w3.org/2001/04/xmlenc#sha256"/>
        <DigestValue>saPmbTmZm5h8IW2l3xmfJcCgxDfdKo2QxVpwUVTGycU=</DigestValue>
      </Reference>
      <Reference URI="/xl/externalLinks/externalLink127.xml?ContentType=application/vnd.openxmlformats-officedocument.spreadsheetml.externalLink+xml">
        <DigestMethod Algorithm="http://www.w3.org/2001/04/xmlenc#sha256"/>
        <DigestValue>RP7ICEbIcDeM2yjqBSx1QQrlXOzfCvSBTS0gRSN3l20=</DigestValue>
      </Reference>
      <Reference URI="/xl/externalLinks/externalLink128.xml?ContentType=application/vnd.openxmlformats-officedocument.spreadsheetml.externalLink+xml">
        <DigestMethod Algorithm="http://www.w3.org/2001/04/xmlenc#sha256"/>
        <DigestValue>sTQFGnRWe4LzGiMnslrdvOkUZCDodsafU0ZeQHPEIpI=</DigestValue>
      </Reference>
      <Reference URI="/xl/externalLinks/externalLink129.xml?ContentType=application/vnd.openxmlformats-officedocument.spreadsheetml.externalLink+xml">
        <DigestMethod Algorithm="http://www.w3.org/2001/04/xmlenc#sha256"/>
        <DigestValue>T/LarCr5hIayJbmlO5NRom9je8Ryd2IDqMEHGDMqcdk=</DigestValue>
      </Reference>
      <Reference URI="/xl/externalLinks/externalLink13.xml?ContentType=application/vnd.openxmlformats-officedocument.spreadsheetml.externalLink+xml">
        <DigestMethod Algorithm="http://www.w3.org/2001/04/xmlenc#sha256"/>
        <DigestValue>8NC12231vFnVDl+s98ndMPW8IwgYXM11yTi50n3FlCg=</DigestValue>
      </Reference>
      <Reference URI="/xl/externalLinks/externalLink130.xml?ContentType=application/vnd.openxmlformats-officedocument.spreadsheetml.externalLink+xml">
        <DigestMethod Algorithm="http://www.w3.org/2001/04/xmlenc#sha256"/>
        <DigestValue>fiE9rootEfr6/Ec1XjFMDrVBidcrU/soeXkm8wyOZWg=</DigestValue>
      </Reference>
      <Reference URI="/xl/externalLinks/externalLink131.xml?ContentType=application/vnd.openxmlformats-officedocument.spreadsheetml.externalLink+xml">
        <DigestMethod Algorithm="http://www.w3.org/2001/04/xmlenc#sha256"/>
        <DigestValue>ZZmG/uOcXtW5iYgL2BEL4zhPPGTgtpLfDWcwKk99/2o=</DigestValue>
      </Reference>
      <Reference URI="/xl/externalLinks/externalLink132.xml?ContentType=application/vnd.openxmlformats-officedocument.spreadsheetml.externalLink+xml">
        <DigestMethod Algorithm="http://www.w3.org/2001/04/xmlenc#sha256"/>
        <DigestValue>H/Es+NP13B02RO/Qc56B+BG3icPVjM3MU0vsxe8egV0=</DigestValue>
      </Reference>
      <Reference URI="/xl/externalLinks/externalLink133.xml?ContentType=application/vnd.openxmlformats-officedocument.spreadsheetml.externalLink+xml">
        <DigestMethod Algorithm="http://www.w3.org/2001/04/xmlenc#sha256"/>
        <DigestValue>2lY4FaUjzgnpH9B89ZYUBdmwbURS7eTWN2Kxnje1Df4=</DigestValue>
      </Reference>
      <Reference URI="/xl/externalLinks/externalLink134.xml?ContentType=application/vnd.openxmlformats-officedocument.spreadsheetml.externalLink+xml">
        <DigestMethod Algorithm="http://www.w3.org/2001/04/xmlenc#sha256"/>
        <DigestValue>iYn2v6V9WHhOQurunAI3Z6X7A2BPeY9AydgGD42VXUA=</DigestValue>
      </Reference>
      <Reference URI="/xl/externalLinks/externalLink135.xml?ContentType=application/vnd.openxmlformats-officedocument.spreadsheetml.externalLink+xml">
        <DigestMethod Algorithm="http://www.w3.org/2001/04/xmlenc#sha256"/>
        <DigestValue>J4fRhkEhMaZ8im1NT5HMrD8foPCUigm7rGv3brqAOOk=</DigestValue>
      </Reference>
      <Reference URI="/xl/externalLinks/externalLink136.xml?ContentType=application/vnd.openxmlformats-officedocument.spreadsheetml.externalLink+xml">
        <DigestMethod Algorithm="http://www.w3.org/2001/04/xmlenc#sha256"/>
        <DigestValue>XMfWg6zCdLirGsx5mtVNQynD3xFqdTqrgLmaTRsU33U=</DigestValue>
      </Reference>
      <Reference URI="/xl/externalLinks/externalLink137.xml?ContentType=application/vnd.openxmlformats-officedocument.spreadsheetml.externalLink+xml">
        <DigestMethod Algorithm="http://www.w3.org/2001/04/xmlenc#sha256"/>
        <DigestValue>6S9rfOIw+6FkgWYR0uLDgYZSEYzTfN4KyloadenCHaw=</DigestValue>
      </Reference>
      <Reference URI="/xl/externalLinks/externalLink138.xml?ContentType=application/vnd.openxmlformats-officedocument.spreadsheetml.externalLink+xml">
        <DigestMethod Algorithm="http://www.w3.org/2001/04/xmlenc#sha256"/>
        <DigestValue>Fps5ZZX29NrT51/IRb+LUxeM1yWO9d6dhkyOGLAXvOw=</DigestValue>
      </Reference>
      <Reference URI="/xl/externalLinks/externalLink139.xml?ContentType=application/vnd.openxmlformats-officedocument.spreadsheetml.externalLink+xml">
        <DigestMethod Algorithm="http://www.w3.org/2001/04/xmlenc#sha256"/>
        <DigestValue>PItOE+NjfJ0dbhODyffo4+ZGyRUx7fjFbM+vxU6KO7E=</DigestValue>
      </Reference>
      <Reference URI="/xl/externalLinks/externalLink14.xml?ContentType=application/vnd.openxmlformats-officedocument.spreadsheetml.externalLink+xml">
        <DigestMethod Algorithm="http://www.w3.org/2001/04/xmlenc#sha256"/>
        <DigestValue>lAhuO0zcV8Oca6esBC5emBfTleF+vsiTg9Z5pCzVFvM=</DigestValue>
      </Reference>
      <Reference URI="/xl/externalLinks/externalLink140.xml?ContentType=application/vnd.openxmlformats-officedocument.spreadsheetml.externalLink+xml">
        <DigestMethod Algorithm="http://www.w3.org/2001/04/xmlenc#sha256"/>
        <DigestValue>9u1LdOcssw+uV+H6ZwU6PjMBR7U5bAZYLQ0dDE7wVhQ=</DigestValue>
      </Reference>
      <Reference URI="/xl/externalLinks/externalLink141.xml?ContentType=application/vnd.openxmlformats-officedocument.spreadsheetml.externalLink+xml">
        <DigestMethod Algorithm="http://www.w3.org/2001/04/xmlenc#sha256"/>
        <DigestValue>FuEDavebl0koEeZaBfaGxhMFEgk8cTgFOPk3sGWKdPw=</DigestValue>
      </Reference>
      <Reference URI="/xl/externalLinks/externalLink142.xml?ContentType=application/vnd.openxmlformats-officedocument.spreadsheetml.externalLink+xml">
        <DigestMethod Algorithm="http://www.w3.org/2001/04/xmlenc#sha256"/>
        <DigestValue>6uXoS8h08z1ofX2NjFQoH/g57vCWoAEax6JP6lnx1+c=</DigestValue>
      </Reference>
      <Reference URI="/xl/externalLinks/externalLink143.xml?ContentType=application/vnd.openxmlformats-officedocument.spreadsheetml.externalLink+xml">
        <DigestMethod Algorithm="http://www.w3.org/2001/04/xmlenc#sha256"/>
        <DigestValue>os4z1HvtSLv/8I5It3+gu/Kd9+fGsAX/U16l2i5e2/s=</DigestValue>
      </Reference>
      <Reference URI="/xl/externalLinks/externalLink144.xml?ContentType=application/vnd.openxmlformats-officedocument.spreadsheetml.externalLink+xml">
        <DigestMethod Algorithm="http://www.w3.org/2001/04/xmlenc#sha256"/>
        <DigestValue>lnZEEEG0DsTWaj6wcKspruCV173I+qDERINCoS75Eb8=</DigestValue>
      </Reference>
      <Reference URI="/xl/externalLinks/externalLink145.xml?ContentType=application/vnd.openxmlformats-officedocument.spreadsheetml.externalLink+xml">
        <DigestMethod Algorithm="http://www.w3.org/2001/04/xmlenc#sha256"/>
        <DigestValue>ybR+E1KI3kj95GblZCdBquYWR07Ih0ez7thNXX6/O0w=</DigestValue>
      </Reference>
      <Reference URI="/xl/externalLinks/externalLink146.xml?ContentType=application/vnd.openxmlformats-officedocument.spreadsheetml.externalLink+xml">
        <DigestMethod Algorithm="http://www.w3.org/2001/04/xmlenc#sha256"/>
        <DigestValue>GOnA4gx8WsYLaYoFtdSPyvbIdvJppaAEYnC4n+x9zKw=</DigestValue>
      </Reference>
      <Reference URI="/xl/externalLinks/externalLink147.xml?ContentType=application/vnd.openxmlformats-officedocument.spreadsheetml.externalLink+xml">
        <DigestMethod Algorithm="http://www.w3.org/2001/04/xmlenc#sha256"/>
        <DigestValue>Fqb1oWlKeC6OqbIwMFQ+105fFfSvsIKTqf8hqqHgTPU=</DigestValue>
      </Reference>
      <Reference URI="/xl/externalLinks/externalLink148.xml?ContentType=application/vnd.openxmlformats-officedocument.spreadsheetml.externalLink+xml">
        <DigestMethod Algorithm="http://www.w3.org/2001/04/xmlenc#sha256"/>
        <DigestValue>3ggxQLEzSNUP/C67AbpNi17nFS7190rjF+/Y6czpVjw=</DigestValue>
      </Reference>
      <Reference URI="/xl/externalLinks/externalLink149.xml?ContentType=application/vnd.openxmlformats-officedocument.spreadsheetml.externalLink+xml">
        <DigestMethod Algorithm="http://www.w3.org/2001/04/xmlenc#sha256"/>
        <DigestValue>xlGiNRgQNBfT+Iv/l3MhF7gD/BJdJ4VExdR+fC71yZY=</DigestValue>
      </Reference>
      <Reference URI="/xl/externalLinks/externalLink15.xml?ContentType=application/vnd.openxmlformats-officedocument.spreadsheetml.externalLink+xml">
        <DigestMethod Algorithm="http://www.w3.org/2001/04/xmlenc#sha256"/>
        <DigestValue>22M2nNvYWolIf2IA9kEW1LjRdrHbAcouHuLeglQEMtI=</DigestValue>
      </Reference>
      <Reference URI="/xl/externalLinks/externalLink150.xml?ContentType=application/vnd.openxmlformats-officedocument.spreadsheetml.externalLink+xml">
        <DigestMethod Algorithm="http://www.w3.org/2001/04/xmlenc#sha256"/>
        <DigestValue>IJPGSTtfCoRT2c+lRNO2WhlPeinv2Iv4KlMnxvvzvGM=</DigestValue>
      </Reference>
      <Reference URI="/xl/externalLinks/externalLink151.xml?ContentType=application/vnd.openxmlformats-officedocument.spreadsheetml.externalLink+xml">
        <DigestMethod Algorithm="http://www.w3.org/2001/04/xmlenc#sha256"/>
        <DigestValue>EeTCBp4+Vw4NpOejJf+ARx2idXy0THEggVwPEnI4cLs=</DigestValue>
      </Reference>
      <Reference URI="/xl/externalLinks/externalLink152.xml?ContentType=application/vnd.openxmlformats-officedocument.spreadsheetml.externalLink+xml">
        <DigestMethod Algorithm="http://www.w3.org/2001/04/xmlenc#sha256"/>
        <DigestValue>JYyueTzL3eJVnbxPoodPsWFMQavFbb+ujl/BqcLJpuA=</DigestValue>
      </Reference>
      <Reference URI="/xl/externalLinks/externalLink153.xml?ContentType=application/vnd.openxmlformats-officedocument.spreadsheetml.externalLink+xml">
        <DigestMethod Algorithm="http://www.w3.org/2001/04/xmlenc#sha256"/>
        <DigestValue>ft0xWGpUB4kJ+gawAimSCiPWqzDlajapXwks7uiWg50=</DigestValue>
      </Reference>
      <Reference URI="/xl/externalLinks/externalLink154.xml?ContentType=application/vnd.openxmlformats-officedocument.spreadsheetml.externalLink+xml">
        <DigestMethod Algorithm="http://www.w3.org/2001/04/xmlenc#sha256"/>
        <DigestValue>QHpQCC4CAuEIhlMLrHkCeh+MQLp92DDelYuPravC5zo=</DigestValue>
      </Reference>
      <Reference URI="/xl/externalLinks/externalLink155.xml?ContentType=application/vnd.openxmlformats-officedocument.spreadsheetml.externalLink+xml">
        <DigestMethod Algorithm="http://www.w3.org/2001/04/xmlenc#sha256"/>
        <DigestValue>muW4JdXacnWrwxTzCcawFtEQFIbZgbBZjhIO1F0d3Bk=</DigestValue>
      </Reference>
      <Reference URI="/xl/externalLinks/externalLink156.xml?ContentType=application/vnd.openxmlformats-officedocument.spreadsheetml.externalLink+xml">
        <DigestMethod Algorithm="http://www.w3.org/2001/04/xmlenc#sha256"/>
        <DigestValue>R28VmrolXmXkxHCWYFhP8PvGxPaShkTP3ba/CTx9Bcs=</DigestValue>
      </Reference>
      <Reference URI="/xl/externalLinks/externalLink157.xml?ContentType=application/vnd.openxmlformats-officedocument.spreadsheetml.externalLink+xml">
        <DigestMethod Algorithm="http://www.w3.org/2001/04/xmlenc#sha256"/>
        <DigestValue>zbsoKEVaOdf8Frp5qXyYtuN0vU08Gfth2reI3Ekznnw=</DigestValue>
      </Reference>
      <Reference URI="/xl/externalLinks/externalLink158.xml?ContentType=application/vnd.openxmlformats-officedocument.spreadsheetml.externalLink+xml">
        <DigestMethod Algorithm="http://www.w3.org/2001/04/xmlenc#sha256"/>
        <DigestValue>7f1ABIAWSu4gXogDfkhxNfO88yVFupxIgsTumvycsUM=</DigestValue>
      </Reference>
      <Reference URI="/xl/externalLinks/externalLink159.xml?ContentType=application/vnd.openxmlformats-officedocument.spreadsheetml.externalLink+xml">
        <DigestMethod Algorithm="http://www.w3.org/2001/04/xmlenc#sha256"/>
        <DigestValue>nEgb986IicwbYv8HMe51/Gru4Wh81AuQi7/emS5Ra1E=</DigestValue>
      </Reference>
      <Reference URI="/xl/externalLinks/externalLink16.xml?ContentType=application/vnd.openxmlformats-officedocument.spreadsheetml.externalLink+xml">
        <DigestMethod Algorithm="http://www.w3.org/2001/04/xmlenc#sha256"/>
        <DigestValue>q3xFvscPFO2gKhBhq56NW8zN691cuYMT7JyVViG/tpY=</DigestValue>
      </Reference>
      <Reference URI="/xl/externalLinks/externalLink160.xml?ContentType=application/vnd.openxmlformats-officedocument.spreadsheetml.externalLink+xml">
        <DigestMethod Algorithm="http://www.w3.org/2001/04/xmlenc#sha256"/>
        <DigestValue>cUL26lwHtdnxEq15keq/YyLm/e74dZlcZttMz1zzhO0=</DigestValue>
      </Reference>
      <Reference URI="/xl/externalLinks/externalLink161.xml?ContentType=application/vnd.openxmlformats-officedocument.spreadsheetml.externalLink+xml">
        <DigestMethod Algorithm="http://www.w3.org/2001/04/xmlenc#sha256"/>
        <DigestValue>I4qKHLbpIbyb8jdiWFBuM386f7RHFYB/b0D9I/ZjvZw=</DigestValue>
      </Reference>
      <Reference URI="/xl/externalLinks/externalLink162.xml?ContentType=application/vnd.openxmlformats-officedocument.spreadsheetml.externalLink+xml">
        <DigestMethod Algorithm="http://www.w3.org/2001/04/xmlenc#sha256"/>
        <DigestValue>bFv64oT/neAJaX/9EmYzYKEcMwlJteGaU7rJo9zNEhM=</DigestValue>
      </Reference>
      <Reference URI="/xl/externalLinks/externalLink163.xml?ContentType=application/vnd.openxmlformats-officedocument.spreadsheetml.externalLink+xml">
        <DigestMethod Algorithm="http://www.w3.org/2001/04/xmlenc#sha256"/>
        <DigestValue>1wlKm36ZS2kFYZYxTixtHgnUL4f32PBncAg3TQJ9m4U=</DigestValue>
      </Reference>
      <Reference URI="/xl/externalLinks/externalLink164.xml?ContentType=application/vnd.openxmlformats-officedocument.spreadsheetml.externalLink+xml">
        <DigestMethod Algorithm="http://www.w3.org/2001/04/xmlenc#sha256"/>
        <DigestValue>SiljjM6MaWux9CP49kagX1ivHx5I0m/6lgMJIsziihs=</DigestValue>
      </Reference>
      <Reference URI="/xl/externalLinks/externalLink165.xml?ContentType=application/vnd.openxmlformats-officedocument.spreadsheetml.externalLink+xml">
        <DigestMethod Algorithm="http://www.w3.org/2001/04/xmlenc#sha256"/>
        <DigestValue>oQkGGSF2Kse0dH7Yz/KMudVbNCc/tZsOrPpbLbcy0Ks=</DigestValue>
      </Reference>
      <Reference URI="/xl/externalLinks/externalLink166.xml?ContentType=application/vnd.openxmlformats-officedocument.spreadsheetml.externalLink+xml">
        <DigestMethod Algorithm="http://www.w3.org/2001/04/xmlenc#sha256"/>
        <DigestValue>3eMqWnCR2E6wAHM5DF28OXWJ9UydMnccInObFVRdtx0=</DigestValue>
      </Reference>
      <Reference URI="/xl/externalLinks/externalLink167.xml?ContentType=application/vnd.openxmlformats-officedocument.spreadsheetml.externalLink+xml">
        <DigestMethod Algorithm="http://www.w3.org/2001/04/xmlenc#sha256"/>
        <DigestValue>u6x5jSldB+e1zu9BwI6/s4VkFEEagbJki0pUsCeoQug=</DigestValue>
      </Reference>
      <Reference URI="/xl/externalLinks/externalLink168.xml?ContentType=application/vnd.openxmlformats-officedocument.spreadsheetml.externalLink+xml">
        <DigestMethod Algorithm="http://www.w3.org/2001/04/xmlenc#sha256"/>
        <DigestValue>zadtcP8GnKOTM7psp6zSX23UrHrt6S4+h/f+/ZReKIQ=</DigestValue>
      </Reference>
      <Reference URI="/xl/externalLinks/externalLink169.xml?ContentType=application/vnd.openxmlformats-officedocument.spreadsheetml.externalLink+xml">
        <DigestMethod Algorithm="http://www.w3.org/2001/04/xmlenc#sha256"/>
        <DigestValue>/z6x8bAjaMK9nWPmyZN4K4NZC8fiS6WtL1RE0DuzWmM=</DigestValue>
      </Reference>
      <Reference URI="/xl/externalLinks/externalLink17.xml?ContentType=application/vnd.openxmlformats-officedocument.spreadsheetml.externalLink+xml">
        <DigestMethod Algorithm="http://www.w3.org/2001/04/xmlenc#sha256"/>
        <DigestValue>WChZlJcD4AwEoF+4vnD3NlE7Zs+7e8Q8cy9e4Gm2Dsw=</DigestValue>
      </Reference>
      <Reference URI="/xl/externalLinks/externalLink170.xml?ContentType=application/vnd.openxmlformats-officedocument.spreadsheetml.externalLink+xml">
        <DigestMethod Algorithm="http://www.w3.org/2001/04/xmlenc#sha256"/>
        <DigestValue>tIYDf/O8y8kbMJ10jEjo+4jbaXK7OngcGvsL7DzT6CM=</DigestValue>
      </Reference>
      <Reference URI="/xl/externalLinks/externalLink171.xml?ContentType=application/vnd.openxmlformats-officedocument.spreadsheetml.externalLink+xml">
        <DigestMethod Algorithm="http://www.w3.org/2001/04/xmlenc#sha256"/>
        <DigestValue>cLRT0alhJPmaABnFgBm3nsUKsapMNBwpP8UCLZvClaQ=</DigestValue>
      </Reference>
      <Reference URI="/xl/externalLinks/externalLink172.xml?ContentType=application/vnd.openxmlformats-officedocument.spreadsheetml.externalLink+xml">
        <DigestMethod Algorithm="http://www.w3.org/2001/04/xmlenc#sha256"/>
        <DigestValue>bGSB+kpZKHgGNtNKwhHUahlK3TVz3UZzChO66G5/T1Q=</DigestValue>
      </Reference>
      <Reference URI="/xl/externalLinks/externalLink173.xml?ContentType=application/vnd.openxmlformats-officedocument.spreadsheetml.externalLink+xml">
        <DigestMethod Algorithm="http://www.w3.org/2001/04/xmlenc#sha256"/>
        <DigestValue>7BQoN6Rsf0u5+XbiqrWdeJtBhBOs4z4VoSqO7Kuej/A=</DigestValue>
      </Reference>
      <Reference URI="/xl/externalLinks/externalLink174.xml?ContentType=application/vnd.openxmlformats-officedocument.spreadsheetml.externalLink+xml">
        <DigestMethod Algorithm="http://www.w3.org/2001/04/xmlenc#sha256"/>
        <DigestValue>yqZ80vT5C2juYU3pqFtDJ3jby/IDffGhg+gxFdCo7y0=</DigestValue>
      </Reference>
      <Reference URI="/xl/externalLinks/externalLink175.xml?ContentType=application/vnd.openxmlformats-officedocument.spreadsheetml.externalLink+xml">
        <DigestMethod Algorithm="http://www.w3.org/2001/04/xmlenc#sha256"/>
        <DigestValue>2q1rdW+8Y0jC2s6270ZgI/V9jNTblWqw8GA0BASIo3A=</DigestValue>
      </Reference>
      <Reference URI="/xl/externalLinks/externalLink176.xml?ContentType=application/vnd.openxmlformats-officedocument.spreadsheetml.externalLink+xml">
        <DigestMethod Algorithm="http://www.w3.org/2001/04/xmlenc#sha256"/>
        <DigestValue>R28VmrolXmXkxHCWYFhP8PvGxPaShkTP3ba/CTx9Bcs=</DigestValue>
      </Reference>
      <Reference URI="/xl/externalLinks/externalLink177.xml?ContentType=application/vnd.openxmlformats-officedocument.spreadsheetml.externalLink+xml">
        <DigestMethod Algorithm="http://www.w3.org/2001/04/xmlenc#sha256"/>
        <DigestValue>8KHxvGLa6+j2FI9rXfTBwSOp+2fjylPIPW2Ok6t7iho=</DigestValue>
      </Reference>
      <Reference URI="/xl/externalLinks/externalLink178.xml?ContentType=application/vnd.openxmlformats-officedocument.spreadsheetml.externalLink+xml">
        <DigestMethod Algorithm="http://www.w3.org/2001/04/xmlenc#sha256"/>
        <DigestValue>qo7Xrk06NES4NVXXqPjNi7/1Szv/ksKZMlcE7Ws3afI=</DigestValue>
      </Reference>
      <Reference URI="/xl/externalLinks/externalLink179.xml?ContentType=application/vnd.openxmlformats-officedocument.spreadsheetml.externalLink+xml">
        <DigestMethod Algorithm="http://www.w3.org/2001/04/xmlenc#sha256"/>
        <DigestValue>phzM1vw0KweRBaCU19xbApmFIHarqstuktcKCEbFtRM=</DigestValue>
      </Reference>
      <Reference URI="/xl/externalLinks/externalLink18.xml?ContentType=application/vnd.openxmlformats-officedocument.spreadsheetml.externalLink+xml">
        <DigestMethod Algorithm="http://www.w3.org/2001/04/xmlenc#sha256"/>
        <DigestValue>3YnIOj1vqUuRN2M09Z3fHM4ceSJDyhJJR8+kT2FqWk4=</DigestValue>
      </Reference>
      <Reference URI="/xl/externalLinks/externalLink180.xml?ContentType=application/vnd.openxmlformats-officedocument.spreadsheetml.externalLink+xml">
        <DigestMethod Algorithm="http://www.w3.org/2001/04/xmlenc#sha256"/>
        <DigestValue>so8pl+hYbET0q6tCnFbMBw1EYex9nyfW8kXyPwM9J/c=</DigestValue>
      </Reference>
      <Reference URI="/xl/externalLinks/externalLink181.xml?ContentType=application/vnd.openxmlformats-officedocument.spreadsheetml.externalLink+xml">
        <DigestMethod Algorithm="http://www.w3.org/2001/04/xmlenc#sha256"/>
        <DigestValue>tmMJWTtD63rYcLx55qvdvfKTySaAv/Ti8eAmo7dJY5U=</DigestValue>
      </Reference>
      <Reference URI="/xl/externalLinks/externalLink182.xml?ContentType=application/vnd.openxmlformats-officedocument.spreadsheetml.externalLink+xml">
        <DigestMethod Algorithm="http://www.w3.org/2001/04/xmlenc#sha256"/>
        <DigestValue>pLO2sFF/Gg2idmPVpLODPbwyIrtFLrib6VU4OiglaeM=</DigestValue>
      </Reference>
      <Reference URI="/xl/externalLinks/externalLink183.xml?ContentType=application/vnd.openxmlformats-officedocument.spreadsheetml.externalLink+xml">
        <DigestMethod Algorithm="http://www.w3.org/2001/04/xmlenc#sha256"/>
        <DigestValue>nFr5yGbNdF1FxLkRRSdNH2D7m+bg+H0/JsyBteGvIN8=</DigestValue>
      </Reference>
      <Reference URI="/xl/externalLinks/externalLink184.xml?ContentType=application/vnd.openxmlformats-officedocument.spreadsheetml.externalLink+xml">
        <DigestMethod Algorithm="http://www.w3.org/2001/04/xmlenc#sha256"/>
        <DigestValue>3l3xICAxvkSv8nBhS91+HjHAD0klztwjzUJnFccKhqY=</DigestValue>
      </Reference>
      <Reference URI="/xl/externalLinks/externalLink185.xml?ContentType=application/vnd.openxmlformats-officedocument.spreadsheetml.externalLink+xml">
        <DigestMethod Algorithm="http://www.w3.org/2001/04/xmlenc#sha256"/>
        <DigestValue>q+HtXTl19otXo3SL1GAXqGa6083fi9XbFhAAako784M=</DigestValue>
      </Reference>
      <Reference URI="/xl/externalLinks/externalLink186.xml?ContentType=application/vnd.openxmlformats-officedocument.spreadsheetml.externalLink+xml">
        <DigestMethod Algorithm="http://www.w3.org/2001/04/xmlenc#sha256"/>
        <DigestValue>gWn2aaIyS5Hcz5iu+C2N4sh9c9Y4QDkCm9y2+b7mPYU=</DigestValue>
      </Reference>
      <Reference URI="/xl/externalLinks/externalLink187.xml?ContentType=application/vnd.openxmlformats-officedocument.spreadsheetml.externalLink+xml">
        <DigestMethod Algorithm="http://www.w3.org/2001/04/xmlenc#sha256"/>
        <DigestValue>naJ7PaIFk/XN357d9lMJohuw0qJD4zF7oAX4sFe3PeA=</DigestValue>
      </Reference>
      <Reference URI="/xl/externalLinks/externalLink188.xml?ContentType=application/vnd.openxmlformats-officedocument.spreadsheetml.externalLink+xml">
        <DigestMethod Algorithm="http://www.w3.org/2001/04/xmlenc#sha256"/>
        <DigestValue>RPgEzMq/X7HGiS/KsKcxMAhj8IbEwyd8LxcNnkVbtXw=</DigestValue>
      </Reference>
      <Reference URI="/xl/externalLinks/externalLink189.xml?ContentType=application/vnd.openxmlformats-officedocument.spreadsheetml.externalLink+xml">
        <DigestMethod Algorithm="http://www.w3.org/2001/04/xmlenc#sha256"/>
        <DigestValue>hNSaypP8+HNgGh3fc7/twug2HhP4co9vopKsjEH2vr0=</DigestValue>
      </Reference>
      <Reference URI="/xl/externalLinks/externalLink19.xml?ContentType=application/vnd.openxmlformats-officedocument.spreadsheetml.externalLink+xml">
        <DigestMethod Algorithm="http://www.w3.org/2001/04/xmlenc#sha256"/>
        <DigestValue>FtqjTmxYa6mAWZAz4Zi6KyGarKe2hDSWsnRa/1hGkFM=</DigestValue>
      </Reference>
      <Reference URI="/xl/externalLinks/externalLink190.xml?ContentType=application/vnd.openxmlformats-officedocument.spreadsheetml.externalLink+xml">
        <DigestMethod Algorithm="http://www.w3.org/2001/04/xmlenc#sha256"/>
        <DigestValue>GPHNK7NeuyBt6PCRcioj5n4sXpQixHOnNpVKLIkKVvo=</DigestValue>
      </Reference>
      <Reference URI="/xl/externalLinks/externalLink191.xml?ContentType=application/vnd.openxmlformats-officedocument.spreadsheetml.externalLink+xml">
        <DigestMethod Algorithm="http://www.w3.org/2001/04/xmlenc#sha256"/>
        <DigestValue>SQ3zspj3lk5aREkTdYqLNK/NhPwzgFKYXb036zECfU8=</DigestValue>
      </Reference>
      <Reference URI="/xl/externalLinks/externalLink192.xml?ContentType=application/vnd.openxmlformats-officedocument.spreadsheetml.externalLink+xml">
        <DigestMethod Algorithm="http://www.w3.org/2001/04/xmlenc#sha256"/>
        <DigestValue>c8uRhZseVy2clYS1t2+Q+UXZBtm3bSFK6KKUy9KVAe0=</DigestValue>
      </Reference>
      <Reference URI="/xl/externalLinks/externalLink193.xml?ContentType=application/vnd.openxmlformats-officedocument.spreadsheetml.externalLink+xml">
        <DigestMethod Algorithm="http://www.w3.org/2001/04/xmlenc#sha256"/>
        <DigestValue>RDK4yfzNbx083c6X1wrC5GoJfmG2UfAewcEvr+NW9uk=</DigestValue>
      </Reference>
      <Reference URI="/xl/externalLinks/externalLink194.xml?ContentType=application/vnd.openxmlformats-officedocument.spreadsheetml.externalLink+xml">
        <DigestMethod Algorithm="http://www.w3.org/2001/04/xmlenc#sha256"/>
        <DigestValue>YZWd0Ya0dMrnhO2P4uPJsU3CFguB8d6sYcGr8+YXp2k=</DigestValue>
      </Reference>
      <Reference URI="/xl/externalLinks/externalLink195.xml?ContentType=application/vnd.openxmlformats-officedocument.spreadsheetml.externalLink+xml">
        <DigestMethod Algorithm="http://www.w3.org/2001/04/xmlenc#sha256"/>
        <DigestValue>fo2w62BDpuX/5rqIcRp11pJawvL36woTl3Q57hEzJsY=</DigestValue>
      </Reference>
      <Reference URI="/xl/externalLinks/externalLink196.xml?ContentType=application/vnd.openxmlformats-officedocument.spreadsheetml.externalLink+xml">
        <DigestMethod Algorithm="http://www.w3.org/2001/04/xmlenc#sha256"/>
        <DigestValue>qGGg1f99gEhC233j8BTeAOjO9wjM4DEKfMtDomrGflA=</DigestValue>
      </Reference>
      <Reference URI="/xl/externalLinks/externalLink197.xml?ContentType=application/vnd.openxmlformats-officedocument.spreadsheetml.externalLink+xml">
        <DigestMethod Algorithm="http://www.w3.org/2001/04/xmlenc#sha256"/>
        <DigestValue>Kt5XDpCk3vPctKB/lN3FDrubBQsr6CuaKFz3g/rjGlA=</DigestValue>
      </Reference>
      <Reference URI="/xl/externalLinks/externalLink198.xml?ContentType=application/vnd.openxmlformats-officedocument.spreadsheetml.externalLink+xml">
        <DigestMethod Algorithm="http://www.w3.org/2001/04/xmlenc#sha256"/>
        <DigestValue>DzZ03kO5otIq0zT+7Cf4VzmLmkjoCpaV2cX/9Jv359E=</DigestValue>
      </Reference>
      <Reference URI="/xl/externalLinks/externalLink199.xml?ContentType=application/vnd.openxmlformats-officedocument.spreadsheetml.externalLink+xml">
        <DigestMethod Algorithm="http://www.w3.org/2001/04/xmlenc#sha256"/>
        <DigestValue>R4kSmMwPfZaC/ZDaQ660CwX8V0zj4HMJaDV1YVgFs9o=</DigestValue>
      </Reference>
      <Reference URI="/xl/externalLinks/externalLink2.xml?ContentType=application/vnd.openxmlformats-officedocument.spreadsheetml.externalLink+xml">
        <DigestMethod Algorithm="http://www.w3.org/2001/04/xmlenc#sha256"/>
        <DigestValue>0EP+pz7ew5Ex7cYSxkr8dZkQNRV0SybFAnMGAHUr+gA=</DigestValue>
      </Reference>
      <Reference URI="/xl/externalLinks/externalLink20.xml?ContentType=application/vnd.openxmlformats-officedocument.spreadsheetml.externalLink+xml">
        <DigestMethod Algorithm="http://www.w3.org/2001/04/xmlenc#sha256"/>
        <DigestValue>aL+EuoQT9a6Qds4Fjevz3tqUVwDTskLGoQk5eVB3DIg=</DigestValue>
      </Reference>
      <Reference URI="/xl/externalLinks/externalLink200.xml?ContentType=application/vnd.openxmlformats-officedocument.spreadsheetml.externalLink+xml">
        <DigestMethod Algorithm="http://www.w3.org/2001/04/xmlenc#sha256"/>
        <DigestValue>75aPNtVs8/SMp2n0Ds2xLN2BMLrnI5xp5pnB74Lzfbg=</DigestValue>
      </Reference>
      <Reference URI="/xl/externalLinks/externalLink201.xml?ContentType=application/vnd.openxmlformats-officedocument.spreadsheetml.externalLink+xml">
        <DigestMethod Algorithm="http://www.w3.org/2001/04/xmlenc#sha256"/>
        <DigestValue>rIn7O+vv+1CDA0pzgo5d23QmM68XyHcn9/zFsy/Kkx0=</DigestValue>
      </Reference>
      <Reference URI="/xl/externalLinks/externalLink202.xml?ContentType=application/vnd.openxmlformats-officedocument.spreadsheetml.externalLink+xml">
        <DigestMethod Algorithm="http://www.w3.org/2001/04/xmlenc#sha256"/>
        <DigestValue>6NB0sYK4QGfAmVYDMJxPkAgH12KLS53w9ND/1n3/XmI=</DigestValue>
      </Reference>
      <Reference URI="/xl/externalLinks/externalLink203.xml?ContentType=application/vnd.openxmlformats-officedocument.spreadsheetml.externalLink+xml">
        <DigestMethod Algorithm="http://www.w3.org/2001/04/xmlenc#sha256"/>
        <DigestValue>cjGldH4231qFB15rz9EAqPvp0auVFD7PD6TF4EQsnp0=</DigestValue>
      </Reference>
      <Reference URI="/xl/externalLinks/externalLink204.xml?ContentType=application/vnd.openxmlformats-officedocument.spreadsheetml.externalLink+xml">
        <DigestMethod Algorithm="http://www.w3.org/2001/04/xmlenc#sha256"/>
        <DigestValue>WoTrQxJBtr/6Dyq9MDS3YlsksalXTxRXAPOUvR6QpLU=</DigestValue>
      </Reference>
      <Reference URI="/xl/externalLinks/externalLink205.xml?ContentType=application/vnd.openxmlformats-officedocument.spreadsheetml.externalLink+xml">
        <DigestMethod Algorithm="http://www.w3.org/2001/04/xmlenc#sha256"/>
        <DigestValue>i7PbCtGfLxNZlBN7VqrfFQ/bq8fP5/1G9Cd1CV4YUjE=</DigestValue>
      </Reference>
      <Reference URI="/xl/externalLinks/externalLink206.xml?ContentType=application/vnd.openxmlformats-officedocument.spreadsheetml.externalLink+xml">
        <DigestMethod Algorithm="http://www.w3.org/2001/04/xmlenc#sha256"/>
        <DigestValue>yMxMj5pOdMKmj72RnmOWzAMjvJS9TMHF1RYdMWR+MDY=</DigestValue>
      </Reference>
      <Reference URI="/xl/externalLinks/externalLink207.xml?ContentType=application/vnd.openxmlformats-officedocument.spreadsheetml.externalLink+xml">
        <DigestMethod Algorithm="http://www.w3.org/2001/04/xmlenc#sha256"/>
        <DigestValue>cyu+hJFmnTYK3ys/SfryYbSnvUalfngXtKyrLsF/UAk=</DigestValue>
      </Reference>
      <Reference URI="/xl/externalLinks/externalLink208.xml?ContentType=application/vnd.openxmlformats-officedocument.spreadsheetml.externalLink+xml">
        <DigestMethod Algorithm="http://www.w3.org/2001/04/xmlenc#sha256"/>
        <DigestValue>kMb5eAnyN//JqtAfmayF4KAwAwwGdHP0QdQKITJ5GeA=</DigestValue>
      </Reference>
      <Reference URI="/xl/externalLinks/externalLink209.xml?ContentType=application/vnd.openxmlformats-officedocument.spreadsheetml.externalLink+xml">
        <DigestMethod Algorithm="http://www.w3.org/2001/04/xmlenc#sha256"/>
        <DigestValue>95gd/BDKAxnBx0N7cnS00h+MVXKqH7ygWQbi5XQ9mfI=</DigestValue>
      </Reference>
      <Reference URI="/xl/externalLinks/externalLink21.xml?ContentType=application/vnd.openxmlformats-officedocument.spreadsheetml.externalLink+xml">
        <DigestMethod Algorithm="http://www.w3.org/2001/04/xmlenc#sha256"/>
        <DigestValue>YFKdhmeCRfQOrL+hkF3pMRBLL/ZPjUHbu7qe+bUogxo=</DigestValue>
      </Reference>
      <Reference URI="/xl/externalLinks/externalLink210.xml?ContentType=application/vnd.openxmlformats-officedocument.spreadsheetml.externalLink+xml">
        <DigestMethod Algorithm="http://www.w3.org/2001/04/xmlenc#sha256"/>
        <DigestValue>F3munMdx/eSQCps7iEAwqL4aWpi9+Ka4Zw0PA/aeCOE=</DigestValue>
      </Reference>
      <Reference URI="/xl/externalLinks/externalLink211.xml?ContentType=application/vnd.openxmlformats-officedocument.spreadsheetml.externalLink+xml">
        <DigestMethod Algorithm="http://www.w3.org/2001/04/xmlenc#sha256"/>
        <DigestValue>9VkwnnZEMUmtWf61pLSEDkFZNy3VGWQFwKfQzBSuFR0=</DigestValue>
      </Reference>
      <Reference URI="/xl/externalLinks/externalLink212.xml?ContentType=application/vnd.openxmlformats-officedocument.spreadsheetml.externalLink+xml">
        <DigestMethod Algorithm="http://www.w3.org/2001/04/xmlenc#sha256"/>
        <DigestValue>5V655zoX//xiPRQZjAyvYPq5Km5ePDZejYVrWs3d4wo=</DigestValue>
      </Reference>
      <Reference URI="/xl/externalLinks/externalLink213.xml?ContentType=application/vnd.openxmlformats-officedocument.spreadsheetml.externalLink+xml">
        <DigestMethod Algorithm="http://www.w3.org/2001/04/xmlenc#sha256"/>
        <DigestValue>YOzg4Rz+V7OykB416sd0Kpb65VPCE+/jYRzc7+6/dJo=</DigestValue>
      </Reference>
      <Reference URI="/xl/externalLinks/externalLink214.xml?ContentType=application/vnd.openxmlformats-officedocument.spreadsheetml.externalLink+xml">
        <DigestMethod Algorithm="http://www.w3.org/2001/04/xmlenc#sha256"/>
        <DigestValue>aL+EuoQT9a6Qds4Fjevz3tqUVwDTskLGoQk5eVB3DIg=</DigestValue>
      </Reference>
      <Reference URI="/xl/externalLinks/externalLink215.xml?ContentType=application/vnd.openxmlformats-officedocument.spreadsheetml.externalLink+xml">
        <DigestMethod Algorithm="http://www.w3.org/2001/04/xmlenc#sha256"/>
        <DigestValue>YFKdhmeCRfQOrL+hkF3pMRBLL/ZPjUHbu7qe+bUogxo=</DigestValue>
      </Reference>
      <Reference URI="/xl/externalLinks/externalLink216.xml?ContentType=application/vnd.openxmlformats-officedocument.spreadsheetml.externalLink+xml">
        <DigestMethod Algorithm="http://www.w3.org/2001/04/xmlenc#sha256"/>
        <DigestValue>Opzn32E/rZqBSSyPOHeji/l+O994QRmUexUswOjAIdU=</DigestValue>
      </Reference>
      <Reference URI="/xl/externalLinks/externalLink217.xml?ContentType=application/vnd.openxmlformats-officedocument.spreadsheetml.externalLink+xml">
        <DigestMethod Algorithm="http://www.w3.org/2001/04/xmlenc#sha256"/>
        <DigestValue>5V655zoX//xiPRQZjAyvYPq5Km5ePDZejYVrWs3d4wo=</DigestValue>
      </Reference>
      <Reference URI="/xl/externalLinks/externalLink218.xml?ContentType=application/vnd.openxmlformats-officedocument.spreadsheetml.externalLink+xml">
        <DigestMethod Algorithm="http://www.w3.org/2001/04/xmlenc#sha256"/>
        <DigestValue>rNGyIKC31cMOOwmIXWyLV4uDuOxWK0lLkMimnOmwffU=</DigestValue>
      </Reference>
      <Reference URI="/xl/externalLinks/externalLink219.xml?ContentType=application/vnd.openxmlformats-officedocument.spreadsheetml.externalLink+xml">
        <DigestMethod Algorithm="http://www.w3.org/2001/04/xmlenc#sha256"/>
        <DigestValue>YFKdhmeCRfQOrL+hkF3pMRBLL/ZPjUHbu7qe+bUogxo=</DigestValue>
      </Reference>
      <Reference URI="/xl/externalLinks/externalLink22.xml?ContentType=application/vnd.openxmlformats-officedocument.spreadsheetml.externalLink+xml">
        <DigestMethod Algorithm="http://www.w3.org/2001/04/xmlenc#sha256"/>
        <DigestValue>uzNKk2NUQvgQDq19RQBB1ZbOzJJWKEAUnfi7kqXf+ig=</DigestValue>
      </Reference>
      <Reference URI="/xl/externalLinks/externalLink220.xml?ContentType=application/vnd.openxmlformats-officedocument.spreadsheetml.externalLink+xml">
        <DigestMethod Algorithm="http://www.w3.org/2001/04/xmlenc#sha256"/>
        <DigestValue>5V655zoX//xiPRQZjAyvYPq5Km5ePDZejYVrWs3d4wo=</DigestValue>
      </Reference>
      <Reference URI="/xl/externalLinks/externalLink221.xml?ContentType=application/vnd.openxmlformats-officedocument.spreadsheetml.externalLink+xml">
        <DigestMethod Algorithm="http://www.w3.org/2001/04/xmlenc#sha256"/>
        <DigestValue>yxAmqcdWHnVQij93XUkCptJKE4PiJolAZaHKxurCpQk=</DigestValue>
      </Reference>
      <Reference URI="/xl/externalLinks/externalLink222.xml?ContentType=application/vnd.openxmlformats-officedocument.spreadsheetml.externalLink+xml">
        <DigestMethod Algorithm="http://www.w3.org/2001/04/xmlenc#sha256"/>
        <DigestValue>ZtU9Mi7BGTQ7e30L2uneUGb9TzWhL4PUrCoxHvFKw6s=</DigestValue>
      </Reference>
      <Reference URI="/xl/externalLinks/externalLink223.xml?ContentType=application/vnd.openxmlformats-officedocument.spreadsheetml.externalLink+xml">
        <DigestMethod Algorithm="http://www.w3.org/2001/04/xmlenc#sha256"/>
        <DigestValue>y86QF9gOcDGwa6EWWDOC5Az/OaQ6099HBuDsTffNcnw=</DigestValue>
      </Reference>
      <Reference URI="/xl/externalLinks/externalLink224.xml?ContentType=application/vnd.openxmlformats-officedocument.spreadsheetml.externalLink+xml">
        <DigestMethod Algorithm="http://www.w3.org/2001/04/xmlenc#sha256"/>
        <DigestValue>BKdR3tyT26Zns0S1zfY4JxObtw0Has9DZgOBZ1V0ol4=</DigestValue>
      </Reference>
      <Reference URI="/xl/externalLinks/externalLink225.xml?ContentType=application/vnd.openxmlformats-officedocument.spreadsheetml.externalLink+xml">
        <DigestMethod Algorithm="http://www.w3.org/2001/04/xmlenc#sha256"/>
        <DigestValue>CwoB013tGKeSBkj7UVpX/kE/R55QzptK4fj8F782jJs=</DigestValue>
      </Reference>
      <Reference URI="/xl/externalLinks/externalLink226.xml?ContentType=application/vnd.openxmlformats-officedocument.spreadsheetml.externalLink+xml">
        <DigestMethod Algorithm="http://www.w3.org/2001/04/xmlenc#sha256"/>
        <DigestValue>qnaiSj7bGSULbf0iYRuOGnY2crEipxPjimHiNRu3RxY=</DigestValue>
      </Reference>
      <Reference URI="/xl/externalLinks/externalLink227.xml?ContentType=application/vnd.openxmlformats-officedocument.spreadsheetml.externalLink+xml">
        <DigestMethod Algorithm="http://www.w3.org/2001/04/xmlenc#sha256"/>
        <DigestValue>0p1AQnjKR+bcyJNNw3NuIvUuaHQ9RhK0et149DwkLKI=</DigestValue>
      </Reference>
      <Reference URI="/xl/externalLinks/externalLink228.xml?ContentType=application/vnd.openxmlformats-officedocument.spreadsheetml.externalLink+xml">
        <DigestMethod Algorithm="http://www.w3.org/2001/04/xmlenc#sha256"/>
        <DigestValue>pUtLkQ9kpIzgHlmdt/uB8pXEGtJbaSdAc8W+Q6nulw8=</DigestValue>
      </Reference>
      <Reference URI="/xl/externalLinks/externalLink229.xml?ContentType=application/vnd.openxmlformats-officedocument.spreadsheetml.externalLink+xml">
        <DigestMethod Algorithm="http://www.w3.org/2001/04/xmlenc#sha256"/>
        <DigestValue>8CdY11qpOnEhuygJqTIurwYbRi20vEsWLNSStQV55Es=</DigestValue>
      </Reference>
      <Reference URI="/xl/externalLinks/externalLink23.xml?ContentType=application/vnd.openxmlformats-officedocument.spreadsheetml.externalLink+xml">
        <DigestMethod Algorithm="http://www.w3.org/2001/04/xmlenc#sha256"/>
        <DigestValue>7Zbpl/TcZF9QAfyz+m14XJ0SsvBm8vNQsRnCfMfmHR8=</DigestValue>
      </Reference>
      <Reference URI="/xl/externalLinks/externalLink230.xml?ContentType=application/vnd.openxmlformats-officedocument.spreadsheetml.externalLink+xml">
        <DigestMethod Algorithm="http://www.w3.org/2001/04/xmlenc#sha256"/>
        <DigestValue>RRU2STDlcVJ/DM0EWHy5NVzHqwIeZ23ZID1LwCM5Fjk=</DigestValue>
      </Reference>
      <Reference URI="/xl/externalLinks/externalLink231.xml?ContentType=application/vnd.openxmlformats-officedocument.spreadsheetml.externalLink+xml">
        <DigestMethod Algorithm="http://www.w3.org/2001/04/xmlenc#sha256"/>
        <DigestValue>Be34oF2Fr4dByYQByil08F5Lgic54H/mRenP1BHrz6U=</DigestValue>
      </Reference>
      <Reference URI="/xl/externalLinks/externalLink232.xml?ContentType=application/vnd.openxmlformats-officedocument.spreadsheetml.externalLink+xml">
        <DigestMethod Algorithm="http://www.w3.org/2001/04/xmlenc#sha256"/>
        <DigestValue>l4H+6MZs7WjIc+nXJ0sSFPmZCA7cbCdr13hW2RVQR80=</DigestValue>
      </Reference>
      <Reference URI="/xl/externalLinks/externalLink233.xml?ContentType=application/vnd.openxmlformats-officedocument.spreadsheetml.externalLink+xml">
        <DigestMethod Algorithm="http://www.w3.org/2001/04/xmlenc#sha256"/>
        <DigestValue>HL57N/OlxpnAGJBXO7gNaEtpBjgPV2uKxirMwq8HZws=</DigestValue>
      </Reference>
      <Reference URI="/xl/externalLinks/externalLink234.xml?ContentType=application/vnd.openxmlformats-officedocument.spreadsheetml.externalLink+xml">
        <DigestMethod Algorithm="http://www.w3.org/2001/04/xmlenc#sha256"/>
        <DigestValue>6y440kWX+Z4Y6hxryfQ5375csbCJkvmBG5wUersnY78=</DigestValue>
      </Reference>
      <Reference URI="/xl/externalLinks/externalLink235.xml?ContentType=application/vnd.openxmlformats-officedocument.spreadsheetml.externalLink+xml">
        <DigestMethod Algorithm="http://www.w3.org/2001/04/xmlenc#sha256"/>
        <DigestValue>2SF66QbuwwbjlWVerdVl1Qzflf/LHSWhqtbL/xC+xI0=</DigestValue>
      </Reference>
      <Reference URI="/xl/externalLinks/externalLink236.xml?ContentType=application/vnd.openxmlformats-officedocument.spreadsheetml.externalLink+xml">
        <DigestMethod Algorithm="http://www.w3.org/2001/04/xmlenc#sha256"/>
        <DigestValue>qz4p7+r+4PvVcjI2WLIGfF93HOhP1dG5Ucy4ae3NHk0=</DigestValue>
      </Reference>
      <Reference URI="/xl/externalLinks/externalLink237.xml?ContentType=application/vnd.openxmlformats-officedocument.spreadsheetml.externalLink+xml">
        <DigestMethod Algorithm="http://www.w3.org/2001/04/xmlenc#sha256"/>
        <DigestValue>5NJq6fn6sw9sczyAFqXioRW9G7hPWL8bCtcnV6xwLgA=</DigestValue>
      </Reference>
      <Reference URI="/xl/externalLinks/externalLink238.xml?ContentType=application/vnd.openxmlformats-officedocument.spreadsheetml.externalLink+xml">
        <DigestMethod Algorithm="http://www.w3.org/2001/04/xmlenc#sha256"/>
        <DigestValue>iOjRcbqrd0BXlBkH9Mn4aDAkKcD9t3Jg8OgD1Pi0ev8=</DigestValue>
      </Reference>
      <Reference URI="/xl/externalLinks/externalLink239.xml?ContentType=application/vnd.openxmlformats-officedocument.spreadsheetml.externalLink+xml">
        <DigestMethod Algorithm="http://www.w3.org/2001/04/xmlenc#sha256"/>
        <DigestValue>Gtk8mHLEd7ATA2tKMlqgbN8Zbzn3ymCOiwVGLwmDDhI=</DigestValue>
      </Reference>
      <Reference URI="/xl/externalLinks/externalLink24.xml?ContentType=application/vnd.openxmlformats-officedocument.spreadsheetml.externalLink+xml">
        <DigestMethod Algorithm="http://www.w3.org/2001/04/xmlenc#sha256"/>
        <DigestValue>vlvmRH9MqIk5SrZYlDxmEucETSJTJBAmHv8f4DoKJ9o=</DigestValue>
      </Reference>
      <Reference URI="/xl/externalLinks/externalLink240.xml?ContentType=application/vnd.openxmlformats-officedocument.spreadsheetml.externalLink+xml">
        <DigestMethod Algorithm="http://www.w3.org/2001/04/xmlenc#sha256"/>
        <DigestValue>7nOpakd0iG4uljcQXubJnQeZwVudVw8q5xGx7mwHU0o=</DigestValue>
      </Reference>
      <Reference URI="/xl/externalLinks/externalLink241.xml?ContentType=application/vnd.openxmlformats-officedocument.spreadsheetml.externalLink+xml">
        <DigestMethod Algorithm="http://www.w3.org/2001/04/xmlenc#sha256"/>
        <DigestValue>/KRbr2MQwbOgLsPO1BiPHntkWMNNQrpffQ2y7nvVxdE=</DigestValue>
      </Reference>
      <Reference URI="/xl/externalLinks/externalLink242.xml?ContentType=application/vnd.openxmlformats-officedocument.spreadsheetml.externalLink+xml">
        <DigestMethod Algorithm="http://www.w3.org/2001/04/xmlenc#sha256"/>
        <DigestValue>Yp3PolyI6sw67ODIJJk8yFuyEU3lNcXL9qr/vYPR7LU=</DigestValue>
      </Reference>
      <Reference URI="/xl/externalLinks/externalLink243.xml?ContentType=application/vnd.openxmlformats-officedocument.spreadsheetml.externalLink+xml">
        <DigestMethod Algorithm="http://www.w3.org/2001/04/xmlenc#sha256"/>
        <DigestValue>T5sqYhOIh8m8pSyJZF5I1tDKYmH/bm+FKu4bPtehuqg=</DigestValue>
      </Reference>
      <Reference URI="/xl/externalLinks/externalLink244.xml?ContentType=application/vnd.openxmlformats-officedocument.spreadsheetml.externalLink+xml">
        <DigestMethod Algorithm="http://www.w3.org/2001/04/xmlenc#sha256"/>
        <DigestValue>zy98hl2WF53/lTSNeB8p9AEjJODQMNMHj28FBI6fV/o=</DigestValue>
      </Reference>
      <Reference URI="/xl/externalLinks/externalLink245.xml?ContentType=application/vnd.openxmlformats-officedocument.spreadsheetml.externalLink+xml">
        <DigestMethod Algorithm="http://www.w3.org/2001/04/xmlenc#sha256"/>
        <DigestValue>VfYGSk5+uSO2VqtHGciOr444e1J6FBro4/pxzxvti7U=</DigestValue>
      </Reference>
      <Reference URI="/xl/externalLinks/externalLink246.xml?ContentType=application/vnd.openxmlformats-officedocument.spreadsheetml.externalLink+xml">
        <DigestMethod Algorithm="http://www.w3.org/2001/04/xmlenc#sha256"/>
        <DigestValue>PfeV6AZe2HZNEjfNi6VgaiJdhMR6/j/bVlk7FG5Cyfg=</DigestValue>
      </Reference>
      <Reference URI="/xl/externalLinks/externalLink247.xml?ContentType=application/vnd.openxmlformats-officedocument.spreadsheetml.externalLink+xml">
        <DigestMethod Algorithm="http://www.w3.org/2001/04/xmlenc#sha256"/>
        <DigestValue>6NNUzOfiiI72QbVQ5Kpm1y8horrm5RioAxqILzz45Mw=</DigestValue>
      </Reference>
      <Reference URI="/xl/externalLinks/externalLink248.xml?ContentType=application/vnd.openxmlformats-officedocument.spreadsheetml.externalLink+xml">
        <DigestMethod Algorithm="http://www.w3.org/2001/04/xmlenc#sha256"/>
        <DigestValue>PzbZ/h/RGjLsKi155MzFf6Zv15TWhxtedfqDjRLB2jE=</DigestValue>
      </Reference>
      <Reference URI="/xl/externalLinks/externalLink249.xml?ContentType=application/vnd.openxmlformats-officedocument.spreadsheetml.externalLink+xml">
        <DigestMethod Algorithm="http://www.w3.org/2001/04/xmlenc#sha256"/>
        <DigestValue>Jm2XFc5iLtB38M1r6RHNjVIk0xdSzUH9RBVYd3ylE3Y=</DigestValue>
      </Reference>
      <Reference URI="/xl/externalLinks/externalLink25.xml?ContentType=application/vnd.openxmlformats-officedocument.spreadsheetml.externalLink+xml">
        <DigestMethod Algorithm="http://www.w3.org/2001/04/xmlenc#sha256"/>
        <DigestValue>pLO2sFF/Gg2idmPVpLODPbwyIrtFLrib6VU4OiglaeM=</DigestValue>
      </Reference>
      <Reference URI="/xl/externalLinks/externalLink250.xml?ContentType=application/vnd.openxmlformats-officedocument.spreadsheetml.externalLink+xml">
        <DigestMethod Algorithm="http://www.w3.org/2001/04/xmlenc#sha256"/>
        <DigestValue>+LorSHyLgfATBi5aJqlxhjjqfsJT3LT9vAyIURJGANE=</DigestValue>
      </Reference>
      <Reference URI="/xl/externalLinks/externalLink251.xml?ContentType=application/vnd.openxmlformats-officedocument.spreadsheetml.externalLink+xml">
        <DigestMethod Algorithm="http://www.w3.org/2001/04/xmlenc#sha256"/>
        <DigestValue>t1kKDLZuUp4bM/mOs14sJLfFidfETqvMKyo7PJfX/no=</DigestValue>
      </Reference>
      <Reference URI="/xl/externalLinks/externalLink252.xml?ContentType=application/vnd.openxmlformats-officedocument.spreadsheetml.externalLink+xml">
        <DigestMethod Algorithm="http://www.w3.org/2001/04/xmlenc#sha256"/>
        <DigestValue>dqHm0wkOVQxrqanZYBaUjzxxuIMs/91FYdSLVvUy6tE=</DigestValue>
      </Reference>
      <Reference URI="/xl/externalLinks/externalLink253.xml?ContentType=application/vnd.openxmlformats-officedocument.spreadsheetml.externalLink+xml">
        <DigestMethod Algorithm="http://www.w3.org/2001/04/xmlenc#sha256"/>
        <DigestValue>Rfe8xIK3kaU1HwfT3ZHm1NwJRU4xLLuHsPgrvY8edlc=</DigestValue>
      </Reference>
      <Reference URI="/xl/externalLinks/externalLink254.xml?ContentType=application/vnd.openxmlformats-officedocument.spreadsheetml.externalLink+xml">
        <DigestMethod Algorithm="http://www.w3.org/2001/04/xmlenc#sha256"/>
        <DigestValue>wH9WVQXdNpzwOoiJQ4ZriDI1ml+237K1DlHLupt5Cw4=</DigestValue>
      </Reference>
      <Reference URI="/xl/externalLinks/externalLink255.xml?ContentType=application/vnd.openxmlformats-officedocument.spreadsheetml.externalLink+xml">
        <DigestMethod Algorithm="http://www.w3.org/2001/04/xmlenc#sha256"/>
        <DigestValue>wN29mCgtPzt/UoZ/ZIic4Ptvut5njn5TU13CwQZAWBU=</DigestValue>
      </Reference>
      <Reference URI="/xl/externalLinks/externalLink256.xml?ContentType=application/vnd.openxmlformats-officedocument.spreadsheetml.externalLink+xml">
        <DigestMethod Algorithm="http://www.w3.org/2001/04/xmlenc#sha256"/>
        <DigestValue>5DL90vISBZrR7YXP9aW9BOUFGswgCdKyrJ9z+TZqXo0=</DigestValue>
      </Reference>
      <Reference URI="/xl/externalLinks/externalLink257.xml?ContentType=application/vnd.openxmlformats-officedocument.spreadsheetml.externalLink+xml">
        <DigestMethod Algorithm="http://www.w3.org/2001/04/xmlenc#sha256"/>
        <DigestValue>V0BEFyiNxwIu7uTRBayIubDd0SHodEpqeL9YTQndcQM=</DigestValue>
      </Reference>
      <Reference URI="/xl/externalLinks/externalLink258.xml?ContentType=application/vnd.openxmlformats-officedocument.spreadsheetml.externalLink+xml">
        <DigestMethod Algorithm="http://www.w3.org/2001/04/xmlenc#sha256"/>
        <DigestValue>B7hPQmF13p79SoTqsqLBH/KDC3G2oK3hXDLvevTuwc8=</DigestValue>
      </Reference>
      <Reference URI="/xl/externalLinks/externalLink259.xml?ContentType=application/vnd.openxmlformats-officedocument.spreadsheetml.externalLink+xml">
        <DigestMethod Algorithm="http://www.w3.org/2001/04/xmlenc#sha256"/>
        <DigestValue>2QCazj9lT1QYm+rONA9YkZ9F/U1h8wvn+jZLyYzkbp8=</DigestValue>
      </Reference>
      <Reference URI="/xl/externalLinks/externalLink26.xml?ContentType=application/vnd.openxmlformats-officedocument.spreadsheetml.externalLink+xml">
        <DigestMethod Algorithm="http://www.w3.org/2001/04/xmlenc#sha256"/>
        <DigestValue>0EP+pz7ew5Ex7cYSxkr8dZkQNRV0SybFAnMGAHUr+gA=</DigestValue>
      </Reference>
      <Reference URI="/xl/externalLinks/externalLink260.xml?ContentType=application/vnd.openxmlformats-officedocument.spreadsheetml.externalLink+xml">
        <DigestMethod Algorithm="http://www.w3.org/2001/04/xmlenc#sha256"/>
        <DigestValue>o+Wg6vAuRcZyISsvqlNv575a6r0piDxVMl5ItYdlyn4=</DigestValue>
      </Reference>
      <Reference URI="/xl/externalLinks/externalLink261.xml?ContentType=application/vnd.openxmlformats-officedocument.spreadsheetml.externalLink+xml">
        <DigestMethod Algorithm="http://www.w3.org/2001/04/xmlenc#sha256"/>
        <DigestValue>tRvE2+npoWLUPytWK64pa4x3ndZhhf+uR4RDLdxG2G0=</DigestValue>
      </Reference>
      <Reference URI="/xl/externalLinks/externalLink262.xml?ContentType=application/vnd.openxmlformats-officedocument.spreadsheetml.externalLink+xml">
        <DigestMethod Algorithm="http://www.w3.org/2001/04/xmlenc#sha256"/>
        <DigestValue>a8CdPLVjLvNwwMDjRxEcyRtXGTcR7b2tJIQQEO+aNGw=</DigestValue>
      </Reference>
      <Reference URI="/xl/externalLinks/externalLink263.xml?ContentType=application/vnd.openxmlformats-officedocument.spreadsheetml.externalLink+xml">
        <DigestMethod Algorithm="http://www.w3.org/2001/04/xmlenc#sha256"/>
        <DigestValue>UpMLfgpYEMHwlemkVbYClhtm6xUkLa1SaqgxbfX6r5c=</DigestValue>
      </Reference>
      <Reference URI="/xl/externalLinks/externalLink264.xml?ContentType=application/vnd.openxmlformats-officedocument.spreadsheetml.externalLink+xml">
        <DigestMethod Algorithm="http://www.w3.org/2001/04/xmlenc#sha256"/>
        <DigestValue>uZgFztow6gMnh1eSGesjw5DLt6sYZJc65vXm/js70xk=</DigestValue>
      </Reference>
      <Reference URI="/xl/externalLinks/externalLink265.xml?ContentType=application/vnd.openxmlformats-officedocument.spreadsheetml.externalLink+xml">
        <DigestMethod Algorithm="http://www.w3.org/2001/04/xmlenc#sha256"/>
        <DigestValue>6/ibLR8f1CKC4TzIo9VZn62lxigd+0F34Qy5gwGNQWo=</DigestValue>
      </Reference>
      <Reference URI="/xl/externalLinks/externalLink266.xml?ContentType=application/vnd.openxmlformats-officedocument.spreadsheetml.externalLink+xml">
        <DigestMethod Algorithm="http://www.w3.org/2001/04/xmlenc#sha256"/>
        <DigestValue>g37wqChGljBuUC83S09DA+b6BqfF3eNpfM8qYyySgi0=</DigestValue>
      </Reference>
      <Reference URI="/xl/externalLinks/externalLink267.xml?ContentType=application/vnd.openxmlformats-officedocument.spreadsheetml.externalLink+xml">
        <DigestMethod Algorithm="http://www.w3.org/2001/04/xmlenc#sha256"/>
        <DigestValue>i5TH/okCuv3vJ1gV6m7C2zAkvAC4dYmk8SCkQ1usQto=</DigestValue>
      </Reference>
      <Reference URI="/xl/externalLinks/externalLink268.xml?ContentType=application/vnd.openxmlformats-officedocument.spreadsheetml.externalLink+xml">
        <DigestMethod Algorithm="http://www.w3.org/2001/04/xmlenc#sha256"/>
        <DigestValue>UPAfZoDlBYtEgKSX64tyWVq9mqwIMWjmAInxVHZP0j8=</DigestValue>
      </Reference>
      <Reference URI="/xl/externalLinks/externalLink269.xml?ContentType=application/vnd.openxmlformats-officedocument.spreadsheetml.externalLink+xml">
        <DigestMethod Algorithm="http://www.w3.org/2001/04/xmlenc#sha256"/>
        <DigestValue>obX+fLrbex4+gs+qqLKURNSZVU3gBdFUTX0RWHYrfaU=</DigestValue>
      </Reference>
      <Reference URI="/xl/externalLinks/externalLink27.xml?ContentType=application/vnd.openxmlformats-officedocument.spreadsheetml.externalLink+xml">
        <DigestMethod Algorithm="http://www.w3.org/2001/04/xmlenc#sha256"/>
        <DigestValue>dp6awELKwmnNSs/qBgrpYUozLDbnKeXKF/nPEbOP8Qk=</DigestValue>
      </Reference>
      <Reference URI="/xl/externalLinks/externalLink270.xml?ContentType=application/vnd.openxmlformats-officedocument.spreadsheetml.externalLink+xml">
        <DigestMethod Algorithm="http://www.w3.org/2001/04/xmlenc#sha256"/>
        <DigestValue>7wHH5NxYGNtXfrnPgMdbAtoOEJW8wLxM1sreKqDDXcg=</DigestValue>
      </Reference>
      <Reference URI="/xl/externalLinks/externalLink271.xml?ContentType=application/vnd.openxmlformats-officedocument.spreadsheetml.externalLink+xml">
        <DigestMethod Algorithm="http://www.w3.org/2001/04/xmlenc#sha256"/>
        <DigestValue>JZa2rENM2nuB8ssiYz5ziV1SxRwN6nY6PsrbdGhzXyQ=</DigestValue>
      </Reference>
      <Reference URI="/xl/externalLinks/externalLink272.xml?ContentType=application/vnd.openxmlformats-officedocument.spreadsheetml.externalLink+xml">
        <DigestMethod Algorithm="http://www.w3.org/2001/04/xmlenc#sha256"/>
        <DigestValue>8jqmyjKMObvKIL3DEfnQie9nIUjGP0YflyOefzzT8ew=</DigestValue>
      </Reference>
      <Reference URI="/xl/externalLinks/externalLink273.xml?ContentType=application/vnd.openxmlformats-officedocument.spreadsheetml.externalLink+xml">
        <DigestMethod Algorithm="http://www.w3.org/2001/04/xmlenc#sha256"/>
        <DigestValue>zAkwdtgGgeDRTfW7+CHVbYbYNz/9PEWelRwrln5Mpmk=</DigestValue>
      </Reference>
      <Reference URI="/xl/externalLinks/externalLink274.xml?ContentType=application/vnd.openxmlformats-officedocument.spreadsheetml.externalLink+xml">
        <DigestMethod Algorithm="http://www.w3.org/2001/04/xmlenc#sha256"/>
        <DigestValue>SRukaFYSFsi5xfOdC9fsBdkr9F3gUNGO8Y8kJAWON2U=</DigestValue>
      </Reference>
      <Reference URI="/xl/externalLinks/externalLink275.xml?ContentType=application/vnd.openxmlformats-officedocument.spreadsheetml.externalLink+xml">
        <DigestMethod Algorithm="http://www.w3.org/2001/04/xmlenc#sha256"/>
        <DigestValue>yl+EUFr22QtOiCGMOuF+ahanyS35q6NypkdJAYT/DT0=</DigestValue>
      </Reference>
      <Reference URI="/xl/externalLinks/externalLink276.xml?ContentType=application/vnd.openxmlformats-officedocument.spreadsheetml.externalLink+xml">
        <DigestMethod Algorithm="http://www.w3.org/2001/04/xmlenc#sha256"/>
        <DigestValue>Jb1DAxKWrIrwzv/zspo4uGy+twUq7SIvAyXHNphnOHA=</DigestValue>
      </Reference>
      <Reference URI="/xl/externalLinks/externalLink277.xml?ContentType=application/vnd.openxmlformats-officedocument.spreadsheetml.externalLink+xml">
        <DigestMethod Algorithm="http://www.w3.org/2001/04/xmlenc#sha256"/>
        <DigestValue>bU98YMdZ2bei1ii935mJl1dA6oefAgxOm64ml7Cfbuo=</DigestValue>
      </Reference>
      <Reference URI="/xl/externalLinks/externalLink278.xml?ContentType=application/vnd.openxmlformats-officedocument.spreadsheetml.externalLink+xml">
        <DigestMethod Algorithm="http://www.w3.org/2001/04/xmlenc#sha256"/>
        <DigestValue>CVgz+hvpzn3SdXDKHC7M0r9MzQtvmN/y8J1DJkYyAlg=</DigestValue>
      </Reference>
      <Reference URI="/xl/externalLinks/externalLink279.xml?ContentType=application/vnd.openxmlformats-officedocument.spreadsheetml.externalLink+xml">
        <DigestMethod Algorithm="http://www.w3.org/2001/04/xmlenc#sha256"/>
        <DigestValue>1BbfGhDJ2Q2nm3ADkirK17kdY6PpDZEJqTrQBZ67fMw=</DigestValue>
      </Reference>
      <Reference URI="/xl/externalLinks/externalLink28.xml?ContentType=application/vnd.openxmlformats-officedocument.spreadsheetml.externalLink+xml">
        <DigestMethod Algorithm="http://www.w3.org/2001/04/xmlenc#sha256"/>
        <DigestValue>OJohaXIt4jrALZn5TUsSSqQYbvyp7uI3f/tIZY0uHQU=</DigestValue>
      </Reference>
      <Reference URI="/xl/externalLinks/externalLink280.xml?ContentType=application/vnd.openxmlformats-officedocument.spreadsheetml.externalLink+xml">
        <DigestMethod Algorithm="http://www.w3.org/2001/04/xmlenc#sha256"/>
        <DigestValue>gSEt2aoDY93JSKi3NvKU4wV6cHjmFzSFhtz/1BXHSCI=</DigestValue>
      </Reference>
      <Reference URI="/xl/externalLinks/externalLink281.xml?ContentType=application/vnd.openxmlformats-officedocument.spreadsheetml.externalLink+xml">
        <DigestMethod Algorithm="http://www.w3.org/2001/04/xmlenc#sha256"/>
        <DigestValue>YVruk14bS9ZfzDtjYRPsX3RDsvr+bvAVBZbU+pQO4Xg=</DigestValue>
      </Reference>
      <Reference URI="/xl/externalLinks/externalLink282.xml?ContentType=application/vnd.openxmlformats-officedocument.spreadsheetml.externalLink+xml">
        <DigestMethod Algorithm="http://www.w3.org/2001/04/xmlenc#sha256"/>
        <DigestValue>690whX1P8F6LXspCW0nOmjxXzbRa8aCpfDDyPXHVkMc=</DigestValue>
      </Reference>
      <Reference URI="/xl/externalLinks/externalLink283.xml?ContentType=application/vnd.openxmlformats-officedocument.spreadsheetml.externalLink+xml">
        <DigestMethod Algorithm="http://www.w3.org/2001/04/xmlenc#sha256"/>
        <DigestValue>APcMLclQKM48hdPhc6fA5fGYfVanJLEhk07k4yoFvao=</DigestValue>
      </Reference>
      <Reference URI="/xl/externalLinks/externalLink284.xml?ContentType=application/vnd.openxmlformats-officedocument.spreadsheetml.externalLink+xml">
        <DigestMethod Algorithm="http://www.w3.org/2001/04/xmlenc#sha256"/>
        <DigestValue>Ef7ywRj51tInBUyiGRQy2MtEisRep3DTJ2Zug/YubO8=</DigestValue>
      </Reference>
      <Reference URI="/xl/externalLinks/externalLink285.xml?ContentType=application/vnd.openxmlformats-officedocument.spreadsheetml.externalLink+xml">
        <DigestMethod Algorithm="http://www.w3.org/2001/04/xmlenc#sha256"/>
        <DigestValue>jHL0axgYQYHUpRDkqxXRjSekHpxoB6IuJy0W49DwKpw=</DigestValue>
      </Reference>
      <Reference URI="/xl/externalLinks/externalLink286.xml?ContentType=application/vnd.openxmlformats-officedocument.spreadsheetml.externalLink+xml">
        <DigestMethod Algorithm="http://www.w3.org/2001/04/xmlenc#sha256"/>
        <DigestValue>Ef7ywRj51tInBUyiGRQy2MtEisRep3DTJ2Zug/YubO8=</DigestValue>
      </Reference>
      <Reference URI="/xl/externalLinks/externalLink287.xml?ContentType=application/vnd.openxmlformats-officedocument.spreadsheetml.externalLink+xml">
        <DigestMethod Algorithm="http://www.w3.org/2001/04/xmlenc#sha256"/>
        <DigestValue>tC36RhWJJ3OXroDlDFK448Kxr25rVb1a4mpDV83o1Q0=</DigestValue>
      </Reference>
      <Reference URI="/xl/externalLinks/externalLink288.xml?ContentType=application/vnd.openxmlformats-officedocument.spreadsheetml.externalLink+xml">
        <DigestMethod Algorithm="http://www.w3.org/2001/04/xmlenc#sha256"/>
        <DigestValue>riOa7WhKI8ondI2uJToj1BZlIfruev457/1Btw9h5no=</DigestValue>
      </Reference>
      <Reference URI="/xl/externalLinks/externalLink289.xml?ContentType=application/vnd.openxmlformats-officedocument.spreadsheetml.externalLink+xml">
        <DigestMethod Algorithm="http://www.w3.org/2001/04/xmlenc#sha256"/>
        <DigestValue>0J5BnFo/rpV5cln7fsEJC0E87Re3MOMoZVbZZT7wvxw=</DigestValue>
      </Reference>
      <Reference URI="/xl/externalLinks/externalLink29.xml?ContentType=application/vnd.openxmlformats-officedocument.spreadsheetml.externalLink+xml">
        <DigestMethod Algorithm="http://www.w3.org/2001/04/xmlenc#sha256"/>
        <DigestValue>ctd6XKLC6A2whUwM/IJFHkTdm5wb/f3GS1N2NmVUL5s=</DigestValue>
      </Reference>
      <Reference URI="/xl/externalLinks/externalLink290.xml?ContentType=application/vnd.openxmlformats-officedocument.spreadsheetml.externalLink+xml">
        <DigestMethod Algorithm="http://www.w3.org/2001/04/xmlenc#sha256"/>
        <DigestValue>sCv2ESQLeiHxQYvsApaPPgC4AEV73TVzyV2Dl+zZ6mk=</DigestValue>
      </Reference>
      <Reference URI="/xl/externalLinks/externalLink291.xml?ContentType=application/vnd.openxmlformats-officedocument.spreadsheetml.externalLink+xml">
        <DigestMethod Algorithm="http://www.w3.org/2001/04/xmlenc#sha256"/>
        <DigestValue>ZaAugmvnmBKzhVAw5EoEip3I0tV4C4GnEHZM/SE36FU=</DigestValue>
      </Reference>
      <Reference URI="/xl/externalLinks/externalLink292.xml?ContentType=application/vnd.openxmlformats-officedocument.spreadsheetml.externalLink+xml">
        <DigestMethod Algorithm="http://www.w3.org/2001/04/xmlenc#sha256"/>
        <DigestValue>MoScNwz1etCj3UHeE3Q27hnGGdr7gwRiIAhVEH8M1hg=</DigestValue>
      </Reference>
      <Reference URI="/xl/externalLinks/externalLink293.xml?ContentType=application/vnd.openxmlformats-officedocument.spreadsheetml.externalLink+xml">
        <DigestMethod Algorithm="http://www.w3.org/2001/04/xmlenc#sha256"/>
        <DigestValue>h++aFYtBMhMByZY610c50CyDTRx37RHUf6fqaBDLDJg=</DigestValue>
      </Reference>
      <Reference URI="/xl/externalLinks/externalLink294.xml?ContentType=application/vnd.openxmlformats-officedocument.spreadsheetml.externalLink+xml">
        <DigestMethod Algorithm="http://www.w3.org/2001/04/xmlenc#sha256"/>
        <DigestValue>LYBZCIHKX10QvdbnJxGguO2YQ68TT4z+TkLx4F8BlZs=</DigestValue>
      </Reference>
      <Reference URI="/xl/externalLinks/externalLink295.xml?ContentType=application/vnd.openxmlformats-officedocument.spreadsheetml.externalLink+xml">
        <DigestMethod Algorithm="http://www.w3.org/2001/04/xmlenc#sha256"/>
        <DigestValue>VdfoDxm3ggnRfbGmBzEWFqZsUbD1LuXVcksGidbxV6k=</DigestValue>
      </Reference>
      <Reference URI="/xl/externalLinks/externalLink296.xml?ContentType=application/vnd.openxmlformats-officedocument.spreadsheetml.externalLink+xml">
        <DigestMethod Algorithm="http://www.w3.org/2001/04/xmlenc#sha256"/>
        <DigestValue>ql7mKjJJNUlQoofKba490hVYj7g9K+uDKQbmNBbQE18=</DigestValue>
      </Reference>
      <Reference URI="/xl/externalLinks/externalLink297.xml?ContentType=application/vnd.openxmlformats-officedocument.spreadsheetml.externalLink+xml">
        <DigestMethod Algorithm="http://www.w3.org/2001/04/xmlenc#sha256"/>
        <DigestValue>NOtmeBTTMY1FDk70ahD8JNh1DmLMSWKXpg8ilEm3LtA=</DigestValue>
      </Reference>
      <Reference URI="/xl/externalLinks/externalLink298.xml?ContentType=application/vnd.openxmlformats-officedocument.spreadsheetml.externalLink+xml">
        <DigestMethod Algorithm="http://www.w3.org/2001/04/xmlenc#sha256"/>
        <DigestValue>5Y/kqWnLnJK0FC9d+t47LNr/Jw+XkrbHFtXo6kZXn44=</DigestValue>
      </Reference>
      <Reference URI="/xl/externalLinks/externalLink299.xml?ContentType=application/vnd.openxmlformats-officedocument.spreadsheetml.externalLink+xml">
        <DigestMethod Algorithm="http://www.w3.org/2001/04/xmlenc#sha256"/>
        <DigestValue>6UfxOuMaTqT94Ag3vmH98oyOLIzHkCopFuvdFAZ7XxU=</DigestValue>
      </Reference>
      <Reference URI="/xl/externalLinks/externalLink3.xml?ContentType=application/vnd.openxmlformats-officedocument.spreadsheetml.externalLink+xml">
        <DigestMethod Algorithm="http://www.w3.org/2001/04/xmlenc#sha256"/>
        <DigestValue>AUZ6SAk+GPdpmTDOQVh6VyKUdsyDFDSTZ9Ub4q2A/tQ=</DigestValue>
      </Reference>
      <Reference URI="/xl/externalLinks/externalLink30.xml?ContentType=application/vnd.openxmlformats-officedocument.spreadsheetml.externalLink+xml">
        <DigestMethod Algorithm="http://www.w3.org/2001/04/xmlenc#sha256"/>
        <DigestValue>1hNiyCyFEP7w4gfz5qwNLFCp3BoZ/H727+rO2vZHEkY=</DigestValue>
      </Reference>
      <Reference URI="/xl/externalLinks/externalLink300.xml?ContentType=application/vnd.openxmlformats-officedocument.spreadsheetml.externalLink+xml">
        <DigestMethod Algorithm="http://www.w3.org/2001/04/xmlenc#sha256"/>
        <DigestValue>KYwspO/tU+YGuhb5wLWVJEH5F1PLwrRRrDYFVqRWT/A=</DigestValue>
      </Reference>
      <Reference URI="/xl/externalLinks/externalLink301.xml?ContentType=application/vnd.openxmlformats-officedocument.spreadsheetml.externalLink+xml">
        <DigestMethod Algorithm="http://www.w3.org/2001/04/xmlenc#sha256"/>
        <DigestValue>umlq0X29Isbiis0Wl7GHYKvlK2z3LIdcOB7GJ0e9Kak=</DigestValue>
      </Reference>
      <Reference URI="/xl/externalLinks/externalLink302.xml?ContentType=application/vnd.openxmlformats-officedocument.spreadsheetml.externalLink+xml">
        <DigestMethod Algorithm="http://www.w3.org/2001/04/xmlenc#sha256"/>
        <DigestValue>Yiemk+rDtBZIzamG+LUGbfTto/CevaSUnEmNJwF2LeU=</DigestValue>
      </Reference>
      <Reference URI="/xl/externalLinks/externalLink303.xml?ContentType=application/vnd.openxmlformats-officedocument.spreadsheetml.externalLink+xml">
        <DigestMethod Algorithm="http://www.w3.org/2001/04/xmlenc#sha256"/>
        <DigestValue>aEuMzzrCq4lYAK0M9DU/i50I7mg/s3uoQtpihkAOzSA=</DigestValue>
      </Reference>
      <Reference URI="/xl/externalLinks/externalLink304.xml?ContentType=application/vnd.openxmlformats-officedocument.spreadsheetml.externalLink+xml">
        <DigestMethod Algorithm="http://www.w3.org/2001/04/xmlenc#sha256"/>
        <DigestValue>6kVDvN9fEWlehQbAKzs0+/Tcv8niRynWX02HL7ycnUc=</DigestValue>
      </Reference>
      <Reference URI="/xl/externalLinks/externalLink305.xml?ContentType=application/vnd.openxmlformats-officedocument.spreadsheetml.externalLink+xml">
        <DigestMethod Algorithm="http://www.w3.org/2001/04/xmlenc#sha256"/>
        <DigestValue>zbsoKEVaOdf8Frp5qXyYtuN0vU08Gfth2reI3Ekznnw=</DigestValue>
      </Reference>
      <Reference URI="/xl/externalLinks/externalLink306.xml?ContentType=application/vnd.openxmlformats-officedocument.spreadsheetml.externalLink+xml">
        <DigestMethod Algorithm="http://www.w3.org/2001/04/xmlenc#sha256"/>
        <DigestValue>HiopIcwICvKPpe8fG5GvW6iLgt3WLBuhWEZiFNWWGOo=</DigestValue>
      </Reference>
      <Reference URI="/xl/externalLinks/externalLink307.xml?ContentType=application/vnd.openxmlformats-officedocument.spreadsheetml.externalLink+xml">
        <DigestMethod Algorithm="http://www.w3.org/2001/04/xmlenc#sha256"/>
        <DigestValue>Yk/PlAZ3+PtJWQ7PlJ8IRkX2IScJAN/urE8ROkFw0+Q=</DigestValue>
      </Reference>
      <Reference URI="/xl/externalLinks/externalLink308.xml?ContentType=application/vnd.openxmlformats-officedocument.spreadsheetml.externalLink+xml">
        <DigestMethod Algorithm="http://www.w3.org/2001/04/xmlenc#sha256"/>
        <DigestValue>AxLZR+7wjvhD5pKIamYYghcbc6rd2GZUbMURjuQV75U=</DigestValue>
      </Reference>
      <Reference URI="/xl/externalLinks/externalLink309.xml?ContentType=application/vnd.openxmlformats-officedocument.spreadsheetml.externalLink+xml">
        <DigestMethod Algorithm="http://www.w3.org/2001/04/xmlenc#sha256"/>
        <DigestValue>pw+4dimMczCIaCMTkRQc2yy9ue7CWqNY7oCVXU+ZVZc=</DigestValue>
      </Reference>
      <Reference URI="/xl/externalLinks/externalLink31.xml?ContentType=application/vnd.openxmlformats-officedocument.spreadsheetml.externalLink+xml">
        <DigestMethod Algorithm="http://www.w3.org/2001/04/xmlenc#sha256"/>
        <DigestValue>4lh2ul+RJ7nu0LGXT+rvnKbZ15byvaqF4zPhNfL6tew=</DigestValue>
      </Reference>
      <Reference URI="/xl/externalLinks/externalLink310.xml?ContentType=application/vnd.openxmlformats-officedocument.spreadsheetml.externalLink+xml">
        <DigestMethod Algorithm="http://www.w3.org/2001/04/xmlenc#sha256"/>
        <DigestValue>iH6yEddq8c2qhzwtUx0A75dBVVScOhlOIS53SmNLlyY=</DigestValue>
      </Reference>
      <Reference URI="/xl/externalLinks/externalLink311.xml?ContentType=application/vnd.openxmlformats-officedocument.spreadsheetml.externalLink+xml">
        <DigestMethod Algorithm="http://www.w3.org/2001/04/xmlenc#sha256"/>
        <DigestValue>wCdbyspTNg8POFj7nSVuBjTQV5V5G+zUZMc36NdqKg8=</DigestValue>
      </Reference>
      <Reference URI="/xl/externalLinks/externalLink312.xml?ContentType=application/vnd.openxmlformats-officedocument.spreadsheetml.externalLink+xml">
        <DigestMethod Algorithm="http://www.w3.org/2001/04/xmlenc#sha256"/>
        <DigestValue>eNLgyU5+vt9wHL0hlszaYALPOFDZXLlFdg+AZkzHx6A=</DigestValue>
      </Reference>
      <Reference URI="/xl/externalLinks/externalLink313.xml?ContentType=application/vnd.openxmlformats-officedocument.spreadsheetml.externalLink+xml">
        <DigestMethod Algorithm="http://www.w3.org/2001/04/xmlenc#sha256"/>
        <DigestValue>hOdDSi46GFTfEieRE/92EOIZSeoFxUIpYjDhuLrfaYQ=</DigestValue>
      </Reference>
      <Reference URI="/xl/externalLinks/externalLink314.xml?ContentType=application/vnd.openxmlformats-officedocument.spreadsheetml.externalLink+xml">
        <DigestMethod Algorithm="http://www.w3.org/2001/04/xmlenc#sha256"/>
        <DigestValue>SF2cmM8NSCgIy32aJ1FieZ2nJsGV40j4gsTo3FGVIEg=</DigestValue>
      </Reference>
      <Reference URI="/xl/externalLinks/externalLink315.xml?ContentType=application/vnd.openxmlformats-officedocument.spreadsheetml.externalLink+xml">
        <DigestMethod Algorithm="http://www.w3.org/2001/04/xmlenc#sha256"/>
        <DigestValue>x/gIK778F0401N6dkVTb1sOMvCmxCYw++qhNk4Lx+CI=</DigestValue>
      </Reference>
      <Reference URI="/xl/externalLinks/externalLink316.xml?ContentType=application/vnd.openxmlformats-officedocument.spreadsheetml.externalLink+xml">
        <DigestMethod Algorithm="http://www.w3.org/2001/04/xmlenc#sha256"/>
        <DigestValue>mZLhbWQDeFRc4jvTyQ2adtVjjCdTk8w830bovzZdjJY=</DigestValue>
      </Reference>
      <Reference URI="/xl/externalLinks/externalLink317.xml?ContentType=application/vnd.openxmlformats-officedocument.spreadsheetml.externalLink+xml">
        <DigestMethod Algorithm="http://www.w3.org/2001/04/xmlenc#sha256"/>
        <DigestValue>S7xkFsglRGcqrRfiPuQs1GIDDnoIg/kTJztqLhOlFD8=</DigestValue>
      </Reference>
      <Reference URI="/xl/externalLinks/externalLink318.xml?ContentType=application/vnd.openxmlformats-officedocument.spreadsheetml.externalLink+xml">
        <DigestMethod Algorithm="http://www.w3.org/2001/04/xmlenc#sha256"/>
        <DigestValue>R28VmrolXmXkxHCWYFhP8PvGxPaShkTP3ba/CTx9Bcs=</DigestValue>
      </Reference>
      <Reference URI="/xl/externalLinks/externalLink319.xml?ContentType=application/vnd.openxmlformats-officedocument.spreadsheetml.externalLink+xml">
        <DigestMethod Algorithm="http://www.w3.org/2001/04/xmlenc#sha256"/>
        <DigestValue>fibzCsZiV0ax8EuD0igVfMLcP9cRjhglweQbafhtwR8=</DigestValue>
      </Reference>
      <Reference URI="/xl/externalLinks/externalLink32.xml?ContentType=application/vnd.openxmlformats-officedocument.spreadsheetml.externalLink+xml">
        <DigestMethod Algorithm="http://www.w3.org/2001/04/xmlenc#sha256"/>
        <DigestValue>iZAOxgl40nUef0CSdAT2jLTvPWi8ilJ0d6QIz+xCdqI=</DigestValue>
      </Reference>
      <Reference URI="/xl/externalLinks/externalLink320.xml?ContentType=application/vnd.openxmlformats-officedocument.spreadsheetml.externalLink+xml">
        <DigestMethod Algorithm="http://www.w3.org/2001/04/xmlenc#sha256"/>
        <DigestValue>B6Rj9gNavQzfu7VREIPphMk7TCwToIPH5M0OVgryEes=</DigestValue>
      </Reference>
      <Reference URI="/xl/externalLinks/externalLink321.xml?ContentType=application/vnd.openxmlformats-officedocument.spreadsheetml.externalLink+xml">
        <DigestMethod Algorithm="http://www.w3.org/2001/04/xmlenc#sha256"/>
        <DigestValue>EDtvij6sJjl0prSTPu+th2xM6xiFZKs66V0t85ZLB9Q=</DigestValue>
      </Reference>
      <Reference URI="/xl/externalLinks/externalLink322.xml?ContentType=application/vnd.openxmlformats-officedocument.spreadsheetml.externalLink+xml">
        <DigestMethod Algorithm="http://www.w3.org/2001/04/xmlenc#sha256"/>
        <DigestValue>JYOfzMFjkZPeReM8hZqjFPQWhf8+Eey/5+WlEW9LaK0=</DigestValue>
      </Reference>
      <Reference URI="/xl/externalLinks/externalLink323.xml?ContentType=application/vnd.openxmlformats-officedocument.spreadsheetml.externalLink+xml">
        <DigestMethod Algorithm="http://www.w3.org/2001/04/xmlenc#sha256"/>
        <DigestValue>CiqG+Kxnr+4g5UFJ8s+m5926i8vN60WCTRIYH92okGk=</DigestValue>
      </Reference>
      <Reference URI="/xl/externalLinks/externalLink324.xml?ContentType=application/vnd.openxmlformats-officedocument.spreadsheetml.externalLink+xml">
        <DigestMethod Algorithm="http://www.w3.org/2001/04/xmlenc#sha256"/>
        <DigestValue>aAYVtRefMSUFv2KxPjvVADUPOr6Xc6OB1ix+4LFPyMk=</DigestValue>
      </Reference>
      <Reference URI="/xl/externalLinks/externalLink325.xml?ContentType=application/vnd.openxmlformats-officedocument.spreadsheetml.externalLink+xml">
        <DigestMethod Algorithm="http://www.w3.org/2001/04/xmlenc#sha256"/>
        <DigestValue>CFx4lpFZtkrdmbyFtVEyvYhytagrVzW5rIKPpTZWHgs=</DigestValue>
      </Reference>
      <Reference URI="/xl/externalLinks/externalLink326.xml?ContentType=application/vnd.openxmlformats-officedocument.spreadsheetml.externalLink+xml">
        <DigestMethod Algorithm="http://www.w3.org/2001/04/xmlenc#sha256"/>
        <DigestValue>NoY1NozwnrenPwk2pcV28AaHea7iBonPa/cfC4XghGg=</DigestValue>
      </Reference>
      <Reference URI="/xl/externalLinks/externalLink327.xml?ContentType=application/vnd.openxmlformats-officedocument.spreadsheetml.externalLink+xml">
        <DigestMethod Algorithm="http://www.w3.org/2001/04/xmlenc#sha256"/>
        <DigestValue>U/Raw46B+kKONumOHi8kjNLSdsF7relvS4vde2dcUa8=</DigestValue>
      </Reference>
      <Reference URI="/xl/externalLinks/externalLink328.xml?ContentType=application/vnd.openxmlformats-officedocument.spreadsheetml.externalLink+xml">
        <DigestMethod Algorithm="http://www.w3.org/2001/04/xmlenc#sha256"/>
        <DigestValue>b2DAcqqJx2wHHHjS8oL1clJl2K6WyWms2CS/dDOMTMs=</DigestValue>
      </Reference>
      <Reference URI="/xl/externalLinks/externalLink329.xml?ContentType=application/vnd.openxmlformats-officedocument.spreadsheetml.externalLink+xml">
        <DigestMethod Algorithm="http://www.w3.org/2001/04/xmlenc#sha256"/>
        <DigestValue>bu5NLT1cRu6a5NkCGyE02wYu62BVcUhA8KhAir+lSN4=</DigestValue>
      </Reference>
      <Reference URI="/xl/externalLinks/externalLink33.xml?ContentType=application/vnd.openxmlformats-officedocument.spreadsheetml.externalLink+xml">
        <DigestMethod Algorithm="http://www.w3.org/2001/04/xmlenc#sha256"/>
        <DigestValue>peShksDO3/owTt7xR9ZVynev8XfmxTCA7MmOUG1jAH8=</DigestValue>
      </Reference>
      <Reference URI="/xl/externalLinks/externalLink330.xml?ContentType=application/vnd.openxmlformats-officedocument.spreadsheetml.externalLink+xml">
        <DigestMethod Algorithm="http://www.w3.org/2001/04/xmlenc#sha256"/>
        <DigestValue>qb/2XfQhUvL9mF0572VAjkP+hWeLv5t2uJrNsNgmiDM=</DigestValue>
      </Reference>
      <Reference URI="/xl/externalLinks/externalLink331.xml?ContentType=application/vnd.openxmlformats-officedocument.spreadsheetml.externalLink+xml">
        <DigestMethod Algorithm="http://www.w3.org/2001/04/xmlenc#sha256"/>
        <DigestValue>qOtBlOcAo0L1Q8EGSS0Zu5z1J11If/CwA0zfnC63rP4=</DigestValue>
      </Reference>
      <Reference URI="/xl/externalLinks/externalLink332.xml?ContentType=application/vnd.openxmlformats-officedocument.spreadsheetml.externalLink+xml">
        <DigestMethod Algorithm="http://www.w3.org/2001/04/xmlenc#sha256"/>
        <DigestValue>ygZ67JUXcwdaV/hWj0ZXIXbeC/K+7dm+UyTUjYL1kLo=</DigestValue>
      </Reference>
      <Reference URI="/xl/externalLinks/externalLink333.xml?ContentType=application/vnd.openxmlformats-officedocument.spreadsheetml.externalLink+xml">
        <DigestMethod Algorithm="http://www.w3.org/2001/04/xmlenc#sha256"/>
        <DigestValue>9btrTQRY+GpP0mJNFifMkBMBXnX1GFG1AAr7/3pjVno=</DigestValue>
      </Reference>
      <Reference URI="/xl/externalLinks/externalLink334.xml?ContentType=application/vnd.openxmlformats-officedocument.spreadsheetml.externalLink+xml">
        <DigestMethod Algorithm="http://www.w3.org/2001/04/xmlenc#sha256"/>
        <DigestValue>BM/lJEYmQQ64HfaCrRzUaIG1YsD02jC+eac1p8ZnuF0=</DigestValue>
      </Reference>
      <Reference URI="/xl/externalLinks/externalLink335.xml?ContentType=application/vnd.openxmlformats-officedocument.spreadsheetml.externalLink+xml">
        <DigestMethod Algorithm="http://www.w3.org/2001/04/xmlenc#sha256"/>
        <DigestValue>svfqGYI7JOUrZZDRR7IbVlARj+dYDE9YNrdsB25faEw=</DigestValue>
      </Reference>
      <Reference URI="/xl/externalLinks/externalLink336.xml?ContentType=application/vnd.openxmlformats-officedocument.spreadsheetml.externalLink+xml">
        <DigestMethod Algorithm="http://www.w3.org/2001/04/xmlenc#sha256"/>
        <DigestValue>SDU35vQ9FQqFVVQhf0EVhBP4coLkUPdOD/Mcfe8qL3k=</DigestValue>
      </Reference>
      <Reference URI="/xl/externalLinks/externalLink337.xml?ContentType=application/vnd.openxmlformats-officedocument.spreadsheetml.externalLink+xml">
        <DigestMethod Algorithm="http://www.w3.org/2001/04/xmlenc#sha256"/>
        <DigestValue>qrnoXDcPvUhmmDEa3D98t3QsUZlOf7U1cka+Z6y6u9o=</DigestValue>
      </Reference>
      <Reference URI="/xl/externalLinks/externalLink338.xml?ContentType=application/vnd.openxmlformats-officedocument.spreadsheetml.externalLink+xml">
        <DigestMethod Algorithm="http://www.w3.org/2001/04/xmlenc#sha256"/>
        <DigestValue>cV7a+l2UN6OUXcWDyUYdfAvmmzKGw5IVh36I92odIDg=</DigestValue>
      </Reference>
      <Reference URI="/xl/externalLinks/externalLink339.xml?ContentType=application/vnd.openxmlformats-officedocument.spreadsheetml.externalLink+xml">
        <DigestMethod Algorithm="http://www.w3.org/2001/04/xmlenc#sha256"/>
        <DigestValue>PfeV6AZe2HZNEjfNi6VgaiJdhMR6/j/bVlk7FG5Cyfg=</DigestValue>
      </Reference>
      <Reference URI="/xl/externalLinks/externalLink34.xml?ContentType=application/vnd.openxmlformats-officedocument.spreadsheetml.externalLink+xml">
        <DigestMethod Algorithm="http://www.w3.org/2001/04/xmlenc#sha256"/>
        <DigestValue>anz2sFXlz/48G9ifbIaKSRbvZl8gPvihPz33xMWSUeo=</DigestValue>
      </Reference>
      <Reference URI="/xl/externalLinks/externalLink340.xml?ContentType=application/vnd.openxmlformats-officedocument.spreadsheetml.externalLink+xml">
        <DigestMethod Algorithm="http://www.w3.org/2001/04/xmlenc#sha256"/>
        <DigestValue>QW3mMBLGVDeztajbTtX1b4vbh1P4L+3exr33UZM5PrU=</DigestValue>
      </Reference>
      <Reference URI="/xl/externalLinks/externalLink341.xml?ContentType=application/vnd.openxmlformats-officedocument.spreadsheetml.externalLink+xml">
        <DigestMethod Algorithm="http://www.w3.org/2001/04/xmlenc#sha256"/>
        <DigestValue>J0/aqwnFkhf4jKIsLH0wamftN4Hpf2aRKYbSxVgLaks=</DigestValue>
      </Reference>
      <Reference URI="/xl/externalLinks/externalLink342.xml?ContentType=application/vnd.openxmlformats-officedocument.spreadsheetml.externalLink+xml">
        <DigestMethod Algorithm="http://www.w3.org/2001/04/xmlenc#sha256"/>
        <DigestValue>Xt3aWrxhxt/ytnBRA64X/AOsf79cALvY0QqJuh7BL0A=</DigestValue>
      </Reference>
      <Reference URI="/xl/externalLinks/externalLink343.xml?ContentType=application/vnd.openxmlformats-officedocument.spreadsheetml.externalLink+xml">
        <DigestMethod Algorithm="http://www.w3.org/2001/04/xmlenc#sha256"/>
        <DigestValue>cUL26lwHtdnxEq15keq/YyLm/e74dZlcZttMz1zzhO0=</DigestValue>
      </Reference>
      <Reference URI="/xl/externalLinks/externalLink344.xml?ContentType=application/vnd.openxmlformats-officedocument.spreadsheetml.externalLink+xml">
        <DigestMethod Algorithm="http://www.w3.org/2001/04/xmlenc#sha256"/>
        <DigestValue>fNyRPMg9aR3awP6KPzeOCnmxOKS/3n23lpvASkwp7jk=</DigestValue>
      </Reference>
      <Reference URI="/xl/externalLinks/externalLink345.xml?ContentType=application/vnd.openxmlformats-officedocument.spreadsheetml.externalLink+xml">
        <DigestMethod Algorithm="http://www.w3.org/2001/04/xmlenc#sha256"/>
        <DigestValue>UWw3Pz5oiDLfPb+ax206eiduWLbP6yFmhVYMZfYZDWY=</DigestValue>
      </Reference>
      <Reference URI="/xl/externalLinks/externalLink346.xml?ContentType=application/vnd.openxmlformats-officedocument.spreadsheetml.externalLink+xml">
        <DigestMethod Algorithm="http://www.w3.org/2001/04/xmlenc#sha256"/>
        <DigestValue>k7h88jPEc9XgvrOfKY0YdkX650D8NF8PwBRRJXZvucw=</DigestValue>
      </Reference>
      <Reference URI="/xl/externalLinks/externalLink347.xml?ContentType=application/vnd.openxmlformats-officedocument.spreadsheetml.externalLink+xml">
        <DigestMethod Algorithm="http://www.w3.org/2001/04/xmlenc#sha256"/>
        <DigestValue>MNJKRqp27mthS6X03WYVmujFIuy7qvr48SwbBWZnkKg=</DigestValue>
      </Reference>
      <Reference URI="/xl/externalLinks/externalLink348.xml?ContentType=application/vnd.openxmlformats-officedocument.spreadsheetml.externalLink+xml">
        <DigestMethod Algorithm="http://www.w3.org/2001/04/xmlenc#sha256"/>
        <DigestValue>D+cTNnU4UmG5kpf/uDPzxT5ZnR5Nw5GUNSkBWspQU+U=</DigestValue>
      </Reference>
      <Reference URI="/xl/externalLinks/externalLink349.xml?ContentType=application/vnd.openxmlformats-officedocument.spreadsheetml.externalLink+xml">
        <DigestMethod Algorithm="http://www.w3.org/2001/04/xmlenc#sha256"/>
        <DigestValue>NyIj6jL/ZcgPtJrw4dItWAQodjjHhIMAGY6mUEShTr8=</DigestValue>
      </Reference>
      <Reference URI="/xl/externalLinks/externalLink35.xml?ContentType=application/vnd.openxmlformats-officedocument.spreadsheetml.externalLink+xml">
        <DigestMethod Algorithm="http://www.w3.org/2001/04/xmlenc#sha256"/>
        <DigestValue>OXgeWR1KEx9+EsVHs5/bhEsEluHrvusX3EjLMKUYomI=</DigestValue>
      </Reference>
      <Reference URI="/xl/externalLinks/externalLink350.xml?ContentType=application/vnd.openxmlformats-officedocument.spreadsheetml.externalLink+xml">
        <DigestMethod Algorithm="http://www.w3.org/2001/04/xmlenc#sha256"/>
        <DigestValue>w6QjAvSEplSjHvE4AhRA89j0E5ed6al7I7gtG9Ca9tE=</DigestValue>
      </Reference>
      <Reference URI="/xl/externalLinks/externalLink351.xml?ContentType=application/vnd.openxmlformats-officedocument.spreadsheetml.externalLink+xml">
        <DigestMethod Algorithm="http://www.w3.org/2001/04/xmlenc#sha256"/>
        <DigestValue>olCMaPGSXTl2oa1AZt7oeaYbMUYTmTUOUZibO1TP5yE=</DigestValue>
      </Reference>
      <Reference URI="/xl/externalLinks/externalLink352.xml?ContentType=application/vnd.openxmlformats-officedocument.spreadsheetml.externalLink+xml">
        <DigestMethod Algorithm="http://www.w3.org/2001/04/xmlenc#sha256"/>
        <DigestValue>5hRrwziLQ7n1zBEfbAJ7aezFE+g1aaC12DeLosSYR+0=</DigestValue>
      </Reference>
      <Reference URI="/xl/externalLinks/externalLink353.xml?ContentType=application/vnd.openxmlformats-officedocument.spreadsheetml.externalLink+xml">
        <DigestMethod Algorithm="http://www.w3.org/2001/04/xmlenc#sha256"/>
        <DigestValue>ZVFkloIiwuI8XQkxoAY61IKJyuJTEPLH9wYbGJrwXIQ=</DigestValue>
      </Reference>
      <Reference URI="/xl/externalLinks/externalLink354.xml?ContentType=application/vnd.openxmlformats-officedocument.spreadsheetml.externalLink+xml">
        <DigestMethod Algorithm="http://www.w3.org/2001/04/xmlenc#sha256"/>
        <DigestValue>tDqQVydt/o2oUsOcI5MnEMZRq6gEl/aILYQYIZ2l3+Y=</DigestValue>
      </Reference>
      <Reference URI="/xl/externalLinks/externalLink355.xml?ContentType=application/vnd.openxmlformats-officedocument.spreadsheetml.externalLink+xml">
        <DigestMethod Algorithm="http://www.w3.org/2001/04/xmlenc#sha256"/>
        <DigestValue>4J4tS7wU7PCDCgtN99CcJ/Yr4wOTXnS7UNvvdbWU94Q=</DigestValue>
      </Reference>
      <Reference URI="/xl/externalLinks/externalLink356.xml?ContentType=application/vnd.openxmlformats-officedocument.spreadsheetml.externalLink+xml">
        <DigestMethod Algorithm="http://www.w3.org/2001/04/xmlenc#sha256"/>
        <DigestValue>3UO6ttFPQMBKMSsw9EVz3gNiZ3e2xzszJw6VyONerTA=</DigestValue>
      </Reference>
      <Reference URI="/xl/externalLinks/externalLink357.xml?ContentType=application/vnd.openxmlformats-officedocument.spreadsheetml.externalLink+xml">
        <DigestMethod Algorithm="http://www.w3.org/2001/04/xmlenc#sha256"/>
        <DigestValue>3qwacUr9iN6k8mKRgXuYnp4cigZ5SA7bWHsrN1Q8Bao=</DigestValue>
      </Reference>
      <Reference URI="/xl/externalLinks/externalLink358.xml?ContentType=application/vnd.openxmlformats-officedocument.spreadsheetml.externalLink+xml">
        <DigestMethod Algorithm="http://www.w3.org/2001/04/xmlenc#sha256"/>
        <DigestValue>IOYRHDP2CS5YMe0rrymOJ47ClJcgOrzq3Ru5ZeiFCo4=</DigestValue>
      </Reference>
      <Reference URI="/xl/externalLinks/externalLink359.xml?ContentType=application/vnd.openxmlformats-officedocument.spreadsheetml.externalLink+xml">
        <DigestMethod Algorithm="http://www.w3.org/2001/04/xmlenc#sha256"/>
        <DigestValue>znUfJpdkO7IhVhQFpugTtHTDlZR3Kar94BcoBlLdy0M=</DigestValue>
      </Reference>
      <Reference URI="/xl/externalLinks/externalLink36.xml?ContentType=application/vnd.openxmlformats-officedocument.spreadsheetml.externalLink+xml">
        <DigestMethod Algorithm="http://www.w3.org/2001/04/xmlenc#sha256"/>
        <DigestValue>Xco6OO7pxk0gG3uHDWzIrb9MmfnQGmawSLZUhZ3sO+Q=</DigestValue>
      </Reference>
      <Reference URI="/xl/externalLinks/externalLink360.xml?ContentType=application/vnd.openxmlformats-officedocument.spreadsheetml.externalLink+xml">
        <DigestMethod Algorithm="http://www.w3.org/2001/04/xmlenc#sha256"/>
        <DigestValue>aL+EuoQT9a6Qds4Fjevz3tqUVwDTskLGoQk5eVB3DIg=</DigestValue>
      </Reference>
      <Reference URI="/xl/externalLinks/externalLink361.xml?ContentType=application/vnd.openxmlformats-officedocument.spreadsheetml.externalLink+xml">
        <DigestMethod Algorithm="http://www.w3.org/2001/04/xmlenc#sha256"/>
        <DigestValue>Bf0ghzm2hXbqf9UWzAXAku5SK66igZDvY1yqOkZtAws=</DigestValue>
      </Reference>
      <Reference URI="/xl/externalLinks/externalLink362.xml?ContentType=application/vnd.openxmlformats-officedocument.spreadsheetml.externalLink+xml">
        <DigestMethod Algorithm="http://www.w3.org/2001/04/xmlenc#sha256"/>
        <DigestValue>nvDilpFVN/MLSTm8QB9XFOL4377ESauR+joE7+pmfRo=</DigestValue>
      </Reference>
      <Reference URI="/xl/externalLinks/externalLink363.xml?ContentType=application/vnd.openxmlformats-officedocument.spreadsheetml.externalLink+xml">
        <DigestMethod Algorithm="http://www.w3.org/2001/04/xmlenc#sha256"/>
        <DigestValue>q3+RJE64E578U080J8/8gluK6eOCLJlZL7Pfh67WYaU=</DigestValue>
      </Reference>
      <Reference URI="/xl/externalLinks/externalLink37.xml?ContentType=application/vnd.openxmlformats-officedocument.spreadsheetml.externalLink+xml">
        <DigestMethod Algorithm="http://www.w3.org/2001/04/xmlenc#sha256"/>
        <DigestValue>dp6awELKwmnNSs/qBgrpYUozLDbnKeXKF/nPEbOP8Qk=</DigestValue>
      </Reference>
      <Reference URI="/xl/externalLinks/externalLink38.xml?ContentType=application/vnd.openxmlformats-officedocument.spreadsheetml.externalLink+xml">
        <DigestMethod Algorithm="http://www.w3.org/2001/04/xmlenc#sha256"/>
        <DigestValue>k1SCjGOwEl7IkiNkuyUEVtEn7jNB5vqQfiUnzhR8PC0=</DigestValue>
      </Reference>
      <Reference URI="/xl/externalLinks/externalLink39.xml?ContentType=application/vnd.openxmlformats-officedocument.spreadsheetml.externalLink+xml">
        <DigestMethod Algorithm="http://www.w3.org/2001/04/xmlenc#sha256"/>
        <DigestValue>wpongkez07XOGZtYZ8nbwAttM4WjFiUv1JO90UBp5Bg=</DigestValue>
      </Reference>
      <Reference URI="/xl/externalLinks/externalLink4.xml?ContentType=application/vnd.openxmlformats-officedocument.spreadsheetml.externalLink+xml">
        <DigestMethod Algorithm="http://www.w3.org/2001/04/xmlenc#sha256"/>
        <DigestValue>sQ7MOAcds5kp2cu2a4blwIDxKHJjwGwlC088ncVOkDU=</DigestValue>
      </Reference>
      <Reference URI="/xl/externalLinks/externalLink40.xml?ContentType=application/vnd.openxmlformats-officedocument.spreadsheetml.externalLink+xml">
        <DigestMethod Algorithm="http://www.w3.org/2001/04/xmlenc#sha256"/>
        <DigestValue>hnU3aKNustSz7c2KTBQX4W5pO+c5QVFL5I84kmdB4Q0=</DigestValue>
      </Reference>
      <Reference URI="/xl/externalLinks/externalLink41.xml?ContentType=application/vnd.openxmlformats-officedocument.spreadsheetml.externalLink+xml">
        <DigestMethod Algorithm="http://www.w3.org/2001/04/xmlenc#sha256"/>
        <DigestValue>U+gk9/DpbxGXQOCNbK/fV3ojuDaonc13G5lvIYE4pKU=</DigestValue>
      </Reference>
      <Reference URI="/xl/externalLinks/externalLink42.xml?ContentType=application/vnd.openxmlformats-officedocument.spreadsheetml.externalLink+xml">
        <DigestMethod Algorithm="http://www.w3.org/2001/04/xmlenc#sha256"/>
        <DigestValue>IyMwjvVJFj8wWvVC9pXd6v0rCSUmrihZWTgnVQ4RKM8=</DigestValue>
      </Reference>
      <Reference URI="/xl/externalLinks/externalLink43.xml?ContentType=application/vnd.openxmlformats-officedocument.spreadsheetml.externalLink+xml">
        <DigestMethod Algorithm="http://www.w3.org/2001/04/xmlenc#sha256"/>
        <DigestValue>pLO2sFF/Gg2idmPVpLODPbwyIrtFLrib6VU4OiglaeM=</DigestValue>
      </Reference>
      <Reference URI="/xl/externalLinks/externalLink44.xml?ContentType=application/vnd.openxmlformats-officedocument.spreadsheetml.externalLink+xml">
        <DigestMethod Algorithm="http://www.w3.org/2001/04/xmlenc#sha256"/>
        <DigestValue>Hb8syyrewDwILGzjdUb+Gf00y+sGF4hTjm+S1U828jA=</DigestValue>
      </Reference>
      <Reference URI="/xl/externalLinks/externalLink45.xml?ContentType=application/vnd.openxmlformats-officedocument.spreadsheetml.externalLink+xml">
        <DigestMethod Algorithm="http://www.w3.org/2001/04/xmlenc#sha256"/>
        <DigestValue>uopcva4gBwpNDR+xGt/dpy3WiSTiXkIzNCwlM67fsLk=</DigestValue>
      </Reference>
      <Reference URI="/xl/externalLinks/externalLink46.xml?ContentType=application/vnd.openxmlformats-officedocument.spreadsheetml.externalLink+xml">
        <DigestMethod Algorithm="http://www.w3.org/2001/04/xmlenc#sha256"/>
        <DigestValue>9Gl5jT5K8AXlt4btoL3eGnCN2ZFQRANwrt9P0bPu924=</DigestValue>
      </Reference>
      <Reference URI="/xl/externalLinks/externalLink47.xml?ContentType=application/vnd.openxmlformats-officedocument.spreadsheetml.externalLink+xml">
        <DigestMethod Algorithm="http://www.w3.org/2001/04/xmlenc#sha256"/>
        <DigestValue>T22p2QYtdv8ephVYMFIwnzrSCr9WdybTjxH6ifHO+0s=</DigestValue>
      </Reference>
      <Reference URI="/xl/externalLinks/externalLink48.xml?ContentType=application/vnd.openxmlformats-officedocument.spreadsheetml.externalLink+xml">
        <DigestMethod Algorithm="http://www.w3.org/2001/04/xmlenc#sha256"/>
        <DigestValue>iChYgtrCUyrpDctPClIWIhA+kLWd/iA4WNpTBrejlwY=</DigestValue>
      </Reference>
      <Reference URI="/xl/externalLinks/externalLink49.xml?ContentType=application/vnd.openxmlformats-officedocument.spreadsheetml.externalLink+xml">
        <DigestMethod Algorithm="http://www.w3.org/2001/04/xmlenc#sha256"/>
        <DigestValue>Rq2gxT2GjFb2M6c9Nm67yCnibGtrVbVQxBzXoLwMY9M=</DigestValue>
      </Reference>
      <Reference URI="/xl/externalLinks/externalLink5.xml?ContentType=application/vnd.openxmlformats-officedocument.spreadsheetml.externalLink+xml">
        <DigestMethod Algorithm="http://www.w3.org/2001/04/xmlenc#sha256"/>
        <DigestValue>iOTUsDVyazRsz2q8gK8bjdz+YVYX+/VNkYSSKb2MMO4=</DigestValue>
      </Reference>
      <Reference URI="/xl/externalLinks/externalLink50.xml?ContentType=application/vnd.openxmlformats-officedocument.spreadsheetml.externalLink+xml">
        <DigestMethod Algorithm="http://www.w3.org/2001/04/xmlenc#sha256"/>
        <DigestValue>yb5E0dEdh44jUecMZvJw+tYvUkTbJp1LYRj2XcWXcIA=</DigestValue>
      </Reference>
      <Reference URI="/xl/externalLinks/externalLink51.xml?ContentType=application/vnd.openxmlformats-officedocument.spreadsheetml.externalLink+xml">
        <DigestMethod Algorithm="http://www.w3.org/2001/04/xmlenc#sha256"/>
        <DigestValue>ynlLsw6ea/Y+2qgUSrarQaeMgYdtvbrA9chQk+o1j+A=</DigestValue>
      </Reference>
      <Reference URI="/xl/externalLinks/externalLink52.xml?ContentType=application/vnd.openxmlformats-officedocument.spreadsheetml.externalLink+xml">
        <DigestMethod Algorithm="http://www.w3.org/2001/04/xmlenc#sha256"/>
        <DigestValue>JjOgke6rntcqOsR//wqUUQLeHFyTBeouFAoC5hXoXoE=</DigestValue>
      </Reference>
      <Reference URI="/xl/externalLinks/externalLink53.xml?ContentType=application/vnd.openxmlformats-officedocument.spreadsheetml.externalLink+xml">
        <DigestMethod Algorithm="http://www.w3.org/2001/04/xmlenc#sha256"/>
        <DigestValue>hp9RaHEPtqPOdwqTm/foK8CxEEdgIs8n5n2NgbJeyIU=</DigestValue>
      </Reference>
      <Reference URI="/xl/externalLinks/externalLink54.xml?ContentType=application/vnd.openxmlformats-officedocument.spreadsheetml.externalLink+xml">
        <DigestMethod Algorithm="http://www.w3.org/2001/04/xmlenc#sha256"/>
        <DigestValue>TPVGlpo+W9YJg5Yz5+zJV0cjmprV2NrnK/7u4vNii6A=</DigestValue>
      </Reference>
      <Reference URI="/xl/externalLinks/externalLink55.xml?ContentType=application/vnd.openxmlformats-officedocument.spreadsheetml.externalLink+xml">
        <DigestMethod Algorithm="http://www.w3.org/2001/04/xmlenc#sha256"/>
        <DigestValue>Vi0zifUthGf860iwzh2pK/pdXwZYIbAtrDcgOCwmFtc=</DigestValue>
      </Reference>
      <Reference URI="/xl/externalLinks/externalLink56.xml?ContentType=application/vnd.openxmlformats-officedocument.spreadsheetml.externalLink+xml">
        <DigestMethod Algorithm="http://www.w3.org/2001/04/xmlenc#sha256"/>
        <DigestValue>ZzmW7HCuLWGNMaTT/i4PHUFys6CoIRt5nq8N/WQfVH0=</DigestValue>
      </Reference>
      <Reference URI="/xl/externalLinks/externalLink57.xml?ContentType=application/vnd.openxmlformats-officedocument.spreadsheetml.externalLink+xml">
        <DigestMethod Algorithm="http://www.w3.org/2001/04/xmlenc#sha256"/>
        <DigestValue>gX7R/8jZxW081fFSIfCfYniGjis91IRwS22ouxgWo2k=</DigestValue>
      </Reference>
      <Reference URI="/xl/externalLinks/externalLink58.xml?ContentType=application/vnd.openxmlformats-officedocument.spreadsheetml.externalLink+xml">
        <DigestMethod Algorithm="http://www.w3.org/2001/04/xmlenc#sha256"/>
        <DigestValue>EG1VLmm73tkV6cSQBU0/t3FWbg3UO20aNnfOr1CLzxo=</DigestValue>
      </Reference>
      <Reference URI="/xl/externalLinks/externalLink59.xml?ContentType=application/vnd.openxmlformats-officedocument.spreadsheetml.externalLink+xml">
        <DigestMethod Algorithm="http://www.w3.org/2001/04/xmlenc#sha256"/>
        <DigestValue>u7ydoR6xZXcNOVXBTrMCAGEx3TXlkmC2VqBYVKPp9Ic=</DigestValue>
      </Reference>
      <Reference URI="/xl/externalLinks/externalLink6.xml?ContentType=application/vnd.openxmlformats-officedocument.spreadsheetml.externalLink+xml">
        <DigestMethod Algorithm="http://www.w3.org/2001/04/xmlenc#sha256"/>
        <DigestValue>5BXeXisH0wea48esVVgsC7Er61/Bv2lhO0d1DhSbhyU=</DigestValue>
      </Reference>
      <Reference URI="/xl/externalLinks/externalLink60.xml?ContentType=application/vnd.openxmlformats-officedocument.spreadsheetml.externalLink+xml">
        <DigestMethod Algorithm="http://www.w3.org/2001/04/xmlenc#sha256"/>
        <DigestValue>MGYgR+tO2cQV7qgyg+B0kjAnRV03GQ0wtEIaajoyru8=</DigestValue>
      </Reference>
      <Reference URI="/xl/externalLinks/externalLink61.xml?ContentType=application/vnd.openxmlformats-officedocument.spreadsheetml.externalLink+xml">
        <DigestMethod Algorithm="http://www.w3.org/2001/04/xmlenc#sha256"/>
        <DigestValue>R28VmrolXmXkxHCWYFhP8PvGxPaShkTP3ba/CTx9Bcs=</DigestValue>
      </Reference>
      <Reference URI="/xl/externalLinks/externalLink62.xml?ContentType=application/vnd.openxmlformats-officedocument.spreadsheetml.externalLink+xml">
        <DigestMethod Algorithm="http://www.w3.org/2001/04/xmlenc#sha256"/>
        <DigestValue>cunHXOy9STjoldAPYI7sYXlU9H2bzBpBuAepxm32cZI=</DigestValue>
      </Reference>
      <Reference URI="/xl/externalLinks/externalLink63.xml?ContentType=application/vnd.openxmlformats-officedocument.spreadsheetml.externalLink+xml">
        <DigestMethod Algorithm="http://www.w3.org/2001/04/xmlenc#sha256"/>
        <DigestValue>hHjefW7n9/lAR2m6wDX+BGtkct1ldis3YVgMroIjrHE=</DigestValue>
      </Reference>
      <Reference URI="/xl/externalLinks/externalLink64.xml?ContentType=application/vnd.openxmlformats-officedocument.spreadsheetml.externalLink+xml">
        <DigestMethod Algorithm="http://www.w3.org/2001/04/xmlenc#sha256"/>
        <DigestValue>0PJxqqPadKJvZ97oV/OU7nD6dJJAx8MFgw+DDvWgqoM=</DigestValue>
      </Reference>
      <Reference URI="/xl/externalLinks/externalLink65.xml?ContentType=application/vnd.openxmlformats-officedocument.spreadsheetml.externalLink+xml">
        <DigestMethod Algorithm="http://www.w3.org/2001/04/xmlenc#sha256"/>
        <DigestValue>J3G1hSVCeYZKQ+B7/b/aNfUMl5hE/0ijEXWPxd8BT/s=</DigestValue>
      </Reference>
      <Reference URI="/xl/externalLinks/externalLink66.xml?ContentType=application/vnd.openxmlformats-officedocument.spreadsheetml.externalLink+xml">
        <DigestMethod Algorithm="http://www.w3.org/2001/04/xmlenc#sha256"/>
        <DigestValue>emQ73YyJKDdw0LHGnu8sfaidL634ned4CHi7EcE+kNQ=</DigestValue>
      </Reference>
      <Reference URI="/xl/externalLinks/externalLink67.xml?ContentType=application/vnd.openxmlformats-officedocument.spreadsheetml.externalLink+xml">
        <DigestMethod Algorithm="http://www.w3.org/2001/04/xmlenc#sha256"/>
        <DigestValue>R28VmrolXmXkxHCWYFhP8PvGxPaShkTP3ba/CTx9Bcs=</DigestValue>
      </Reference>
      <Reference URI="/xl/externalLinks/externalLink68.xml?ContentType=application/vnd.openxmlformats-officedocument.spreadsheetml.externalLink+xml">
        <DigestMethod Algorithm="http://www.w3.org/2001/04/xmlenc#sha256"/>
        <DigestValue>BZTfCTqZ7TEE30pOMuHyxKPAL9LemnP3MXE7mWaGN2w=</DigestValue>
      </Reference>
      <Reference URI="/xl/externalLinks/externalLink69.xml?ContentType=application/vnd.openxmlformats-officedocument.spreadsheetml.externalLink+xml">
        <DigestMethod Algorithm="http://www.w3.org/2001/04/xmlenc#sha256"/>
        <DigestValue>U9UcWakaVTvo21iIQNbLtg00k5gtLnBZeYST7L1ARL4=</DigestValue>
      </Reference>
      <Reference URI="/xl/externalLinks/externalLink7.xml?ContentType=application/vnd.openxmlformats-officedocument.spreadsheetml.externalLink+xml">
        <DigestMethod Algorithm="http://www.w3.org/2001/04/xmlenc#sha256"/>
        <DigestValue>pVeqrVzeji5eXqqyZzE+WefaeKxjcupVWqmwwMYeK1U=</DigestValue>
      </Reference>
      <Reference URI="/xl/externalLinks/externalLink70.xml?ContentType=application/vnd.openxmlformats-officedocument.spreadsheetml.externalLink+xml">
        <DigestMethod Algorithm="http://www.w3.org/2001/04/xmlenc#sha256"/>
        <DigestValue>yUM3rW8M2eOUuOhKiwb2qfery1iQszt9dL3fs/tgNBM=</DigestValue>
      </Reference>
      <Reference URI="/xl/externalLinks/externalLink71.xml?ContentType=application/vnd.openxmlformats-officedocument.spreadsheetml.externalLink+xml">
        <DigestMethod Algorithm="http://www.w3.org/2001/04/xmlenc#sha256"/>
        <DigestValue>p8fZcbJmnHBKBsOHzuO9sUdz1hChQY+OFtON8rnQBIg=</DigestValue>
      </Reference>
      <Reference URI="/xl/externalLinks/externalLink72.xml?ContentType=application/vnd.openxmlformats-officedocument.spreadsheetml.externalLink+xml">
        <DigestMethod Algorithm="http://www.w3.org/2001/04/xmlenc#sha256"/>
        <DigestValue>pLO2sFF/Gg2idmPVpLODPbwyIrtFLrib6VU4OiglaeM=</DigestValue>
      </Reference>
      <Reference URI="/xl/externalLinks/externalLink73.xml?ContentType=application/vnd.openxmlformats-officedocument.spreadsheetml.externalLink+xml">
        <DigestMethod Algorithm="http://www.w3.org/2001/04/xmlenc#sha256"/>
        <DigestValue>9GfjJjhqsfgpuV9CEMUV/Uj0OYq9wxfpbtGw1SKBcKE=</DigestValue>
      </Reference>
      <Reference URI="/xl/externalLinks/externalLink74.xml?ContentType=application/vnd.openxmlformats-officedocument.spreadsheetml.externalLink+xml">
        <DigestMethod Algorithm="http://www.w3.org/2001/04/xmlenc#sha256"/>
        <DigestValue>FDJRfnWzL2kpQ10QaLZpyFLmBs8AX0BfmduRUdJE8wE=</DigestValue>
      </Reference>
      <Reference URI="/xl/externalLinks/externalLink75.xml?ContentType=application/vnd.openxmlformats-officedocument.spreadsheetml.externalLink+xml">
        <DigestMethod Algorithm="http://www.w3.org/2001/04/xmlenc#sha256"/>
        <DigestValue>TF4G9SRl6gutwVe91nTRJei4w1tztXSlTTuN3rrclig=</DigestValue>
      </Reference>
      <Reference URI="/xl/externalLinks/externalLink76.xml?ContentType=application/vnd.openxmlformats-officedocument.spreadsheetml.externalLink+xml">
        <DigestMethod Algorithm="http://www.w3.org/2001/04/xmlenc#sha256"/>
        <DigestValue>ch6cygLKEyi/M1G9A+QhnOufexumn6T7OYL8MGBBqi0=</DigestValue>
      </Reference>
      <Reference URI="/xl/externalLinks/externalLink77.xml?ContentType=application/vnd.openxmlformats-officedocument.spreadsheetml.externalLink+xml">
        <DigestMethod Algorithm="http://www.w3.org/2001/04/xmlenc#sha256"/>
        <DigestValue>RVJsPYjkZlVqNKXi8xlkpYPEZ/eMvrLVLOX/7jj7cko=</DigestValue>
      </Reference>
      <Reference URI="/xl/externalLinks/externalLink78.xml?ContentType=application/vnd.openxmlformats-officedocument.spreadsheetml.externalLink+xml">
        <DigestMethod Algorithm="http://www.w3.org/2001/04/xmlenc#sha256"/>
        <DigestValue>drT3dKt214R56bPIQdrhdX8puaCuqpk0amCvlLB5cng=</DigestValue>
      </Reference>
      <Reference URI="/xl/externalLinks/externalLink79.xml?ContentType=application/vnd.openxmlformats-officedocument.spreadsheetml.externalLink+xml">
        <DigestMethod Algorithm="http://www.w3.org/2001/04/xmlenc#sha256"/>
        <DigestValue>7o0k9OksaN3bU6OxWsXJ8B3fG7ubEFhseFgQruP7xjE=</DigestValue>
      </Reference>
      <Reference URI="/xl/externalLinks/externalLink8.xml?ContentType=application/vnd.openxmlformats-officedocument.spreadsheetml.externalLink+xml">
        <DigestMethod Algorithm="http://www.w3.org/2001/04/xmlenc#sha256"/>
        <DigestValue>Cs27GoNVeOZVHKrgYj+b1pl+cZ1pqfSh6lgP+V0uQRQ=</DigestValue>
      </Reference>
      <Reference URI="/xl/externalLinks/externalLink80.xml?ContentType=application/vnd.openxmlformats-officedocument.spreadsheetml.externalLink+xml">
        <DigestMethod Algorithm="http://www.w3.org/2001/04/xmlenc#sha256"/>
        <DigestValue>J7KM57ZFpD34E3awIGhPTqY0xOG4U7IZgckz62/OMFY=</DigestValue>
      </Reference>
      <Reference URI="/xl/externalLinks/externalLink81.xml?ContentType=application/vnd.openxmlformats-officedocument.spreadsheetml.externalLink+xml">
        <DigestMethod Algorithm="http://www.w3.org/2001/04/xmlenc#sha256"/>
        <DigestValue>zGXb+OD5CpMFa0XbsevJft1IXMbs0r/DPrJPyCYiqPg=</DigestValue>
      </Reference>
      <Reference URI="/xl/externalLinks/externalLink82.xml?ContentType=application/vnd.openxmlformats-officedocument.spreadsheetml.externalLink+xml">
        <DigestMethod Algorithm="http://www.w3.org/2001/04/xmlenc#sha256"/>
        <DigestValue>SPrFkq/Wrv8wyhzQRC2UUjK5GN55tBGROzSJD7DZ5lM=</DigestValue>
      </Reference>
      <Reference URI="/xl/externalLinks/externalLink83.xml?ContentType=application/vnd.openxmlformats-officedocument.spreadsheetml.externalLink+xml">
        <DigestMethod Algorithm="http://www.w3.org/2001/04/xmlenc#sha256"/>
        <DigestValue>9e+fyN3yktg82YtQs7PqlPCl/m6QuUkdOFHty3INNmI=</DigestValue>
      </Reference>
      <Reference URI="/xl/externalLinks/externalLink84.xml?ContentType=application/vnd.openxmlformats-officedocument.spreadsheetml.externalLink+xml">
        <DigestMethod Algorithm="http://www.w3.org/2001/04/xmlenc#sha256"/>
        <DigestValue>9zqfD733bk+YzSb7Ju/SNIJAyZhwm0hUmPwSqzBGwTw=</DigestValue>
      </Reference>
      <Reference URI="/xl/externalLinks/externalLink85.xml?ContentType=application/vnd.openxmlformats-officedocument.spreadsheetml.externalLink+xml">
        <DigestMethod Algorithm="http://www.w3.org/2001/04/xmlenc#sha256"/>
        <DigestValue>b4lZGNFzvH36/ojRuHD8NsmCp8y/6A3Hmjkp9kmu3lY=</DigestValue>
      </Reference>
      <Reference URI="/xl/externalLinks/externalLink86.xml?ContentType=application/vnd.openxmlformats-officedocument.spreadsheetml.externalLink+xml">
        <DigestMethod Algorithm="http://www.w3.org/2001/04/xmlenc#sha256"/>
        <DigestValue>Zo8Oda4pyQrS3fldEokndPQkZUp+nqS2YctJW4RtEtY=</DigestValue>
      </Reference>
      <Reference URI="/xl/externalLinks/externalLink87.xml?ContentType=application/vnd.openxmlformats-officedocument.spreadsheetml.externalLink+xml">
        <DigestMethod Algorithm="http://www.w3.org/2001/04/xmlenc#sha256"/>
        <DigestValue>9T+U7WlkACfpvrLNnwPNLCA+20K22dfaIdZxFuaaKPo=</DigestValue>
      </Reference>
      <Reference URI="/xl/externalLinks/externalLink88.xml?ContentType=application/vnd.openxmlformats-officedocument.spreadsheetml.externalLink+xml">
        <DigestMethod Algorithm="http://www.w3.org/2001/04/xmlenc#sha256"/>
        <DigestValue>REk7Z0/uF7n3a2bpy/RDTRZmqNpASh3iJseJWxs0Zg4=</DigestValue>
      </Reference>
      <Reference URI="/xl/externalLinks/externalLink89.xml?ContentType=application/vnd.openxmlformats-officedocument.spreadsheetml.externalLink+xml">
        <DigestMethod Algorithm="http://www.w3.org/2001/04/xmlenc#sha256"/>
        <DigestValue>nclnPRoqXNHd4OcUiF35lrv0uPvTt/GM9fqEYUUyr+M=</DigestValue>
      </Reference>
      <Reference URI="/xl/externalLinks/externalLink9.xml?ContentType=application/vnd.openxmlformats-officedocument.spreadsheetml.externalLink+xml">
        <DigestMethod Algorithm="http://www.w3.org/2001/04/xmlenc#sha256"/>
        <DigestValue>Gx17/ZrqWg2C8s8vx5Efjk92qyJ+BDDuyLC0IGA+474=</DigestValue>
      </Reference>
      <Reference URI="/xl/externalLinks/externalLink90.xml?ContentType=application/vnd.openxmlformats-officedocument.spreadsheetml.externalLink+xml">
        <DigestMethod Algorithm="http://www.w3.org/2001/04/xmlenc#sha256"/>
        <DigestValue>OWrBpYS+gJIMj0xBkPWVv7AnQ/m1bbiQ4I56KrtIsAs=</DigestValue>
      </Reference>
      <Reference URI="/xl/externalLinks/externalLink91.xml?ContentType=application/vnd.openxmlformats-officedocument.spreadsheetml.externalLink+xml">
        <DigestMethod Algorithm="http://www.w3.org/2001/04/xmlenc#sha256"/>
        <DigestValue>xTgBdzn0dJiK3DQtkh9qeV+RC6oaO+rwS4wMtFG5Gv4=</DigestValue>
      </Reference>
      <Reference URI="/xl/externalLinks/externalLink92.xml?ContentType=application/vnd.openxmlformats-officedocument.spreadsheetml.externalLink+xml">
        <DigestMethod Algorithm="http://www.w3.org/2001/04/xmlenc#sha256"/>
        <DigestValue>xTgBdzn0dJiK3DQtkh9qeV+RC6oaO+rwS4wMtFG5Gv4=</DigestValue>
      </Reference>
      <Reference URI="/xl/externalLinks/externalLink93.xml?ContentType=application/vnd.openxmlformats-officedocument.spreadsheetml.externalLink+xml">
        <DigestMethod Algorithm="http://www.w3.org/2001/04/xmlenc#sha256"/>
        <DigestValue>TAofPbSsWjcVtgnuP6VV5a8tpYlfZ7sm0ms92iHby9w=</DigestValue>
      </Reference>
      <Reference URI="/xl/externalLinks/externalLink94.xml?ContentType=application/vnd.openxmlformats-officedocument.spreadsheetml.externalLink+xml">
        <DigestMethod Algorithm="http://www.w3.org/2001/04/xmlenc#sha256"/>
        <DigestValue>xTgBdzn0dJiK3DQtkh9qeV+RC6oaO+rwS4wMtFG5Gv4=</DigestValue>
      </Reference>
      <Reference URI="/xl/externalLinks/externalLink95.xml?ContentType=application/vnd.openxmlformats-officedocument.spreadsheetml.externalLink+xml">
        <DigestMethod Algorithm="http://www.w3.org/2001/04/xmlenc#sha256"/>
        <DigestValue>ogJ1EYy6iL6CDXu/jeLKZTvlQh6ZH0rbizovp8U3gww=</DigestValue>
      </Reference>
      <Reference URI="/xl/externalLinks/externalLink96.xml?ContentType=application/vnd.openxmlformats-officedocument.spreadsheetml.externalLink+xml">
        <DigestMethod Algorithm="http://www.w3.org/2001/04/xmlenc#sha256"/>
        <DigestValue>2Bs1bnrWVEsuovj5tAAC3DvKWxEi5mYbcvVoOK3LzQQ=</DigestValue>
      </Reference>
      <Reference URI="/xl/externalLinks/externalLink97.xml?ContentType=application/vnd.openxmlformats-officedocument.spreadsheetml.externalLink+xml">
        <DigestMethod Algorithm="http://www.w3.org/2001/04/xmlenc#sha256"/>
        <DigestValue>o+Wg6vAuRcZyISsvqlNv575a6r0piDxVMl5ItYdlyn4=</DigestValue>
      </Reference>
      <Reference URI="/xl/externalLinks/externalLink98.xml?ContentType=application/vnd.openxmlformats-officedocument.spreadsheetml.externalLink+xml">
        <DigestMethod Algorithm="http://www.w3.org/2001/04/xmlenc#sha256"/>
        <DigestValue>oN8n3FWCRsBYFna5w2HAWdfDwNzFYeYUwpQCKygAH9k=</DigestValue>
      </Reference>
      <Reference URI="/xl/externalLinks/externalLink99.xml?ContentType=application/vnd.openxmlformats-officedocument.spreadsheetml.externalLink+xml">
        <DigestMethod Algorithm="http://www.w3.org/2001/04/xmlenc#sha256"/>
        <DigestValue>5HsK7MvHoG7p4l2IaBYNZ4H0W4bL0c42buGnfD3VWhU=</DigestValue>
      </Reference>
      <Reference URI="/xl/media/image1.emf?ContentType=image/x-emf">
        <DigestMethod Algorithm="http://www.w3.org/2001/04/xmlenc#sha256"/>
        <DigestValue>1scaWlXokubzNDgqduFEiQDRR7bP4hs6TjZIwBP7+OQ=</DigestValue>
      </Reference>
      <Reference URI="/xl/printerSettings/printerSettings1.bin?ContentType=application/vnd.openxmlformats-officedocument.spreadsheetml.printerSettings">
        <DigestMethod Algorithm="http://www.w3.org/2001/04/xmlenc#sha256"/>
        <DigestValue>e/sLXTgfD76b41iVrUV38fsPWA2BUPC+bhHSpg4izcY=</DigestValue>
      </Reference>
      <Reference URI="/xl/printerSettings/printerSettings2.bin?ContentType=application/vnd.openxmlformats-officedocument.spreadsheetml.printerSettings">
        <DigestMethod Algorithm="http://www.w3.org/2001/04/xmlenc#sha256"/>
        <DigestValue>cjY/EMI/m7kqxPdIki1adnYEh0ylVVRpj3YeNgfZRws=</DigestValue>
      </Reference>
      <Reference URI="/xl/printerSettings/printerSettings3.bin?ContentType=application/vnd.openxmlformats-officedocument.spreadsheetml.printerSettings">
        <DigestMethod Algorithm="http://www.w3.org/2001/04/xmlenc#sha256"/>
        <DigestValue>e/sLXTgfD76b41iVrUV38fsPWA2BUPC+bhHSpg4izcY=</DigestValue>
      </Reference>
      <Reference URI="/xl/printerSettings/printerSettings4.bin?ContentType=application/vnd.openxmlformats-officedocument.spreadsheetml.printerSettings">
        <DigestMethod Algorithm="http://www.w3.org/2001/04/xmlenc#sha256"/>
        <DigestValue>e/sLXTgfD76b41iVrUV38fsPWA2BUPC+bhHSpg4izcY=</DigestValue>
      </Reference>
      <Reference URI="/xl/printerSettings/printerSettings5.bin?ContentType=application/vnd.openxmlformats-officedocument.spreadsheetml.printerSettings">
        <DigestMethod Algorithm="http://www.w3.org/2001/04/xmlenc#sha256"/>
        <DigestValue>SxOdMcaV29oPzS1sEbm3h6wzIFf10cvmrWgUOGx0Jpo=</DigestValue>
      </Reference>
      <Reference URI="/xl/printerSettings/printerSettings6.bin?ContentType=application/vnd.openxmlformats-officedocument.spreadsheetml.printerSettings">
        <DigestMethod Algorithm="http://www.w3.org/2001/04/xmlenc#sha256"/>
        <DigestValue>oGf1+G9vUjoYC33NdUTkEQVLJK6o2fSWftWNle65c0Y=</DigestValue>
      </Reference>
      <Reference URI="/xl/sharedStrings.xml?ContentType=application/vnd.openxmlformats-officedocument.spreadsheetml.sharedStrings+xml">
        <DigestMethod Algorithm="http://www.w3.org/2001/04/xmlenc#sha256"/>
        <DigestValue>z5il6QpRmocZhZQIsth+9Z6sx6mzaB2o4zfvGLYio/I=</DigestValue>
      </Reference>
      <Reference URI="/xl/styles.xml?ContentType=application/vnd.openxmlformats-officedocument.spreadsheetml.styles+xml">
        <DigestMethod Algorithm="http://www.w3.org/2001/04/xmlenc#sha256"/>
        <DigestValue>pK1zP+N346FeQgp3/T4c/WJQulmdv/RDNeuTUedQLLw=</DigestValue>
      </Reference>
      <Reference URI="/xl/theme/theme1.xml?ContentType=application/vnd.openxmlformats-officedocument.theme+xml">
        <DigestMethod Algorithm="http://www.w3.org/2001/04/xmlenc#sha256"/>
        <DigestValue>0od3cWFb7H/9sr1fB3xS8N4PVwSWcnr1ynQI1Jvf//w=</DigestValue>
      </Reference>
      <Reference URI="/xl/workbook.xml?ContentType=application/vnd.openxmlformats-officedocument.spreadsheetml.sheet.main+xml">
        <DigestMethod Algorithm="http://www.w3.org/2001/04/xmlenc#sha256"/>
        <DigestValue>z0uG8ygZhJAxzPNT0dCj0r5cjxsIj5WJjYoCyGfDKjQ=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ZM46Q9XfqbjQritDIRlWMZeRkTZX1XDbp+UYqD4Hc0Q=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sheet1.xml?ContentType=application/vnd.openxmlformats-officedocument.spreadsheetml.worksheet+xml">
        <DigestMethod Algorithm="http://www.w3.org/2001/04/xmlenc#sha256"/>
        <DigestValue>XsY1KSFvVq/ypb8fZxmK61x0gBLAKlDooYxCb0MrdlQ=</DigestValue>
      </Reference>
      <Reference URI="/xl/worksheets/sheet2.xml?ContentType=application/vnd.openxmlformats-officedocument.spreadsheetml.worksheet+xml">
        <DigestMethod Algorithm="http://www.w3.org/2001/04/xmlenc#sha256"/>
        <DigestValue>vGTozkg6WqSN1ngP4xpYPtnmqytr/WK2R1bek8hqCyI=</DigestValue>
      </Reference>
      <Reference URI="/xl/worksheets/sheet3.xml?ContentType=application/vnd.openxmlformats-officedocument.spreadsheetml.worksheet+xml">
        <DigestMethod Algorithm="http://www.w3.org/2001/04/xmlenc#sha256"/>
        <DigestValue>XuDflOld7Ldi+OzBvD+g2UKC23zE9jIbHzHMNPbvJM4=</DigestValue>
      </Reference>
      <Reference URI="/xl/worksheets/sheet4.xml?ContentType=application/vnd.openxmlformats-officedocument.spreadsheetml.worksheet+xml">
        <DigestMethod Algorithm="http://www.w3.org/2001/04/xmlenc#sha256"/>
        <DigestValue>wqGuPf6wyemLabnIFOZTAyUpYN58rDh3Lh8zDo/KelE=</DigestValue>
      </Reference>
      <Reference URI="/xl/worksheets/sheet5.xml?ContentType=application/vnd.openxmlformats-officedocument.spreadsheetml.worksheet+xml">
        <DigestMethod Algorithm="http://www.w3.org/2001/04/xmlenc#sha256"/>
        <DigestValue>YiAvhWWKI1fsZNv22Yne43Vv6sQJ/vgP1K+JPf0u+nA=</DigestValue>
      </Reference>
      <Reference URI="/xl/worksheets/sheet6.xml?ContentType=application/vnd.openxmlformats-officedocument.spreadsheetml.worksheet+xml">
        <DigestMethod Algorithm="http://www.w3.org/2001/04/xmlenc#sha256"/>
        <DigestValue>EE+XTaizPcr+RbvKz4b9cAYYoN6slfRTWwIBULw0VcI=</DigestValue>
      </Reference>
    </Manifest>
    <SignatureProperties>
      <SignatureProperty Id="idSignatureTime" Target="#idPackageSignature">
        <mdssi:SignatureTime xmlns:mdssi="http://schemas.openxmlformats.org/package/2006/digital-signature">
          <mdssi:Format>YYYY-MM-DDThh:mm:ssTZD</mdssi:Format>
          <mdssi:Value>2021-05-31T19:52:25Z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15.0</OfficeVersion>
          <ApplicationVersion>15.0</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2021-05-31T19:52:25Z</xd:SigningTime>
          <xd:SigningCertificate>
            <xd:Cert>
              <xd:CertDigest>
                <DigestMethod Algorithm="http://www.w3.org/2001/04/xmlenc#sha256"/>
                <DigestValue>u2+9x0SNfp4p+pVDZcKIq4OUr7f3IpuHyrts7Ba6c2E=</DigestValue>
              </xd:CertDigest>
              <xd:IssuerSerial>
                <X509IssuerName>CN=CA-CODE100 S.A., C=PY, O=CODE100 S.A., SERIALNUMBER=RUC 80080610-7</X509IssuerName>
                <X509SerialNumber>2051668684979895418359870248701542156822667092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Indication>
        </xd:SignedDataObjectProperties>
      </xd:SignedProperties>
      <xd:UnsignedProperties>
        <xd:UnsignedSignatureProperties>
          <xd:CertificateValues>
            <xd:EncapsulatedX509Certificate>MIIHlTCCBX2gAwIBAgIQFQam0zHqbL5VAzhF6Zk1wTANBgkqhkiG9w0BAQsFADBvMQswCQYDVQQGEwJQWTErMCkGA1UECgwiTWluaXN0ZXJpbyBkZSBJbmR1c3RyaWEgeSBDb21lcmNpbzEzMDEGA1UEAwwqQXV0b3JpZGFkIENlcnRpZmljYWRvcmEgUmHDrXogZGVsIFBhcmFndWF5MB4XDTE1MDMxMzE5MTkzM1oXDTI1MDMxMzE5MTkzM1owVzEXMBUGA1UEBRMOUlVDIDgwMDgwNjEwLTcxFTATBgNVBAoTDENPREUxMDAgUy5BLjELMAkGA1UEBhMCUFkxGDAWBgNVBAMTD0NBLUNPREUxMDAgUy5BLjCCAiIwDQYJKoZIhvcNAQEBBQADggIPADCCAgoCggIBAKq5cmDx8Vvk7dlXjYYKwdNRreQbj9K2Q3zBDwF+/vPMXXX8pPD+U3dIHr9BGoDy6M7UrZlXfexAGDzVgaTKlzJgZbkYFOYOKrN2fh1UnTPnStJsIjHywqpPqrW0y5rRm3preND4LMJhjmB0YSIp6LT8Nd5FvOtn/G2eBMZD1vFGooZ8p135TkWSGhTfNwssEYaLxWxFSnC8ntX+rfzBh0v9bx/iS2oRpvqLqTyOXvtgaTmUcGOMmzwRUnuQqRaHe7EQJMtYSnFKB8QZbxhnMSmhc3wxAcrO+mOruL/FO153UvU6uEJUP4uxjggxxyxcIWwQX40/TMWauVhG68YjIUZJBXJMSbO9AewBmKnWSWkZqD2ZTwg6fPew0cBOSsk2AvlA6w++ID+31F8uSm6OOxG/u9q3a7kHdfsH1N+tQBBdhuUr8+IcwNIgy4kkVQsNyF9jxwPimQHUXWTHnMxug0zb/+UyPX5U24dzq1FrMHneKi+m7fZYjPO3eN1FB/0ZhTqphfEM8QT8XHaPSxY+U8raBZnWqjZhCT5Xx02cmlHYZ/O4w7us9KKaMfLrMxioE8CdJsyTkN1K6z/Bd31FVPSfKJZBZ+4iAj6Wfa4sRci8KhB9tS9Tp4AeSY/yaf6OSh1FZSgaJ8UpCCJjX8BIlToDHyASJxtaR7AItaeD5p4XAgMBAAGjggJDMIICPzASBgNVHRMBAf8ECDAGAQH/AgEAMA4GA1UdDwEB/wQEAwIBBjAdBgNVHQ4EFgQUJ/baOwt/k/hZEtAVqkLPspaWPUUwHwYDVR0jBBgwFoAUwsQR8ipoRAwAKOxM1inbkvtevdYwegYIKwYBBQUHAQEEbjBsMD4GCCsGAQUFBzAChjJodHRwOi8vd3d3LmFjcmFpei5nb3YucHkvY3J0L2FjX3JhaXpfcHlfc2hhMjU2LmNydDAqBggrBgEFBQcwAYYeaHR0cDovL2NhMS5jb2RlMTAwLmNvbS5weS9vY3NwMIIBHQYDVR0gBIIBFDCCARAwggEMBgNVHSAwggEDMDYGCCsGAQUFBwIBFipodHRwOi8vd3d3LmFjcmFpei5nb3YucHkvY3BzL3BvbGl0aWNhcy5wZGYwZgYIKwYBBQUHAgIwWhpYQ2VydGlmaWNhZG9zIGVtaXRpZG9zIGRlbnRybyBkZWwgbWFyY28gZGUgbGEgUEtJIFBhcmFndWF5IGJham8gbGEgamVyYXJxdWlhIGRlIHN1IEFDUmFpejBhBggrBgEFBQcCAjBVGlNJc3N1ZWQgQ2VydGlmaWNhdGVzIGluIHRoZSBzY29wZSBvZiB0aGUgUEtJIFBhcmFndWF5IHVuZGVyIHRoZSBoaWVyYWNoeSBvZiBST09UIENBLjA8BgNVHR8ENTAzMDGgL6AthitodHRwOi8vd3d3LmFjcmFpei5nb3YucHkvYXJsL2FjX3JhaXpfcHkuY3JsMA0GCSqGSIb3DQEBCwUAA4ICAQCYwoeertzB7Um4In9wdg4uUvBU1DnivQWVaUJheeX5Bx81Mx60cu54IrwRC8o9AdgyV3aZiy+cWd8hBoX8ItgqJmxk4PwUT1802eP/ftLurBdCbAQv0lL81sDN00qtSo8LuqKv7ShZ5yYmrF6mEYJJYZ6AmCA5ji0nQ204rP7GKn3aA2wRy9DQ0WcAHB5YXVj4ihPMPWRf1y+zdDVEAJl2w2lmaBWPpg2Q/fIssSosmQozlHgb7HuVTLluHfZLdGiwq/pIk89qaoTpZs8s/ni2jMFvTx/3DHnY3Dz6s5kRDw2whrIjoV6xMDLJe3bm+rXKi2pGddUsqNrb6lCTUwN6bC0xIhwjRRxrBO9CMnj/8YT1GmR9kHKgP08tcyDSWk+woSoflKL/mlOkZf5o8TLTtSDeA87MMT0n18CWxzSLpkF97WXmJ8JGqTFDk1efqogYP6oanP9QvVUNGyEJw6DmGHEW3c29XaL1j/F4DTRCGEH2anQtpL6nV0l+mJ/hsDzPpPt92VilM4GdPZvk10JQ/yzj4+uNB9wozKLy427qbe6se/VaHa3iyutnxRP9sPEqHWfP/fm5u/e0PC9/JsjE89zti8rxEUK3hES0cSaLsCXpPKXPViaZI+1FeCtG9q2Deesy9diKtRnVZ1/ozb1rdfsug6BLWG4AsBnG3zduXA==</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50cd21ce-157e-4cef-a9e1-719e8f6c805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F96CCBAA34616448FBC297C7A054588" ma:contentTypeVersion="13" ma:contentTypeDescription="Crear nuevo documento." ma:contentTypeScope="" ma:versionID="2c85d22f740236986ae24e83867fa4b4">
  <xsd:schema xmlns:xsd="http://www.w3.org/2001/XMLSchema" xmlns:xs="http://www.w3.org/2001/XMLSchema" xmlns:p="http://schemas.microsoft.com/office/2006/metadata/properties" xmlns:ns2="50cd21ce-157e-4cef-a9e1-719e8f6c805e" xmlns:ns3="e22f4d1c-4a35-40b6-96d5-1a9c7e49af38" targetNamespace="http://schemas.microsoft.com/office/2006/metadata/properties" ma:root="true" ma:fieldsID="1a7aa35641a8e42284fadc9e39b672bf" ns2:_="" ns3:_="">
    <xsd:import namespace="50cd21ce-157e-4cef-a9e1-719e8f6c805e"/>
    <xsd:import namespace="e22f4d1c-4a35-40b6-96d5-1a9c7e49af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d21ce-157e-4cef-a9e1-719e8f6c805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2f4d1c-4a35-40b6-96d5-1a9c7e49af38"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5051EF-F37C-466E-B0EF-3E78F83F91EA}">
  <ds:schemaRefs>
    <ds:schemaRef ds:uri="http://purl.org/dc/dcmitype/"/>
    <ds:schemaRef ds:uri="http://purl.org/dc/terms/"/>
    <ds:schemaRef ds:uri="http://schemas.microsoft.com/office/2006/documentManagement/types"/>
    <ds:schemaRef ds:uri="e22f4d1c-4a35-40b6-96d5-1a9c7e49af38"/>
    <ds:schemaRef ds:uri="http://www.w3.org/XML/1998/namespace"/>
    <ds:schemaRef ds:uri="http://purl.org/dc/elements/1.1/"/>
    <ds:schemaRef ds:uri="http://schemas.microsoft.com/office/infopath/2007/PartnerControls"/>
    <ds:schemaRef ds:uri="http://schemas.openxmlformats.org/package/2006/metadata/core-properties"/>
    <ds:schemaRef ds:uri="50cd21ce-157e-4cef-a9e1-719e8f6c805e"/>
    <ds:schemaRef ds:uri="http://schemas.microsoft.com/office/2006/metadata/properties"/>
  </ds:schemaRefs>
</ds:datastoreItem>
</file>

<file path=customXml/itemProps2.xml><?xml version="1.0" encoding="utf-8"?>
<ds:datastoreItem xmlns:ds="http://schemas.openxmlformats.org/officeDocument/2006/customXml" ds:itemID="{5680E7B9-0238-4AD3-BF68-46A8E9419730}">
  <ds:schemaRefs>
    <ds:schemaRef ds:uri="http://schemas.microsoft.com/sharepoint/v3/contenttype/forms"/>
  </ds:schemaRefs>
</ds:datastoreItem>
</file>

<file path=customXml/itemProps3.xml><?xml version="1.0" encoding="utf-8"?>
<ds:datastoreItem xmlns:ds="http://schemas.openxmlformats.org/officeDocument/2006/customXml" ds:itemID="{AEEF84DC-E788-4F18-959D-12E3EAFF34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cd21ce-157e-4cef-a9e1-719e8f6c805e"/>
    <ds:schemaRef ds:uri="e22f4d1c-4a35-40b6-96d5-1a9c7e49a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Identificación</vt:lpstr>
      <vt:lpstr>Balance</vt:lpstr>
      <vt:lpstr>Estado de Resultados</vt:lpstr>
      <vt:lpstr>Estado de flujos de efectivo</vt:lpstr>
      <vt:lpstr>Variacion PN</vt:lpstr>
      <vt:lpstr>Notas</vt:lpstr>
      <vt:lpstr>Notas!Área_de_impresión</vt:lpstr>
      <vt:lpstr>'Estado de Resultados'!Títulos_a_imprimir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Mariela Vallejos</dc:creator>
  <cp:lastModifiedBy>Nicolas</cp:lastModifiedBy>
  <cp:lastPrinted>2021-03-11T17:38:04Z</cp:lastPrinted>
  <dcterms:created xsi:type="dcterms:W3CDTF">2019-11-22T13:29:41Z</dcterms:created>
  <dcterms:modified xsi:type="dcterms:W3CDTF">2021-05-31T19:03:43Z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0x0101008F96CCBAA34616448FBC297C7A054588</vt:lpwstr>
  </property>
</Properties>
</file>